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comments6.xml" ContentType="application/vnd.openxmlformats-officedocument.spreadsheetml.comments+xml"/>
  <Override PartName="/xl/threadedComments/threadedComment2.xml" ContentType="application/vnd.ms-excel.threadedcomments+xml"/>
  <Override PartName="/xl/comments7.xml" ContentType="application/vnd.openxmlformats-officedocument.spreadsheetml.comments+xml"/>
  <Override PartName="/xl/threadedComments/threadedComment3.xml" ContentType="application/vnd.ms-excel.threadedcomments+xml"/>
  <Override PartName="/xl/comments8.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unheepark/Dropbox/"/>
    </mc:Choice>
  </mc:AlternateContent>
  <xr:revisionPtr revIDLastSave="0" documentId="13_ncr:1_{A1277453-2D58-C64A-AB4A-0FA842741FF6}" xr6:coauthVersionLast="47" xr6:coauthVersionMax="47" xr10:uidLastSave="{00000000-0000-0000-0000-000000000000}"/>
  <bookViews>
    <workbookView xWindow="0" yWindow="520" windowWidth="25460" windowHeight="15780" firstSheet="5" activeTab="6" xr2:uid="{00000000-000D-0000-FFFF-FFFF00000000}"/>
  </bookViews>
  <sheets>
    <sheet name="ClearPowersharing" sheetId="1" r:id="rId1"/>
    <sheet name="Unclear1989~1994" sheetId="2" r:id="rId2"/>
    <sheet name="Clear1995~" sheetId="3" r:id="rId3"/>
    <sheet name="Unclear1995~" sheetId="4" r:id="rId4"/>
    <sheet name="CombinedPSDataset" sheetId="6" r:id="rId5"/>
    <sheet name="CombinedPS_GroupLevel" sheetId="8" r:id="rId6"/>
    <sheet name="CombinedPS_DyadLevel" sheetId="9" r:id="rId7"/>
    <sheet name="PSEDforAgreement" sheetId="7" r:id="rId8"/>
  </sheets>
  <definedNames>
    <definedName name="_xlnm._FilterDatabase" localSheetId="7" hidden="1">PSEDforAgreement!$A$1:$AQ$80</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T86" i="9" l="1"/>
  <c r="DC13" i="8" l="1"/>
  <c r="EE171" i="9"/>
  <c r="ED171" i="9"/>
  <c r="EE167" i="9"/>
  <c r="ED167" i="9"/>
  <c r="EE136" i="9"/>
  <c r="ED136" i="9"/>
  <c r="EE135" i="9"/>
  <c r="ED135" i="9"/>
  <c r="EE130" i="9"/>
  <c r="ED130" i="9"/>
  <c r="EE129" i="9"/>
  <c r="ED129" i="9"/>
  <c r="EE123" i="9"/>
  <c r="ED123" i="9"/>
  <c r="EE119" i="9"/>
  <c r="ED119" i="9"/>
  <c r="EE113" i="9"/>
  <c r="ED113" i="9"/>
  <c r="EE108" i="9"/>
  <c r="ED108" i="9"/>
  <c r="EE107" i="9"/>
  <c r="ED107" i="9"/>
  <c r="EE102" i="9"/>
  <c r="ED102" i="9"/>
  <c r="EE101" i="9"/>
  <c r="ED101" i="9"/>
  <c r="EE97" i="9"/>
  <c r="ED97" i="9"/>
  <c r="EE93" i="9"/>
  <c r="ED93" i="9"/>
  <c r="EE88" i="9"/>
  <c r="ED88" i="9"/>
  <c r="EE87" i="9"/>
  <c r="ED87" i="9"/>
  <c r="DU171" i="9"/>
  <c r="DT171" i="9"/>
  <c r="DG171" i="9"/>
  <c r="DE171" i="9"/>
  <c r="DD171" i="9"/>
  <c r="DU167" i="9"/>
  <c r="DT167" i="9"/>
  <c r="DG167" i="9"/>
  <c r="DE167" i="9"/>
  <c r="DD167" i="9"/>
  <c r="DU136" i="9"/>
  <c r="DT136" i="9"/>
  <c r="DE136" i="9"/>
  <c r="DD136" i="9"/>
  <c r="DU135" i="9"/>
  <c r="DT135" i="9"/>
  <c r="DE135" i="9"/>
  <c r="DD135" i="9"/>
  <c r="DU130" i="9"/>
  <c r="DT130" i="9"/>
  <c r="DE130" i="9"/>
  <c r="DD130" i="9"/>
  <c r="DU129" i="9"/>
  <c r="DT129" i="9"/>
  <c r="DE129" i="9"/>
  <c r="DD129" i="9"/>
  <c r="DU123" i="9"/>
  <c r="DT123" i="9"/>
  <c r="DE123" i="9"/>
  <c r="DD123" i="9"/>
  <c r="DU119" i="9"/>
  <c r="DT119" i="9"/>
  <c r="DE119" i="9"/>
  <c r="DD119" i="9"/>
  <c r="DU113" i="9"/>
  <c r="DT113" i="9"/>
  <c r="DE113" i="9"/>
  <c r="DD113" i="9"/>
  <c r="DU108" i="9"/>
  <c r="DT108" i="9"/>
  <c r="DE108" i="9"/>
  <c r="DD108" i="9"/>
  <c r="DU107" i="9"/>
  <c r="DT107" i="9"/>
  <c r="DE107" i="9"/>
  <c r="DD107" i="9"/>
  <c r="DU102" i="9"/>
  <c r="DT102" i="9"/>
  <c r="DE102" i="9"/>
  <c r="DD102" i="9"/>
  <c r="DU101" i="9"/>
  <c r="DT101" i="9"/>
  <c r="DE101" i="9"/>
  <c r="DD101" i="9"/>
  <c r="DU97" i="9"/>
  <c r="DT97" i="9"/>
  <c r="DE97" i="9"/>
  <c r="DD97" i="9"/>
  <c r="DU93" i="9"/>
  <c r="DT93" i="9"/>
  <c r="DE93" i="9"/>
  <c r="DD93" i="9"/>
  <c r="DU88" i="9"/>
  <c r="DT88" i="9"/>
  <c r="DE88" i="9"/>
  <c r="DD88" i="9"/>
  <c r="DU86" i="9"/>
  <c r="DE86" i="9"/>
  <c r="DD86" i="9"/>
  <c r="CM173" i="9"/>
  <c r="CM172" i="9"/>
  <c r="CM169" i="9"/>
  <c r="CM168" i="9"/>
  <c r="CM176" i="9"/>
  <c r="CL176" i="9"/>
  <c r="CN177" i="9"/>
  <c r="CM178" i="9"/>
  <c r="CL178" i="9"/>
  <c r="CN179" i="9"/>
  <c r="CM188" i="9"/>
  <c r="CL188" i="9"/>
  <c r="CN189" i="9"/>
  <c r="CM190" i="9"/>
  <c r="CL190" i="9"/>
  <c r="CN191" i="9"/>
  <c r="CM192" i="9"/>
  <c r="CL192" i="9"/>
  <c r="CN193" i="9"/>
  <c r="CM203" i="9"/>
  <c r="CL203" i="9"/>
  <c r="CN202" i="9"/>
  <c r="CM211" i="9"/>
  <c r="CL211" i="9"/>
  <c r="CN210" i="9"/>
  <c r="CM174" i="9"/>
  <c r="CL174" i="9"/>
  <c r="CN175" i="9"/>
  <c r="CM149" i="9"/>
  <c r="CL149" i="9"/>
  <c r="CN148" i="9"/>
  <c r="CM144" i="9"/>
  <c r="CL144" i="9"/>
  <c r="CN145" i="9"/>
  <c r="CM64" i="9"/>
  <c r="CL64" i="9"/>
  <c r="CN65" i="9"/>
  <c r="CM66" i="9"/>
  <c r="CL66" i="9"/>
  <c r="CN67" i="9"/>
  <c r="CM68" i="9"/>
  <c r="CL68" i="9"/>
  <c r="CN69" i="9"/>
  <c r="CM72" i="9"/>
  <c r="CL72" i="9"/>
  <c r="CN73" i="9"/>
  <c r="CM80" i="9"/>
  <c r="CL80" i="9"/>
  <c r="CN81" i="9"/>
  <c r="CM81" i="9"/>
  <c r="CL81" i="9"/>
  <c r="CN80" i="9"/>
  <c r="CM62" i="9"/>
  <c r="CL62" i="9"/>
  <c r="CN63" i="9"/>
  <c r="CM15" i="9"/>
  <c r="CL15" i="9"/>
  <c r="CN14" i="9"/>
  <c r="CM33" i="9"/>
  <c r="CL33" i="9"/>
  <c r="CN32" i="9"/>
  <c r="CM35" i="9"/>
  <c r="CL35" i="9"/>
  <c r="CN34" i="9"/>
  <c r="CM38" i="9"/>
  <c r="CL38" i="9"/>
  <c r="CN39" i="9"/>
  <c r="CM39" i="9"/>
  <c r="CL39" i="9"/>
  <c r="CN38" i="9"/>
  <c r="CM40" i="9"/>
  <c r="CL40" i="9"/>
  <c r="CN41" i="9"/>
  <c r="CM41" i="9"/>
  <c r="CL41" i="9"/>
  <c r="CN40" i="9"/>
  <c r="CM42" i="9"/>
  <c r="CL42" i="9"/>
  <c r="CN43" i="9"/>
  <c r="CM44" i="9"/>
  <c r="CL44" i="9"/>
  <c r="CN45" i="9"/>
  <c r="CM45" i="9"/>
  <c r="CL45" i="9"/>
  <c r="CN44" i="9"/>
  <c r="CM47" i="9"/>
  <c r="CL47" i="9"/>
  <c r="CN46" i="9"/>
  <c r="CM48" i="9"/>
  <c r="CL48" i="9"/>
  <c r="CN49" i="9"/>
  <c r="CM49" i="9"/>
  <c r="CL49" i="9"/>
  <c r="CN48" i="9"/>
  <c r="CM56" i="9"/>
  <c r="CL56" i="9"/>
  <c r="CN57" i="9"/>
  <c r="EE217" i="9"/>
  <c r="ED217" i="9"/>
  <c r="DU217" i="9"/>
  <c r="DT217" i="9"/>
  <c r="DG217" i="9"/>
  <c r="DF217" i="9"/>
  <c r="DD217" i="9"/>
  <c r="DH216" i="9"/>
  <c r="CC217" i="9"/>
  <c r="EE216" i="9"/>
  <c r="ED216" i="9"/>
  <c r="DU216" i="9"/>
  <c r="DT216" i="9"/>
  <c r="DG216" i="9"/>
  <c r="DE216" i="9"/>
  <c r="DI217" i="9"/>
  <c r="DF216" i="9"/>
  <c r="DD216" i="9"/>
  <c r="DH217" i="9"/>
  <c r="CC216" i="9"/>
  <c r="EE215" i="9"/>
  <c r="ED215" i="9"/>
  <c r="DU215" i="9"/>
  <c r="DT215" i="9"/>
  <c r="DG215" i="9"/>
  <c r="CM215" i="9"/>
  <c r="CL215" i="9"/>
  <c r="CN214" i="9"/>
  <c r="DF215" i="9"/>
  <c r="DD215" i="9"/>
  <c r="DH214" i="9"/>
  <c r="CC215" i="9"/>
  <c r="EE214" i="9"/>
  <c r="ED214" i="9"/>
  <c r="DU214" i="9"/>
  <c r="DT214" i="9"/>
  <c r="DG214" i="9"/>
  <c r="CM214" i="9"/>
  <c r="CL214" i="9"/>
  <c r="CN215" i="9"/>
  <c r="DF214" i="9"/>
  <c r="DD214" i="9"/>
  <c r="DH215" i="9"/>
  <c r="CC214" i="9"/>
  <c r="EE213" i="9"/>
  <c r="ED213" i="9"/>
  <c r="DU213" i="9"/>
  <c r="DT213" i="9"/>
  <c r="DG213" i="9"/>
  <c r="DE213" i="9"/>
  <c r="DI212" i="9"/>
  <c r="DF213" i="9"/>
  <c r="DD213" i="9"/>
  <c r="DH212" i="9"/>
  <c r="CC213" i="9"/>
  <c r="EE212" i="9"/>
  <c r="ED212" i="9"/>
  <c r="DU212" i="9"/>
  <c r="DT212" i="9"/>
  <c r="DG212" i="9"/>
  <c r="DE212" i="9"/>
  <c r="DI213" i="9"/>
  <c r="DF212" i="9"/>
  <c r="DD212" i="9"/>
  <c r="DH213" i="9"/>
  <c r="CC212" i="9"/>
  <c r="EE211" i="9"/>
  <c r="DU211" i="9"/>
  <c r="DT211" i="9"/>
  <c r="DF211" i="9"/>
  <c r="DE211" i="9"/>
  <c r="DI210" i="9"/>
  <c r="DD211" i="9"/>
  <c r="DH210" i="9"/>
  <c r="CC211" i="9"/>
  <c r="EE210" i="9"/>
  <c r="DU210" i="9"/>
  <c r="DT210" i="9"/>
  <c r="DG210" i="9"/>
  <c r="DE210" i="9"/>
  <c r="DI211" i="9"/>
  <c r="DF210" i="9"/>
  <c r="DD210" i="9"/>
  <c r="DH211" i="9"/>
  <c r="CC210" i="9"/>
  <c r="EE209" i="9"/>
  <c r="DU209" i="9"/>
  <c r="DT209" i="9"/>
  <c r="DG209" i="9"/>
  <c r="DE209" i="9"/>
  <c r="DI208" i="9"/>
  <c r="DF209" i="9"/>
  <c r="DD209" i="9"/>
  <c r="DH208" i="9"/>
  <c r="CC209" i="9"/>
  <c r="EE208" i="9"/>
  <c r="DU208" i="9"/>
  <c r="DT208" i="9"/>
  <c r="DG208" i="9"/>
  <c r="DE208" i="9"/>
  <c r="DI209" i="9"/>
  <c r="DF208" i="9"/>
  <c r="DD208" i="9"/>
  <c r="DH209" i="9"/>
  <c r="CC208" i="9"/>
  <c r="EE207" i="9"/>
  <c r="ED207" i="9"/>
  <c r="DU207" i="9"/>
  <c r="DT207" i="9"/>
  <c r="DG207" i="9"/>
  <c r="DF207" i="9"/>
  <c r="DD207" i="9"/>
  <c r="DH206" i="9"/>
  <c r="CC207" i="9"/>
  <c r="EE206" i="9"/>
  <c r="ED206" i="9"/>
  <c r="DU206" i="9"/>
  <c r="DT206" i="9"/>
  <c r="DG206" i="9"/>
  <c r="DE206" i="9"/>
  <c r="DI207" i="9"/>
  <c r="DF206" i="9"/>
  <c r="DD206" i="9"/>
  <c r="DH207" i="9"/>
  <c r="CC206" i="9"/>
  <c r="EE205" i="9"/>
  <c r="ED205" i="9"/>
  <c r="DU205" i="9"/>
  <c r="DT205" i="9"/>
  <c r="DG205" i="9"/>
  <c r="DE205" i="9"/>
  <c r="DI204" i="9"/>
  <c r="DF205" i="9"/>
  <c r="DD205" i="9"/>
  <c r="DH204" i="9"/>
  <c r="CC205" i="9"/>
  <c r="EE204" i="9"/>
  <c r="ED204" i="9"/>
  <c r="DU204" i="9"/>
  <c r="DT204" i="9"/>
  <c r="DG204" i="9"/>
  <c r="CM204" i="9"/>
  <c r="CL204" i="9"/>
  <c r="CN205" i="9"/>
  <c r="DF204" i="9"/>
  <c r="DD204" i="9"/>
  <c r="DH205" i="9"/>
  <c r="CC204" i="9"/>
  <c r="EE203" i="9"/>
  <c r="ED203" i="9"/>
  <c r="DU203" i="9"/>
  <c r="DT203" i="9"/>
  <c r="DF203" i="9"/>
  <c r="DE203" i="9"/>
  <c r="DI202" i="9"/>
  <c r="DD203" i="9"/>
  <c r="DH202" i="9"/>
  <c r="CC203" i="9"/>
  <c r="EE202" i="9"/>
  <c r="ED202" i="9"/>
  <c r="DU202" i="9"/>
  <c r="DT202" i="9"/>
  <c r="DG202" i="9"/>
  <c r="DE202" i="9"/>
  <c r="DI203" i="9"/>
  <c r="DF202" i="9"/>
  <c r="DD202" i="9"/>
  <c r="DH203" i="9"/>
  <c r="CC202" i="9"/>
  <c r="EE201" i="9"/>
  <c r="ED201" i="9"/>
  <c r="DU201" i="9"/>
  <c r="DT201" i="9"/>
  <c r="DG201" i="9"/>
  <c r="DE201" i="9"/>
  <c r="DI200" i="9"/>
  <c r="DF201" i="9"/>
  <c r="DD201" i="9"/>
  <c r="DH200" i="9"/>
  <c r="CC201" i="9"/>
  <c r="EE200" i="9"/>
  <c r="ED200" i="9"/>
  <c r="DU200" i="9"/>
  <c r="DT200" i="9"/>
  <c r="DG200" i="9"/>
  <c r="DF200" i="9"/>
  <c r="DD200" i="9"/>
  <c r="DH201" i="9"/>
  <c r="CC200" i="9"/>
  <c r="EE199" i="9"/>
  <c r="ED199" i="9"/>
  <c r="DU199" i="9"/>
  <c r="DT199" i="9"/>
  <c r="DG199" i="9"/>
  <c r="DE199" i="9"/>
  <c r="DI198" i="9"/>
  <c r="DF199" i="9"/>
  <c r="DD199" i="9"/>
  <c r="DH198" i="9"/>
  <c r="CC199" i="9"/>
  <c r="EE198" i="9"/>
  <c r="ED198" i="9"/>
  <c r="DU198" i="9"/>
  <c r="DT198" i="9"/>
  <c r="DG198" i="9"/>
  <c r="DE198" i="9"/>
  <c r="DI199" i="9"/>
  <c r="DF198" i="9"/>
  <c r="DD198" i="9"/>
  <c r="DH199" i="9"/>
  <c r="CC198" i="9"/>
  <c r="EE197" i="9"/>
  <c r="ED197" i="9"/>
  <c r="DU197" i="9"/>
  <c r="DT197" i="9"/>
  <c r="DG197" i="9"/>
  <c r="DF197" i="9"/>
  <c r="DD197" i="9"/>
  <c r="DH196" i="9"/>
  <c r="CC197" i="9"/>
  <c r="EE196" i="9"/>
  <c r="ED196" i="9"/>
  <c r="DU196" i="9"/>
  <c r="DT196" i="9"/>
  <c r="DG196" i="9"/>
  <c r="DE196" i="9"/>
  <c r="DI197" i="9"/>
  <c r="DF196" i="9"/>
  <c r="DD196" i="9"/>
  <c r="DH197" i="9"/>
  <c r="CC196" i="9"/>
  <c r="EE195" i="9"/>
  <c r="ED195" i="9"/>
  <c r="DU195" i="9"/>
  <c r="DT195" i="9"/>
  <c r="DG195" i="9"/>
  <c r="DE195" i="9"/>
  <c r="DI194" i="9"/>
  <c r="DF195" i="9"/>
  <c r="DD195" i="9"/>
  <c r="DH194" i="9"/>
  <c r="CC195" i="9"/>
  <c r="EE194" i="9"/>
  <c r="ED194" i="9"/>
  <c r="DU194" i="9"/>
  <c r="DT194" i="9"/>
  <c r="DG194" i="9"/>
  <c r="DE194" i="9"/>
  <c r="DI195" i="9"/>
  <c r="DF194" i="9"/>
  <c r="DD194" i="9"/>
  <c r="DH195" i="9"/>
  <c r="CC194" i="9"/>
  <c r="EE193" i="9"/>
  <c r="ED193" i="9"/>
  <c r="DU193" i="9"/>
  <c r="DT193" i="9"/>
  <c r="DG193" i="9"/>
  <c r="CM193" i="9"/>
  <c r="CL193" i="9"/>
  <c r="CN192" i="9"/>
  <c r="DF193" i="9"/>
  <c r="DD193" i="9"/>
  <c r="DH192" i="9"/>
  <c r="CC193" i="9"/>
  <c r="EE192" i="9"/>
  <c r="ED192" i="9"/>
  <c r="DU192" i="9"/>
  <c r="DT192" i="9"/>
  <c r="DF192" i="9"/>
  <c r="DE192" i="9"/>
  <c r="DI193" i="9"/>
  <c r="DD192" i="9"/>
  <c r="DH193" i="9"/>
  <c r="CC192" i="9"/>
  <c r="EE191" i="9"/>
  <c r="ED191" i="9"/>
  <c r="DU191" i="9"/>
  <c r="DT191" i="9"/>
  <c r="DG191" i="9"/>
  <c r="DE191" i="9"/>
  <c r="DI190" i="9"/>
  <c r="DF191" i="9"/>
  <c r="DD191" i="9"/>
  <c r="DH190" i="9"/>
  <c r="CC191" i="9"/>
  <c r="EE190" i="9"/>
  <c r="ED190" i="9"/>
  <c r="DU190" i="9"/>
  <c r="DT190" i="9"/>
  <c r="DF190" i="9"/>
  <c r="DE190" i="9"/>
  <c r="DI191" i="9"/>
  <c r="DD190" i="9"/>
  <c r="DH191" i="9"/>
  <c r="CC190" i="9"/>
  <c r="EE189" i="9"/>
  <c r="ED189" i="9"/>
  <c r="DU189" i="9"/>
  <c r="DT189" i="9"/>
  <c r="DG189" i="9"/>
  <c r="DE189" i="9"/>
  <c r="DI188" i="9"/>
  <c r="DF189" i="9"/>
  <c r="DD189" i="9"/>
  <c r="DH188" i="9"/>
  <c r="CC189" i="9"/>
  <c r="EE188" i="9"/>
  <c r="ED188" i="9"/>
  <c r="DU188" i="9"/>
  <c r="DT188" i="9"/>
  <c r="DF188" i="9"/>
  <c r="DE188" i="9"/>
  <c r="DI189" i="9"/>
  <c r="DD188" i="9"/>
  <c r="DH189" i="9"/>
  <c r="CC188" i="9"/>
  <c r="EE187" i="9"/>
  <c r="ED187" i="9"/>
  <c r="DU187" i="9"/>
  <c r="DG187" i="9"/>
  <c r="DE187" i="9"/>
  <c r="DI186" i="9"/>
  <c r="DF187" i="9"/>
  <c r="DD187" i="9"/>
  <c r="DH186" i="9"/>
  <c r="CC187" i="9"/>
  <c r="EE186" i="9"/>
  <c r="ED186" i="9"/>
  <c r="DU186" i="9"/>
  <c r="DG186" i="9"/>
  <c r="CM186" i="9"/>
  <c r="CL186" i="9"/>
  <c r="CN187" i="9"/>
  <c r="DF186" i="9"/>
  <c r="DD186" i="9"/>
  <c r="DH187" i="9"/>
  <c r="CC186" i="9"/>
  <c r="EE185" i="9"/>
  <c r="ED185" i="9"/>
  <c r="DU185" i="9"/>
  <c r="DT185" i="9"/>
  <c r="DG185" i="9"/>
  <c r="CM185" i="9"/>
  <c r="CL185" i="9"/>
  <c r="CN184" i="9"/>
  <c r="DF185" i="9"/>
  <c r="DD185" i="9"/>
  <c r="DH184" i="9"/>
  <c r="CC185" i="9"/>
  <c r="EE184" i="9"/>
  <c r="ED184" i="9"/>
  <c r="DU184" i="9"/>
  <c r="DT184" i="9"/>
  <c r="DG184" i="9"/>
  <c r="DE184" i="9"/>
  <c r="DI185" i="9"/>
  <c r="DF184" i="9"/>
  <c r="DD184" i="9"/>
  <c r="DH185" i="9"/>
  <c r="CC184" i="9"/>
  <c r="EE183" i="9"/>
  <c r="ED183" i="9"/>
  <c r="DU183" i="9"/>
  <c r="DT183" i="9"/>
  <c r="DG183" i="9"/>
  <c r="DE183" i="9"/>
  <c r="DI182" i="9"/>
  <c r="DF183" i="9"/>
  <c r="DD183" i="9"/>
  <c r="DH182" i="9"/>
  <c r="CC183" i="9"/>
  <c r="EE182" i="9"/>
  <c r="ED182" i="9"/>
  <c r="DU182" i="9"/>
  <c r="DT182" i="9"/>
  <c r="DG182" i="9"/>
  <c r="CM182" i="9"/>
  <c r="CL182" i="9"/>
  <c r="CN183" i="9"/>
  <c r="DF182" i="9"/>
  <c r="DD182" i="9"/>
  <c r="DH183" i="9"/>
  <c r="CC182" i="9"/>
  <c r="EE181" i="9"/>
  <c r="ED181" i="9"/>
  <c r="DU181" i="9"/>
  <c r="DT181" i="9"/>
  <c r="DG181" i="9"/>
  <c r="CM181" i="9"/>
  <c r="CL181" i="9"/>
  <c r="CN180" i="9"/>
  <c r="DF181" i="9"/>
  <c r="DD181" i="9"/>
  <c r="DH180" i="9"/>
  <c r="CC181" i="9"/>
  <c r="EE180" i="9"/>
  <c r="ED180" i="9"/>
  <c r="DU180" i="9"/>
  <c r="DT180" i="9"/>
  <c r="DG180" i="9"/>
  <c r="DE180" i="9"/>
  <c r="DI181" i="9"/>
  <c r="DF180" i="9"/>
  <c r="DD180" i="9"/>
  <c r="DH181" i="9"/>
  <c r="CC180" i="9"/>
  <c r="EE179" i="9"/>
  <c r="ED179" i="9"/>
  <c r="DU179" i="9"/>
  <c r="DT179" i="9"/>
  <c r="DG179" i="9"/>
  <c r="DE179" i="9"/>
  <c r="DI178" i="9"/>
  <c r="DF179" i="9"/>
  <c r="DD179" i="9"/>
  <c r="DH178" i="9"/>
  <c r="CC179" i="9"/>
  <c r="EE178" i="9"/>
  <c r="ED178" i="9"/>
  <c r="DU178" i="9"/>
  <c r="DT178" i="9"/>
  <c r="DF178" i="9"/>
  <c r="DE178" i="9"/>
  <c r="DI179" i="9"/>
  <c r="DD178" i="9"/>
  <c r="DH179" i="9"/>
  <c r="CC178" i="9"/>
  <c r="EE177" i="9"/>
  <c r="ED177" i="9"/>
  <c r="DU177" i="9"/>
  <c r="DT177" i="9"/>
  <c r="DG177" i="9"/>
  <c r="DE177" i="9"/>
  <c r="DI176" i="9"/>
  <c r="DF177" i="9"/>
  <c r="DD177" i="9"/>
  <c r="DH176" i="9"/>
  <c r="CC177" i="9"/>
  <c r="EE176" i="9"/>
  <c r="ED176" i="9"/>
  <c r="DU176" i="9"/>
  <c r="DT176" i="9"/>
  <c r="DF176" i="9"/>
  <c r="DE176" i="9"/>
  <c r="DI177" i="9"/>
  <c r="DD176" i="9"/>
  <c r="DH177" i="9"/>
  <c r="CC176" i="9"/>
  <c r="EE175" i="9"/>
  <c r="ED175" i="9"/>
  <c r="DU175" i="9"/>
  <c r="DT175" i="9"/>
  <c r="DG175" i="9"/>
  <c r="DE175" i="9"/>
  <c r="DI174" i="9"/>
  <c r="DF175" i="9"/>
  <c r="DD175" i="9"/>
  <c r="DH174" i="9"/>
  <c r="CC175" i="9"/>
  <c r="EE174" i="9"/>
  <c r="ED174" i="9"/>
  <c r="DU174" i="9"/>
  <c r="DT174" i="9"/>
  <c r="DF174" i="9"/>
  <c r="DE174" i="9"/>
  <c r="DI175" i="9"/>
  <c r="DD174" i="9"/>
  <c r="DH175" i="9"/>
  <c r="CC174" i="9"/>
  <c r="EE173" i="9"/>
  <c r="ED173" i="9"/>
  <c r="DU173" i="9"/>
  <c r="DT173" i="9"/>
  <c r="DE173" i="9"/>
  <c r="DD173" i="9"/>
  <c r="EE172" i="9"/>
  <c r="ED172" i="9"/>
  <c r="DU172" i="9"/>
  <c r="DT172" i="9"/>
  <c r="DE172" i="9"/>
  <c r="DD172" i="9"/>
  <c r="EE170" i="9"/>
  <c r="ED170" i="9"/>
  <c r="DU170" i="9"/>
  <c r="DT170" i="9"/>
  <c r="DG170" i="9"/>
  <c r="DE170" i="9"/>
  <c r="DD170" i="9"/>
  <c r="EE169" i="9"/>
  <c r="ED169" i="9"/>
  <c r="DU169" i="9"/>
  <c r="DT169" i="9"/>
  <c r="DE169" i="9"/>
  <c r="DD169" i="9"/>
  <c r="EE168" i="9"/>
  <c r="ED168" i="9"/>
  <c r="DU168" i="9"/>
  <c r="DT168" i="9"/>
  <c r="DE168" i="9"/>
  <c r="DD168" i="9"/>
  <c r="EE166" i="9"/>
  <c r="ED166" i="9"/>
  <c r="DU166" i="9"/>
  <c r="DT166" i="9"/>
  <c r="DG166" i="9"/>
  <c r="DE166" i="9"/>
  <c r="DD166" i="9"/>
  <c r="EE165" i="9"/>
  <c r="ED165" i="9"/>
  <c r="DU165" i="9"/>
  <c r="DT165" i="9"/>
  <c r="DG165" i="9"/>
  <c r="DE165" i="9"/>
  <c r="DI164" i="9"/>
  <c r="DF165" i="9"/>
  <c r="DD165" i="9"/>
  <c r="DH164" i="9"/>
  <c r="CC165" i="9"/>
  <c r="EE164" i="9"/>
  <c r="ED164" i="9"/>
  <c r="DU164" i="9"/>
  <c r="DT164" i="9"/>
  <c r="DG164" i="9"/>
  <c r="DE164" i="9"/>
  <c r="DI165" i="9"/>
  <c r="DF164" i="9"/>
  <c r="DD164" i="9"/>
  <c r="DH165" i="9"/>
  <c r="CC164" i="9"/>
  <c r="EE163" i="9"/>
  <c r="ED163" i="9"/>
  <c r="DU163" i="9"/>
  <c r="DT163" i="9"/>
  <c r="DG163" i="9"/>
  <c r="DE163" i="9"/>
  <c r="DI162" i="9"/>
  <c r="DF163" i="9"/>
  <c r="DD163" i="9"/>
  <c r="DH162" i="9"/>
  <c r="CC163" i="9"/>
  <c r="EE162" i="9"/>
  <c r="ED162" i="9"/>
  <c r="DU162" i="9"/>
  <c r="DT162" i="9"/>
  <c r="DG162" i="9"/>
  <c r="DE162" i="9"/>
  <c r="DI163" i="9"/>
  <c r="DF162" i="9"/>
  <c r="DD162" i="9"/>
  <c r="DH163" i="9"/>
  <c r="CC162" i="9"/>
  <c r="EE161" i="9"/>
  <c r="ED161" i="9"/>
  <c r="DU161" i="9"/>
  <c r="DT161" i="9"/>
  <c r="DG161" i="9"/>
  <c r="DE161" i="9"/>
  <c r="DI160" i="9"/>
  <c r="DF161" i="9"/>
  <c r="DD161" i="9"/>
  <c r="DH160" i="9"/>
  <c r="CC161" i="9"/>
  <c r="EE160" i="9"/>
  <c r="ED160" i="9"/>
  <c r="DU160" i="9"/>
  <c r="DT160" i="9"/>
  <c r="DG160" i="9"/>
  <c r="DE160" i="9"/>
  <c r="DI161" i="9"/>
  <c r="DF160" i="9"/>
  <c r="DD160" i="9"/>
  <c r="DH161" i="9"/>
  <c r="CC160" i="9"/>
  <c r="EE159" i="9"/>
  <c r="ED159" i="9"/>
  <c r="DU159" i="9"/>
  <c r="DT159" i="9"/>
  <c r="DG159" i="9"/>
  <c r="DE159" i="9"/>
  <c r="DI158" i="9"/>
  <c r="DF159" i="9"/>
  <c r="DD159" i="9"/>
  <c r="DH158" i="9"/>
  <c r="CC159" i="9"/>
  <c r="EE158" i="9"/>
  <c r="ED158" i="9"/>
  <c r="DU158" i="9"/>
  <c r="DT158" i="9"/>
  <c r="DG158" i="9"/>
  <c r="DF158" i="9"/>
  <c r="DD158" i="9"/>
  <c r="DH159" i="9"/>
  <c r="CC158" i="9"/>
  <c r="EE157" i="9"/>
  <c r="ED157" i="9"/>
  <c r="DU157" i="9"/>
  <c r="DT157" i="9"/>
  <c r="DG157" i="9"/>
  <c r="DE157" i="9"/>
  <c r="DI156" i="9"/>
  <c r="DF157" i="9"/>
  <c r="DD157" i="9"/>
  <c r="DH156" i="9"/>
  <c r="CC157" i="9"/>
  <c r="EE156" i="9"/>
  <c r="ED156" i="9"/>
  <c r="DU156" i="9"/>
  <c r="DT156" i="9"/>
  <c r="DG156" i="9"/>
  <c r="DE156" i="9"/>
  <c r="DI157" i="9"/>
  <c r="DF156" i="9"/>
  <c r="DD156" i="9"/>
  <c r="DH157" i="9"/>
  <c r="CC156" i="9"/>
  <c r="EE155" i="9"/>
  <c r="ED155" i="9"/>
  <c r="DU155" i="9"/>
  <c r="DT155" i="9"/>
  <c r="DG155" i="9"/>
  <c r="DE155" i="9"/>
  <c r="DI154" i="9"/>
  <c r="DF155" i="9"/>
  <c r="DD155" i="9"/>
  <c r="DH154" i="9"/>
  <c r="EE154" i="9"/>
  <c r="ED154" i="9"/>
  <c r="DU154" i="9"/>
  <c r="DT154" i="9"/>
  <c r="DG154" i="9"/>
  <c r="DE154" i="9"/>
  <c r="DI155" i="9"/>
  <c r="DF154" i="9"/>
  <c r="DD154" i="9"/>
  <c r="DH155" i="9"/>
  <c r="EE153" i="9"/>
  <c r="ED153" i="9"/>
  <c r="DU153" i="9"/>
  <c r="DT153" i="9"/>
  <c r="DG153" i="9"/>
  <c r="DE153" i="9"/>
  <c r="DI152" i="9"/>
  <c r="DF153" i="9"/>
  <c r="DD153" i="9"/>
  <c r="DH152" i="9"/>
  <c r="CC153" i="9"/>
  <c r="EE152" i="9"/>
  <c r="ED152" i="9"/>
  <c r="DU152" i="9"/>
  <c r="DT152" i="9"/>
  <c r="DG152" i="9"/>
  <c r="DE152" i="9"/>
  <c r="DI153" i="9"/>
  <c r="DF152" i="9"/>
  <c r="DD152" i="9"/>
  <c r="DH153" i="9"/>
  <c r="CC152" i="9"/>
  <c r="EE151" i="9"/>
  <c r="ED151" i="9"/>
  <c r="DU151" i="9"/>
  <c r="DT151" i="9"/>
  <c r="DG151" i="9"/>
  <c r="DE151" i="9"/>
  <c r="DI150" i="9"/>
  <c r="DF151" i="9"/>
  <c r="DD151" i="9"/>
  <c r="DH150" i="9"/>
  <c r="CC151" i="9"/>
  <c r="EE150" i="9"/>
  <c r="ED150" i="9"/>
  <c r="DU150" i="9"/>
  <c r="DT150" i="9"/>
  <c r="DG150" i="9"/>
  <c r="DE150" i="9"/>
  <c r="DI151" i="9"/>
  <c r="DF150" i="9"/>
  <c r="DD150" i="9"/>
  <c r="DH151" i="9"/>
  <c r="CC150" i="9"/>
  <c r="EE149" i="9"/>
  <c r="ED149" i="9"/>
  <c r="DU149" i="9"/>
  <c r="DT149" i="9"/>
  <c r="DF149" i="9"/>
  <c r="DE149" i="9"/>
  <c r="DI148" i="9"/>
  <c r="DD149" i="9"/>
  <c r="DH148" i="9"/>
  <c r="CC149" i="9"/>
  <c r="EE148" i="9"/>
  <c r="ED148" i="9"/>
  <c r="DU148" i="9"/>
  <c r="DT148" i="9"/>
  <c r="DG148" i="9"/>
  <c r="DE148" i="9"/>
  <c r="DI149" i="9"/>
  <c r="DF148" i="9"/>
  <c r="DD148" i="9"/>
  <c r="DH149" i="9"/>
  <c r="CC148" i="9"/>
  <c r="EE147" i="9"/>
  <c r="ED147" i="9"/>
  <c r="DU147" i="9"/>
  <c r="DT147" i="9"/>
  <c r="DG147" i="9"/>
  <c r="CM147" i="9"/>
  <c r="CL147" i="9"/>
  <c r="CN146" i="9"/>
  <c r="DF147" i="9"/>
  <c r="DD147" i="9"/>
  <c r="DH146" i="9"/>
  <c r="CC147" i="9"/>
  <c r="EE146" i="9"/>
  <c r="ED146" i="9"/>
  <c r="DU146" i="9"/>
  <c r="DT146" i="9"/>
  <c r="DG146" i="9"/>
  <c r="DE146" i="9"/>
  <c r="DI147" i="9"/>
  <c r="DF146" i="9"/>
  <c r="DD146" i="9"/>
  <c r="DH147" i="9"/>
  <c r="CC146" i="9"/>
  <c r="EE145" i="9"/>
  <c r="ED145" i="9"/>
  <c r="DU145" i="9"/>
  <c r="DT145" i="9"/>
  <c r="DG145" i="9"/>
  <c r="DE145" i="9"/>
  <c r="DI144" i="9"/>
  <c r="DF145" i="9"/>
  <c r="DD145" i="9"/>
  <c r="DH144" i="9"/>
  <c r="CC145" i="9"/>
  <c r="EE144" i="9"/>
  <c r="ED144" i="9"/>
  <c r="DU144" i="9"/>
  <c r="DT144" i="9"/>
  <c r="DF144" i="9"/>
  <c r="DE144" i="9"/>
  <c r="DI145" i="9"/>
  <c r="DD144" i="9"/>
  <c r="DH145" i="9"/>
  <c r="CC144" i="9"/>
  <c r="EE143" i="9"/>
  <c r="ED143" i="9"/>
  <c r="DU143" i="9"/>
  <c r="DT143" i="9"/>
  <c r="DG143" i="9"/>
  <c r="DF143" i="9"/>
  <c r="DD143" i="9"/>
  <c r="DH142" i="9"/>
  <c r="CC143" i="9"/>
  <c r="EE142" i="9"/>
  <c r="ED142" i="9"/>
  <c r="DU142" i="9"/>
  <c r="DT142" i="9"/>
  <c r="DG142" i="9"/>
  <c r="DE142" i="9"/>
  <c r="DI143" i="9"/>
  <c r="DF142" i="9"/>
  <c r="DD142" i="9"/>
  <c r="DH143" i="9"/>
  <c r="CC142" i="9"/>
  <c r="EE141" i="9"/>
  <c r="ED141" i="9"/>
  <c r="DU141" i="9"/>
  <c r="DT141" i="9"/>
  <c r="DG141" i="9"/>
  <c r="DE141" i="9"/>
  <c r="DI140" i="9"/>
  <c r="DF141" i="9"/>
  <c r="DD141" i="9"/>
  <c r="DH140" i="9"/>
  <c r="CC141" i="9"/>
  <c r="EE140" i="9"/>
  <c r="ED140" i="9"/>
  <c r="DU140" i="9"/>
  <c r="DT140" i="9"/>
  <c r="DG140" i="9"/>
  <c r="CM140" i="9"/>
  <c r="CL140" i="9"/>
  <c r="CN141" i="9"/>
  <c r="DF140" i="9"/>
  <c r="DD140" i="9"/>
  <c r="DH141" i="9"/>
  <c r="CC140" i="9"/>
  <c r="EE139" i="9"/>
  <c r="ED139" i="9"/>
  <c r="DU139" i="9"/>
  <c r="DT139" i="9"/>
  <c r="DE139" i="9"/>
  <c r="EE138" i="9"/>
  <c r="ED138" i="9"/>
  <c r="DU138" i="9"/>
  <c r="DT138" i="9"/>
  <c r="DE138" i="9"/>
  <c r="EE137" i="9"/>
  <c r="ED137" i="9"/>
  <c r="DU137" i="9"/>
  <c r="DT137" i="9"/>
  <c r="DE137" i="9"/>
  <c r="EE134" i="9"/>
  <c r="ED134" i="9"/>
  <c r="DU134" i="9"/>
  <c r="DT134" i="9"/>
  <c r="DE134" i="9"/>
  <c r="DD134" i="9"/>
  <c r="EE133" i="9"/>
  <c r="ED133" i="9"/>
  <c r="DU133" i="9"/>
  <c r="DT133" i="9"/>
  <c r="DE133" i="9"/>
  <c r="EE132" i="9"/>
  <c r="ED132" i="9"/>
  <c r="DU132" i="9"/>
  <c r="DT132" i="9"/>
  <c r="DE132" i="9"/>
  <c r="EE131" i="9"/>
  <c r="ED131" i="9"/>
  <c r="DU131" i="9"/>
  <c r="DT131" i="9"/>
  <c r="DE131" i="9"/>
  <c r="EE128" i="9"/>
  <c r="ED128" i="9"/>
  <c r="DU128" i="9"/>
  <c r="DT128" i="9"/>
  <c r="DE128" i="9"/>
  <c r="DD128" i="9"/>
  <c r="EE127" i="9"/>
  <c r="ED127" i="9"/>
  <c r="DU127" i="9"/>
  <c r="DT127" i="9"/>
  <c r="DG127" i="9"/>
  <c r="DE127" i="9"/>
  <c r="DI126" i="9"/>
  <c r="DF127" i="9"/>
  <c r="DD127" i="9"/>
  <c r="DH126" i="9"/>
  <c r="EE126" i="9"/>
  <c r="ED126" i="9"/>
  <c r="DU126" i="9"/>
  <c r="DT126" i="9"/>
  <c r="DG126" i="9"/>
  <c r="DE126" i="9"/>
  <c r="DI127" i="9"/>
  <c r="DF126" i="9"/>
  <c r="DD126" i="9"/>
  <c r="DH127" i="9"/>
  <c r="EE125" i="9"/>
  <c r="ED125" i="9"/>
  <c r="DU125" i="9"/>
  <c r="DT125" i="9"/>
  <c r="DE125" i="9"/>
  <c r="EE124" i="9"/>
  <c r="ED124" i="9"/>
  <c r="DU124" i="9"/>
  <c r="DT124" i="9"/>
  <c r="DE124" i="9"/>
  <c r="EE122" i="9"/>
  <c r="ED122" i="9"/>
  <c r="DU122" i="9"/>
  <c r="DT122" i="9"/>
  <c r="DE122" i="9"/>
  <c r="DD122" i="9"/>
  <c r="EE121" i="9"/>
  <c r="ED121" i="9"/>
  <c r="DU121" i="9"/>
  <c r="DT121" i="9"/>
  <c r="DE121" i="9"/>
  <c r="EE120" i="9"/>
  <c r="ED120" i="9"/>
  <c r="DU120" i="9"/>
  <c r="DT120" i="9"/>
  <c r="DE120" i="9"/>
  <c r="EE118" i="9"/>
  <c r="ED118" i="9"/>
  <c r="DU118" i="9"/>
  <c r="DT118" i="9"/>
  <c r="DE118" i="9"/>
  <c r="DD118" i="9"/>
  <c r="EE117" i="9"/>
  <c r="ED117" i="9"/>
  <c r="DU117" i="9"/>
  <c r="DT117" i="9"/>
  <c r="DI116" i="9"/>
  <c r="EE116" i="9"/>
  <c r="ED116" i="9"/>
  <c r="DU116" i="9"/>
  <c r="DT116" i="9"/>
  <c r="DG116" i="9"/>
  <c r="DE116" i="9"/>
  <c r="DI117" i="9"/>
  <c r="DF116" i="9"/>
  <c r="DD116" i="9"/>
  <c r="EE115" i="9"/>
  <c r="ED115" i="9"/>
  <c r="DU115" i="9"/>
  <c r="DT115" i="9"/>
  <c r="DE115" i="9"/>
  <c r="EE114" i="9"/>
  <c r="ED114" i="9"/>
  <c r="DU114" i="9"/>
  <c r="DT114" i="9"/>
  <c r="DE114" i="9"/>
  <c r="EE112" i="9"/>
  <c r="ED112" i="9"/>
  <c r="DU112" i="9"/>
  <c r="DT112" i="9"/>
  <c r="DE112" i="9"/>
  <c r="DD112" i="9"/>
  <c r="EE111" i="9"/>
  <c r="ED111" i="9"/>
  <c r="DU111" i="9"/>
  <c r="DT111" i="9"/>
  <c r="DE111" i="9"/>
  <c r="EE110" i="9"/>
  <c r="ED110" i="9"/>
  <c r="DU110" i="9"/>
  <c r="DT110" i="9"/>
  <c r="DE110" i="9"/>
  <c r="EE109" i="9"/>
  <c r="ED109" i="9"/>
  <c r="DU109" i="9"/>
  <c r="DT109" i="9"/>
  <c r="DE109" i="9"/>
  <c r="EE106" i="9"/>
  <c r="ED106" i="9"/>
  <c r="DU106" i="9"/>
  <c r="DT106" i="9"/>
  <c r="DE106" i="9"/>
  <c r="DD106" i="9"/>
  <c r="EE105" i="9"/>
  <c r="ED105" i="9"/>
  <c r="DU105" i="9"/>
  <c r="DT105" i="9"/>
  <c r="DE105" i="9"/>
  <c r="EE104" i="9"/>
  <c r="ED104" i="9"/>
  <c r="DU104" i="9"/>
  <c r="DT104" i="9"/>
  <c r="DE104" i="9"/>
  <c r="EE103" i="9"/>
  <c r="ED103" i="9"/>
  <c r="DU103" i="9"/>
  <c r="DT103" i="9"/>
  <c r="DE103" i="9"/>
  <c r="EE100" i="9"/>
  <c r="ED100" i="9"/>
  <c r="DU100" i="9"/>
  <c r="DT100" i="9"/>
  <c r="DE100" i="9"/>
  <c r="DD100" i="9"/>
  <c r="EE99" i="9"/>
  <c r="ED99" i="9"/>
  <c r="DU99" i="9"/>
  <c r="DT99" i="9"/>
  <c r="DE99" i="9"/>
  <c r="EE98" i="9"/>
  <c r="ED98" i="9"/>
  <c r="DU98" i="9"/>
  <c r="DT98" i="9"/>
  <c r="DE98" i="9"/>
  <c r="EE96" i="9"/>
  <c r="ED96" i="9"/>
  <c r="DU96" i="9"/>
  <c r="DT96" i="9"/>
  <c r="DE96" i="9"/>
  <c r="DD96" i="9"/>
  <c r="EE95" i="9"/>
  <c r="ED95" i="9"/>
  <c r="DU95" i="9"/>
  <c r="DT95" i="9"/>
  <c r="DE95" i="9"/>
  <c r="EE94" i="9"/>
  <c r="ED94" i="9"/>
  <c r="DU94" i="9"/>
  <c r="DT94" i="9"/>
  <c r="DE94" i="9"/>
  <c r="EE92" i="9"/>
  <c r="ED92" i="9"/>
  <c r="DU92" i="9"/>
  <c r="DT92" i="9"/>
  <c r="DE92" i="9"/>
  <c r="DD92" i="9"/>
  <c r="EE91" i="9"/>
  <c r="ED91" i="9"/>
  <c r="DU91" i="9"/>
  <c r="DT91" i="9"/>
  <c r="DE91" i="9"/>
  <c r="EE90" i="9"/>
  <c r="ED90" i="9"/>
  <c r="DU90" i="9"/>
  <c r="DT90" i="9"/>
  <c r="DE90" i="9"/>
  <c r="EE89" i="9"/>
  <c r="ED89" i="9"/>
  <c r="DU89" i="9"/>
  <c r="DT89" i="9"/>
  <c r="DE89" i="9"/>
  <c r="EE86" i="9"/>
  <c r="ED86" i="9"/>
  <c r="DU87" i="9"/>
  <c r="DT87" i="9"/>
  <c r="DE87" i="9"/>
  <c r="DD87" i="9"/>
  <c r="EE85" i="9"/>
  <c r="ED85" i="9"/>
  <c r="DU85" i="9"/>
  <c r="DT85" i="9"/>
  <c r="DG85" i="9"/>
  <c r="DE85" i="9"/>
  <c r="DI84" i="9"/>
  <c r="DF85" i="9"/>
  <c r="DD85" i="9"/>
  <c r="DH84" i="9"/>
  <c r="CC85" i="9"/>
  <c r="EE84" i="9"/>
  <c r="ED84" i="9"/>
  <c r="DU84" i="9"/>
  <c r="DT84" i="9"/>
  <c r="DG84" i="9"/>
  <c r="DE84" i="9"/>
  <c r="DI85" i="9"/>
  <c r="DF84" i="9"/>
  <c r="DD84" i="9"/>
  <c r="DH85" i="9"/>
  <c r="CC84" i="9"/>
  <c r="EE83" i="9"/>
  <c r="ED83" i="9"/>
  <c r="DU83" i="9"/>
  <c r="DT83" i="9"/>
  <c r="DG83" i="9"/>
  <c r="DE83" i="9"/>
  <c r="DI82" i="9"/>
  <c r="DF83" i="9"/>
  <c r="DD83" i="9"/>
  <c r="DH82" i="9"/>
  <c r="CC83" i="9"/>
  <c r="EE82" i="9"/>
  <c r="ED82" i="9"/>
  <c r="DU82" i="9"/>
  <c r="DT82" i="9"/>
  <c r="DG82" i="9"/>
  <c r="DE82" i="9"/>
  <c r="DI83" i="9"/>
  <c r="DF82" i="9"/>
  <c r="DD82" i="9"/>
  <c r="DH83" i="9"/>
  <c r="CC82" i="9"/>
  <c r="EE81" i="9"/>
  <c r="ED81" i="9"/>
  <c r="DU81" i="9"/>
  <c r="DT81" i="9"/>
  <c r="DF81" i="9"/>
  <c r="DE81" i="9"/>
  <c r="DI80" i="9"/>
  <c r="DD81" i="9"/>
  <c r="DH80" i="9"/>
  <c r="CC81" i="9"/>
  <c r="EE80" i="9"/>
  <c r="ED80" i="9"/>
  <c r="DU80" i="9"/>
  <c r="DT80" i="9"/>
  <c r="DF80" i="9"/>
  <c r="DE80" i="9"/>
  <c r="DI81" i="9"/>
  <c r="DD80" i="9"/>
  <c r="DH81" i="9"/>
  <c r="CC80" i="9"/>
  <c r="EE79" i="9"/>
  <c r="ED79" i="9"/>
  <c r="DU79" i="9"/>
  <c r="DT79" i="9"/>
  <c r="DG79" i="9"/>
  <c r="DE79" i="9"/>
  <c r="DI78" i="9"/>
  <c r="DF79" i="9"/>
  <c r="DD79" i="9"/>
  <c r="DH78" i="9"/>
  <c r="CC79" i="9"/>
  <c r="EE78" i="9"/>
  <c r="ED78" i="9"/>
  <c r="DU78" i="9"/>
  <c r="DT78" i="9"/>
  <c r="DG78" i="9"/>
  <c r="DE78" i="9"/>
  <c r="DI79" i="9"/>
  <c r="DF78" i="9"/>
  <c r="DD78" i="9"/>
  <c r="DH79" i="9"/>
  <c r="CC78" i="9"/>
  <c r="EE77" i="9"/>
  <c r="ED77" i="9"/>
  <c r="DU77" i="9"/>
  <c r="DT77" i="9"/>
  <c r="DG77" i="9"/>
  <c r="DE77" i="9"/>
  <c r="DI76" i="9"/>
  <c r="DF77" i="9"/>
  <c r="DD77" i="9"/>
  <c r="DH76" i="9"/>
  <c r="CC77" i="9"/>
  <c r="EE76" i="9"/>
  <c r="ED76" i="9"/>
  <c r="DU76" i="9"/>
  <c r="DT76" i="9"/>
  <c r="DG76" i="9"/>
  <c r="DE76" i="9"/>
  <c r="DI77" i="9"/>
  <c r="DF76" i="9"/>
  <c r="DD76" i="9"/>
  <c r="DH77" i="9"/>
  <c r="CC76" i="9"/>
  <c r="EE75" i="9"/>
  <c r="ED75" i="9"/>
  <c r="DU75" i="9"/>
  <c r="DT75" i="9"/>
  <c r="DG75" i="9"/>
  <c r="DE75" i="9"/>
  <c r="DI74" i="9"/>
  <c r="DF75" i="9"/>
  <c r="DD75" i="9"/>
  <c r="DH74" i="9"/>
  <c r="CC75" i="9"/>
  <c r="EE74" i="9"/>
  <c r="ED74" i="9"/>
  <c r="DU74" i="9"/>
  <c r="DT74" i="9"/>
  <c r="DG74" i="9"/>
  <c r="DE74" i="9"/>
  <c r="DI75" i="9"/>
  <c r="DF74" i="9"/>
  <c r="DD74" i="9"/>
  <c r="DH75" i="9"/>
  <c r="CC74" i="9"/>
  <c r="EE73" i="9"/>
  <c r="ED73" i="9"/>
  <c r="DU73" i="9"/>
  <c r="DT73" i="9"/>
  <c r="DG73" i="9"/>
  <c r="CM73" i="9"/>
  <c r="CL73" i="9"/>
  <c r="CN72" i="9"/>
  <c r="DF73" i="9"/>
  <c r="DD73" i="9"/>
  <c r="DH72" i="9"/>
  <c r="CC73" i="9"/>
  <c r="EE72" i="9"/>
  <c r="ED72" i="9"/>
  <c r="DU72" i="9"/>
  <c r="DT72" i="9"/>
  <c r="DF72" i="9"/>
  <c r="DE72" i="9"/>
  <c r="DI73" i="9"/>
  <c r="DD72" i="9"/>
  <c r="DH73" i="9"/>
  <c r="CC72" i="9"/>
  <c r="EE71" i="9"/>
  <c r="ED71" i="9"/>
  <c r="DU71" i="9"/>
  <c r="DT71" i="9"/>
  <c r="DG71" i="9"/>
  <c r="DE71" i="9"/>
  <c r="DI70" i="9"/>
  <c r="DF71" i="9"/>
  <c r="DD71" i="9"/>
  <c r="DH70" i="9"/>
  <c r="CC71" i="9"/>
  <c r="EE70" i="9"/>
  <c r="ED70" i="9"/>
  <c r="DU70" i="9"/>
  <c r="DT70" i="9"/>
  <c r="DG70" i="9"/>
  <c r="CM70" i="9"/>
  <c r="CL70" i="9"/>
  <c r="CN71" i="9"/>
  <c r="DF70" i="9"/>
  <c r="DD70" i="9"/>
  <c r="DH71" i="9"/>
  <c r="CC70" i="9"/>
  <c r="EE69" i="9"/>
  <c r="ED69" i="9"/>
  <c r="DU69" i="9"/>
  <c r="DT69" i="9"/>
  <c r="DG69" i="9"/>
  <c r="CM69" i="9"/>
  <c r="CL69" i="9"/>
  <c r="CN68" i="9"/>
  <c r="DF69" i="9"/>
  <c r="DD69" i="9"/>
  <c r="DH68" i="9"/>
  <c r="CC69" i="9"/>
  <c r="EE68" i="9"/>
  <c r="ED68" i="9"/>
  <c r="DU68" i="9"/>
  <c r="DT68" i="9"/>
  <c r="DF68" i="9"/>
  <c r="DE68" i="9"/>
  <c r="DI69" i="9"/>
  <c r="DD68" i="9"/>
  <c r="DH69" i="9"/>
  <c r="CC68" i="9"/>
  <c r="EE67" i="9"/>
  <c r="ED67" i="9"/>
  <c r="DU67" i="9"/>
  <c r="DT67" i="9"/>
  <c r="DG67" i="9"/>
  <c r="DE67" i="9"/>
  <c r="DI66" i="9"/>
  <c r="DF67" i="9"/>
  <c r="DD67" i="9"/>
  <c r="DH66" i="9"/>
  <c r="CC67" i="9"/>
  <c r="EE66" i="9"/>
  <c r="ED66" i="9"/>
  <c r="DU66" i="9"/>
  <c r="DT66" i="9"/>
  <c r="DF66" i="9"/>
  <c r="DE66" i="9"/>
  <c r="DI67" i="9"/>
  <c r="DD66" i="9"/>
  <c r="DH67" i="9"/>
  <c r="CC66" i="9"/>
  <c r="EE65" i="9"/>
  <c r="ED65" i="9"/>
  <c r="DU65" i="9"/>
  <c r="DT65" i="9"/>
  <c r="DG65" i="9"/>
  <c r="DE65" i="9"/>
  <c r="DI64" i="9"/>
  <c r="DF65" i="9"/>
  <c r="DD65" i="9"/>
  <c r="DH64" i="9"/>
  <c r="CC65" i="9"/>
  <c r="EE64" i="9"/>
  <c r="ED64" i="9"/>
  <c r="DU64" i="9"/>
  <c r="DT64" i="9"/>
  <c r="DF64" i="9"/>
  <c r="DE64" i="9"/>
  <c r="DI65" i="9"/>
  <c r="DD64" i="9"/>
  <c r="DH65" i="9"/>
  <c r="CC64" i="9"/>
  <c r="EE63" i="9"/>
  <c r="ED63" i="9"/>
  <c r="DU63" i="9"/>
  <c r="DT63" i="9"/>
  <c r="DG63" i="9"/>
  <c r="DE63" i="9"/>
  <c r="DI62" i="9"/>
  <c r="DF63" i="9"/>
  <c r="DD63" i="9"/>
  <c r="DH62" i="9"/>
  <c r="CC63" i="9"/>
  <c r="EE62" i="9"/>
  <c r="ED62" i="9"/>
  <c r="DU62" i="9"/>
  <c r="DT62" i="9"/>
  <c r="DF62" i="9"/>
  <c r="DE62" i="9"/>
  <c r="DI63" i="9"/>
  <c r="DD62" i="9"/>
  <c r="DH63" i="9"/>
  <c r="CC62" i="9"/>
  <c r="EE61" i="9"/>
  <c r="ED61" i="9"/>
  <c r="DU61" i="9"/>
  <c r="DT61" i="9"/>
  <c r="DG61" i="9"/>
  <c r="DE61" i="9"/>
  <c r="DI60" i="9"/>
  <c r="DF61" i="9"/>
  <c r="DD61" i="9"/>
  <c r="DH60" i="9"/>
  <c r="CC61" i="9"/>
  <c r="EE60" i="9"/>
  <c r="ED60" i="9"/>
  <c r="DU60" i="9"/>
  <c r="DT60" i="9"/>
  <c r="DG60" i="9"/>
  <c r="DE60" i="9"/>
  <c r="DI61" i="9"/>
  <c r="DF60" i="9"/>
  <c r="DD60" i="9"/>
  <c r="DH61" i="9"/>
  <c r="CC60" i="9"/>
  <c r="EE59" i="9"/>
  <c r="ED59" i="9"/>
  <c r="DU59" i="9"/>
  <c r="DT59" i="9"/>
  <c r="DG59" i="9"/>
  <c r="DE59" i="9"/>
  <c r="DI58" i="9"/>
  <c r="DF59" i="9"/>
  <c r="DD59" i="9"/>
  <c r="DH58" i="9"/>
  <c r="CC59" i="9"/>
  <c r="EE58" i="9"/>
  <c r="ED58" i="9"/>
  <c r="DU58" i="9"/>
  <c r="DT58" i="9"/>
  <c r="DG58" i="9"/>
  <c r="DE58" i="9"/>
  <c r="DI59" i="9"/>
  <c r="DF58" i="9"/>
  <c r="DD58" i="9"/>
  <c r="DH59" i="9"/>
  <c r="CC58" i="9"/>
  <c r="EE57" i="9"/>
  <c r="ED57" i="9"/>
  <c r="DU57" i="9"/>
  <c r="DT57" i="9"/>
  <c r="DG57" i="9"/>
  <c r="DF57" i="9"/>
  <c r="DD57" i="9"/>
  <c r="DH56" i="9"/>
  <c r="CC57" i="9"/>
  <c r="EE56" i="9"/>
  <c r="ED56" i="9"/>
  <c r="DU56" i="9"/>
  <c r="DT56" i="9"/>
  <c r="DF56" i="9"/>
  <c r="DE56" i="9"/>
  <c r="DI57" i="9"/>
  <c r="DD56" i="9"/>
  <c r="DH57" i="9"/>
  <c r="CC56" i="9"/>
  <c r="EE55" i="9"/>
  <c r="ED55" i="9"/>
  <c r="DU55" i="9"/>
  <c r="DT55" i="9"/>
  <c r="DG55" i="9"/>
  <c r="DE55" i="9"/>
  <c r="DI54" i="9"/>
  <c r="DF55" i="9"/>
  <c r="DD55" i="9"/>
  <c r="DH54" i="9"/>
  <c r="CC55" i="9"/>
  <c r="EE54" i="9"/>
  <c r="ED54" i="9"/>
  <c r="DU54" i="9"/>
  <c r="DT54" i="9"/>
  <c r="DG54" i="9"/>
  <c r="DE54" i="9"/>
  <c r="DI55" i="9"/>
  <c r="DF54" i="9"/>
  <c r="DD54" i="9"/>
  <c r="DH55" i="9"/>
  <c r="CC54" i="9"/>
  <c r="EE53" i="9"/>
  <c r="ED53" i="9"/>
  <c r="DU53" i="9"/>
  <c r="DT53" i="9"/>
  <c r="DG53" i="9"/>
  <c r="CM53" i="9"/>
  <c r="CL53" i="9"/>
  <c r="CN52" i="9"/>
  <c r="DE53" i="9"/>
  <c r="DI52" i="9"/>
  <c r="DF53" i="9"/>
  <c r="DD53" i="9"/>
  <c r="DH52" i="9"/>
  <c r="CC53" i="9"/>
  <c r="EE52" i="9"/>
  <c r="ED52" i="9"/>
  <c r="DU52" i="9"/>
  <c r="DT52" i="9"/>
  <c r="DG52" i="9"/>
  <c r="DE52" i="9"/>
  <c r="DI53" i="9"/>
  <c r="DF52" i="9"/>
  <c r="DD52" i="9"/>
  <c r="DH53" i="9"/>
  <c r="CC52" i="9"/>
  <c r="EE51" i="9"/>
  <c r="ED51" i="9"/>
  <c r="DU51" i="9"/>
  <c r="DT51" i="9"/>
  <c r="DG51" i="9"/>
  <c r="CM51" i="9"/>
  <c r="CL51" i="9"/>
  <c r="CN50" i="9"/>
  <c r="DF51" i="9"/>
  <c r="DD51" i="9"/>
  <c r="DH50" i="9"/>
  <c r="CC51" i="9"/>
  <c r="EE50" i="9"/>
  <c r="ED50" i="9"/>
  <c r="DU50" i="9"/>
  <c r="DT50" i="9"/>
  <c r="DG50" i="9"/>
  <c r="DE50" i="9"/>
  <c r="DI51" i="9"/>
  <c r="DF50" i="9"/>
  <c r="DD50" i="9"/>
  <c r="DH51" i="9"/>
  <c r="CC50" i="9"/>
  <c r="EE49" i="9"/>
  <c r="ED49" i="9"/>
  <c r="DU49" i="9"/>
  <c r="DT49" i="9"/>
  <c r="DF49" i="9"/>
  <c r="DE49" i="9"/>
  <c r="DI48" i="9"/>
  <c r="DD49" i="9"/>
  <c r="DH48" i="9"/>
  <c r="CC49" i="9"/>
  <c r="EE48" i="9"/>
  <c r="ED48" i="9"/>
  <c r="DU48" i="9"/>
  <c r="DT48" i="9"/>
  <c r="DF48" i="9"/>
  <c r="DE48" i="9"/>
  <c r="DI49" i="9"/>
  <c r="DD48" i="9"/>
  <c r="DH49" i="9"/>
  <c r="CC48" i="9"/>
  <c r="EE47" i="9"/>
  <c r="ED47" i="9"/>
  <c r="DU47" i="9"/>
  <c r="DT47" i="9"/>
  <c r="DF47" i="9"/>
  <c r="DE47" i="9"/>
  <c r="DI46" i="9"/>
  <c r="DD47" i="9"/>
  <c r="DH46" i="9"/>
  <c r="CC47" i="9"/>
  <c r="EE46" i="9"/>
  <c r="ED46" i="9"/>
  <c r="DU46" i="9"/>
  <c r="DT46" i="9"/>
  <c r="DG46" i="9"/>
  <c r="CM46" i="9"/>
  <c r="CL46" i="9"/>
  <c r="CN47" i="9"/>
  <c r="DF46" i="9"/>
  <c r="DD46" i="9"/>
  <c r="DH47" i="9"/>
  <c r="CC46" i="9"/>
  <c r="EE45" i="9"/>
  <c r="ED45" i="9"/>
  <c r="DU45" i="9"/>
  <c r="DT45" i="9"/>
  <c r="DF45" i="9"/>
  <c r="DE45" i="9"/>
  <c r="DI44" i="9"/>
  <c r="DD45" i="9"/>
  <c r="DH44" i="9"/>
  <c r="CC45" i="9"/>
  <c r="EE44" i="9"/>
  <c r="ED44" i="9"/>
  <c r="DU44" i="9"/>
  <c r="DT44" i="9"/>
  <c r="DF44" i="9"/>
  <c r="DE44" i="9"/>
  <c r="DI45" i="9"/>
  <c r="DD44" i="9"/>
  <c r="DH45" i="9"/>
  <c r="CC44" i="9"/>
  <c r="EE43" i="9"/>
  <c r="ED43" i="9"/>
  <c r="DU43" i="9"/>
  <c r="DT43" i="9"/>
  <c r="DG43" i="9"/>
  <c r="CM43" i="9"/>
  <c r="CL43" i="9"/>
  <c r="CN42" i="9"/>
  <c r="DF43" i="9"/>
  <c r="DD43" i="9"/>
  <c r="DH42" i="9"/>
  <c r="CC43" i="9"/>
  <c r="EE42" i="9"/>
  <c r="ED42" i="9"/>
  <c r="DU42" i="9"/>
  <c r="DT42" i="9"/>
  <c r="DF42" i="9"/>
  <c r="DE42" i="9"/>
  <c r="DI43" i="9"/>
  <c r="DD42" i="9"/>
  <c r="DH43" i="9"/>
  <c r="CC42" i="9"/>
  <c r="EE41" i="9"/>
  <c r="ED41" i="9"/>
  <c r="DU41" i="9"/>
  <c r="DT41" i="9"/>
  <c r="DF41" i="9"/>
  <c r="DE41" i="9"/>
  <c r="DI40" i="9"/>
  <c r="DD41" i="9"/>
  <c r="DH40" i="9"/>
  <c r="CC41" i="9"/>
  <c r="EE40" i="9"/>
  <c r="ED40" i="9"/>
  <c r="DU40" i="9"/>
  <c r="DT40" i="9"/>
  <c r="DF40" i="9"/>
  <c r="DE40" i="9"/>
  <c r="DI41" i="9"/>
  <c r="DD40" i="9"/>
  <c r="DH41" i="9"/>
  <c r="CC40" i="9"/>
  <c r="EE39" i="9"/>
  <c r="ED39" i="9"/>
  <c r="DU39" i="9"/>
  <c r="DT39" i="9"/>
  <c r="DF39" i="9"/>
  <c r="DE39" i="9"/>
  <c r="DI38" i="9"/>
  <c r="DD39" i="9"/>
  <c r="DH38" i="9"/>
  <c r="CC39" i="9"/>
  <c r="EE38" i="9"/>
  <c r="ED38" i="9"/>
  <c r="DU38" i="9"/>
  <c r="DT38" i="9"/>
  <c r="DF38" i="9"/>
  <c r="DE38" i="9"/>
  <c r="DI39" i="9"/>
  <c r="DD38" i="9"/>
  <c r="DH39" i="9"/>
  <c r="CC38" i="9"/>
  <c r="EE37" i="9"/>
  <c r="ED37" i="9"/>
  <c r="DU37" i="9"/>
  <c r="DT37" i="9"/>
  <c r="DG37" i="9"/>
  <c r="CM37" i="9"/>
  <c r="CL37" i="9"/>
  <c r="CN36" i="9"/>
  <c r="DF37" i="9"/>
  <c r="DD37" i="9"/>
  <c r="DH36" i="9"/>
  <c r="CC37" i="9"/>
  <c r="EE36" i="9"/>
  <c r="ED36" i="9"/>
  <c r="DU36" i="9"/>
  <c r="DT36" i="9"/>
  <c r="DG36" i="9"/>
  <c r="DE36" i="9"/>
  <c r="DI37" i="9"/>
  <c r="DF36" i="9"/>
  <c r="DD36" i="9"/>
  <c r="DH37" i="9"/>
  <c r="CC36" i="9"/>
  <c r="EE35" i="9"/>
  <c r="ED35" i="9"/>
  <c r="DU35" i="9"/>
  <c r="DT35" i="9"/>
  <c r="DF35" i="9"/>
  <c r="DE35" i="9"/>
  <c r="DI34" i="9"/>
  <c r="DD35" i="9"/>
  <c r="DH34" i="9"/>
  <c r="CC35" i="9"/>
  <c r="EE34" i="9"/>
  <c r="ED34" i="9"/>
  <c r="DU34" i="9"/>
  <c r="DT34" i="9"/>
  <c r="DG34" i="9"/>
  <c r="DE34" i="9"/>
  <c r="DI35" i="9"/>
  <c r="DF34" i="9"/>
  <c r="DD34" i="9"/>
  <c r="DH35" i="9"/>
  <c r="CC34" i="9"/>
  <c r="EE33" i="9"/>
  <c r="ED33" i="9"/>
  <c r="DU33" i="9"/>
  <c r="DT33" i="9"/>
  <c r="DF33" i="9"/>
  <c r="DE33" i="9"/>
  <c r="DI32" i="9"/>
  <c r="DD33" i="9"/>
  <c r="DH32" i="9"/>
  <c r="CC33" i="9"/>
  <c r="EE32" i="9"/>
  <c r="ED32" i="9"/>
  <c r="DU32" i="9"/>
  <c r="DT32" i="9"/>
  <c r="DG32" i="9"/>
  <c r="DE32" i="9"/>
  <c r="DI33" i="9"/>
  <c r="DF32" i="9"/>
  <c r="DD32" i="9"/>
  <c r="DH33" i="9"/>
  <c r="CC32" i="9"/>
  <c r="EE31" i="9"/>
  <c r="ED31" i="9"/>
  <c r="DU31" i="9"/>
  <c r="DT31" i="9"/>
  <c r="DG31" i="9"/>
  <c r="DE31" i="9"/>
  <c r="DI30" i="9"/>
  <c r="DF31" i="9"/>
  <c r="DD31" i="9"/>
  <c r="DH30" i="9"/>
  <c r="CC31" i="9"/>
  <c r="EE30" i="9"/>
  <c r="ED30" i="9"/>
  <c r="DU30" i="9"/>
  <c r="DT30" i="9"/>
  <c r="DG30" i="9"/>
  <c r="DE30" i="9"/>
  <c r="DI31" i="9"/>
  <c r="DF30" i="9"/>
  <c r="DD30" i="9"/>
  <c r="DH31" i="9"/>
  <c r="CC30" i="9"/>
  <c r="EE29" i="9"/>
  <c r="ED29" i="9"/>
  <c r="DU29" i="9"/>
  <c r="DT29" i="9"/>
  <c r="DG29" i="9"/>
  <c r="DE29" i="9"/>
  <c r="DI28" i="9"/>
  <c r="DF29" i="9"/>
  <c r="DD29" i="9"/>
  <c r="DH28" i="9"/>
  <c r="CC29" i="9"/>
  <c r="EE28" i="9"/>
  <c r="ED28" i="9"/>
  <c r="DU28" i="9"/>
  <c r="DT28" i="9"/>
  <c r="DG28" i="9"/>
  <c r="DE28" i="9"/>
  <c r="DI29" i="9"/>
  <c r="DF28" i="9"/>
  <c r="DD28" i="9"/>
  <c r="DH29" i="9"/>
  <c r="CC28" i="9"/>
  <c r="EE27" i="9"/>
  <c r="ED27" i="9"/>
  <c r="DU27" i="9"/>
  <c r="DT27" i="9"/>
  <c r="DG27" i="9"/>
  <c r="DE27" i="9"/>
  <c r="DI26" i="9"/>
  <c r="DF27" i="9"/>
  <c r="DD27" i="9"/>
  <c r="DH26" i="9"/>
  <c r="CC27" i="9"/>
  <c r="EE26" i="9"/>
  <c r="ED26" i="9"/>
  <c r="DU26" i="9"/>
  <c r="DT26" i="9"/>
  <c r="DG26" i="9"/>
  <c r="DE26" i="9"/>
  <c r="DI27" i="9"/>
  <c r="DF26" i="9"/>
  <c r="DD26" i="9"/>
  <c r="DH27" i="9"/>
  <c r="CC26" i="9"/>
  <c r="EE25" i="9"/>
  <c r="ED25" i="9"/>
  <c r="DU25" i="9"/>
  <c r="DT25" i="9"/>
  <c r="DG25" i="9"/>
  <c r="DE25" i="9"/>
  <c r="DI24" i="9"/>
  <c r="DF25" i="9"/>
  <c r="DD25" i="9"/>
  <c r="DH24" i="9"/>
  <c r="CC25" i="9"/>
  <c r="EE24" i="9"/>
  <c r="ED24" i="9"/>
  <c r="DU24" i="9"/>
  <c r="DT24" i="9"/>
  <c r="DG24" i="9"/>
  <c r="DE24" i="9"/>
  <c r="DI25" i="9"/>
  <c r="DF24" i="9"/>
  <c r="DD24" i="9"/>
  <c r="DH25" i="9"/>
  <c r="CC24" i="9"/>
  <c r="EE23" i="9"/>
  <c r="ED23" i="9"/>
  <c r="DU23" i="9"/>
  <c r="DT23" i="9"/>
  <c r="DG23" i="9"/>
  <c r="DE23" i="9"/>
  <c r="DI22" i="9"/>
  <c r="DF23" i="9"/>
  <c r="DD23" i="9"/>
  <c r="DH22" i="9"/>
  <c r="CC23" i="9"/>
  <c r="EE22" i="9"/>
  <c r="ED22" i="9"/>
  <c r="DU22" i="9"/>
  <c r="DT22" i="9"/>
  <c r="DG22" i="9"/>
  <c r="DE22" i="9"/>
  <c r="DI23" i="9"/>
  <c r="DF22" i="9"/>
  <c r="DD22" i="9"/>
  <c r="DH23" i="9"/>
  <c r="CC22" i="9"/>
  <c r="EE21" i="9"/>
  <c r="ED21" i="9"/>
  <c r="DU21" i="9"/>
  <c r="DT21" i="9"/>
  <c r="DG21" i="9"/>
  <c r="CM21" i="9"/>
  <c r="CL21" i="9"/>
  <c r="CN20" i="9"/>
  <c r="DE21" i="9"/>
  <c r="DI20" i="9"/>
  <c r="DF21" i="9"/>
  <c r="DD21" i="9"/>
  <c r="DH20" i="9"/>
  <c r="CC21" i="9"/>
  <c r="EE20" i="9"/>
  <c r="ED20" i="9"/>
  <c r="DU20" i="9"/>
  <c r="DT20" i="9"/>
  <c r="DG20" i="9"/>
  <c r="DE20" i="9"/>
  <c r="DI21" i="9"/>
  <c r="DF20" i="9"/>
  <c r="DD20" i="9"/>
  <c r="DH21" i="9"/>
  <c r="CC20" i="9"/>
  <c r="EE19" i="9"/>
  <c r="ED19" i="9"/>
  <c r="DU19" i="9"/>
  <c r="DT19" i="9"/>
  <c r="DG19" i="9"/>
  <c r="DE19" i="9"/>
  <c r="DI18" i="9"/>
  <c r="DF19" i="9"/>
  <c r="DD19" i="9"/>
  <c r="DH18" i="9"/>
  <c r="CC19" i="9"/>
  <c r="EE18" i="9"/>
  <c r="ED18" i="9"/>
  <c r="DU18" i="9"/>
  <c r="DT18" i="9"/>
  <c r="DG18" i="9"/>
  <c r="DE18" i="9"/>
  <c r="DI19" i="9"/>
  <c r="DF18" i="9"/>
  <c r="DD18" i="9"/>
  <c r="DH19" i="9"/>
  <c r="CC18" i="9"/>
  <c r="EE17" i="9"/>
  <c r="ED17" i="9"/>
  <c r="DU17" i="9"/>
  <c r="DT17" i="9"/>
  <c r="DG17" i="9"/>
  <c r="DF17" i="9"/>
  <c r="DD17" i="9"/>
  <c r="DH16" i="9"/>
  <c r="CC17" i="9"/>
  <c r="EE16" i="9"/>
  <c r="ED16" i="9"/>
  <c r="DU16" i="9"/>
  <c r="DT16" i="9"/>
  <c r="DG16" i="9"/>
  <c r="DE16" i="9"/>
  <c r="DI17" i="9"/>
  <c r="DF16" i="9"/>
  <c r="DD16" i="9"/>
  <c r="DH17" i="9"/>
  <c r="CC16" i="9"/>
  <c r="EE15" i="9"/>
  <c r="ED15" i="9"/>
  <c r="DU15" i="9"/>
  <c r="DT15" i="9"/>
  <c r="DF15" i="9"/>
  <c r="DE15" i="9"/>
  <c r="DI14" i="9"/>
  <c r="DD15" i="9"/>
  <c r="DH14" i="9"/>
  <c r="CC15" i="9"/>
  <c r="EE14" i="9"/>
  <c r="ED14" i="9"/>
  <c r="DU14" i="9"/>
  <c r="DT14" i="9"/>
  <c r="DG14" i="9"/>
  <c r="DE14" i="9"/>
  <c r="DI15" i="9"/>
  <c r="DF14" i="9"/>
  <c r="DD14" i="9"/>
  <c r="DH15" i="9"/>
  <c r="CC14" i="9"/>
  <c r="EE13" i="9"/>
  <c r="ED13" i="9"/>
  <c r="DU13" i="9"/>
  <c r="DT13" i="9"/>
  <c r="DG13" i="9"/>
  <c r="DE13" i="9"/>
  <c r="DI12" i="9"/>
  <c r="DF13" i="9"/>
  <c r="DD13" i="9"/>
  <c r="DH12" i="9"/>
  <c r="CC13" i="9"/>
  <c r="EE12" i="9"/>
  <c r="ED12" i="9"/>
  <c r="DU12" i="9"/>
  <c r="DT12" i="9"/>
  <c r="DG12" i="9"/>
  <c r="DE12" i="9"/>
  <c r="DI13" i="9"/>
  <c r="DF12" i="9"/>
  <c r="DD12" i="9"/>
  <c r="DH13" i="9"/>
  <c r="CC12" i="9"/>
  <c r="EE11" i="9"/>
  <c r="ED11" i="9"/>
  <c r="DU11" i="9"/>
  <c r="DT11" i="9"/>
  <c r="DG11" i="9"/>
  <c r="DE11" i="9"/>
  <c r="DI10" i="9"/>
  <c r="DF11" i="9"/>
  <c r="DD11" i="9"/>
  <c r="DH10" i="9"/>
  <c r="CC11" i="9"/>
  <c r="EE10" i="9"/>
  <c r="ED10" i="9"/>
  <c r="DU10" i="9"/>
  <c r="DT10" i="9"/>
  <c r="DG10" i="9"/>
  <c r="DE10" i="9"/>
  <c r="DI11" i="9"/>
  <c r="DF10" i="9"/>
  <c r="DD10" i="9"/>
  <c r="DH11" i="9"/>
  <c r="CC10" i="9"/>
  <c r="EE9" i="9"/>
  <c r="ED9" i="9"/>
  <c r="DU9" i="9"/>
  <c r="DT9" i="9"/>
  <c r="DG9" i="9"/>
  <c r="DE9" i="9"/>
  <c r="DI8" i="9"/>
  <c r="DF9" i="9"/>
  <c r="DD9" i="9"/>
  <c r="DH8" i="9"/>
  <c r="CC9" i="9"/>
  <c r="EE8" i="9"/>
  <c r="ED8" i="9"/>
  <c r="DU8" i="9"/>
  <c r="DT8" i="9"/>
  <c r="DG8" i="9"/>
  <c r="DE8" i="9"/>
  <c r="DI9" i="9"/>
  <c r="DF8" i="9"/>
  <c r="DD8" i="9"/>
  <c r="DH9" i="9"/>
  <c r="CC8" i="9"/>
  <c r="EE7" i="9"/>
  <c r="ED7" i="9"/>
  <c r="DU7" i="9"/>
  <c r="DT7" i="9"/>
  <c r="DG7" i="9"/>
  <c r="DE7" i="9"/>
  <c r="DI6" i="9"/>
  <c r="DF7" i="9"/>
  <c r="DD7" i="9"/>
  <c r="DH6" i="9"/>
  <c r="CC7" i="9"/>
  <c r="EE6" i="9"/>
  <c r="ED6" i="9"/>
  <c r="DU6" i="9"/>
  <c r="DT6" i="9"/>
  <c r="DG6" i="9"/>
  <c r="DE6" i="9"/>
  <c r="DI7" i="9"/>
  <c r="DF6" i="9"/>
  <c r="DD6" i="9"/>
  <c r="DH7" i="9"/>
  <c r="CC6" i="9"/>
  <c r="EE5" i="9"/>
  <c r="ED5" i="9"/>
  <c r="DU5" i="9"/>
  <c r="DT5" i="9"/>
  <c r="DG5" i="9"/>
  <c r="DE5" i="9"/>
  <c r="DI4" i="9"/>
  <c r="DF5" i="9"/>
  <c r="DD5" i="9"/>
  <c r="DH4" i="9"/>
  <c r="CC5" i="9"/>
  <c r="EE4" i="9"/>
  <c r="ED4" i="9"/>
  <c r="DU4" i="9"/>
  <c r="DT4" i="9"/>
  <c r="DG4" i="9"/>
  <c r="DE4" i="9"/>
  <c r="DI5" i="9"/>
  <c r="DF4" i="9"/>
  <c r="DD4" i="9"/>
  <c r="DH5" i="9"/>
  <c r="CC4" i="9"/>
  <c r="EE3" i="9"/>
  <c r="ED3" i="9"/>
  <c r="DU3" i="9"/>
  <c r="DT3" i="9"/>
  <c r="DG3" i="9"/>
  <c r="CM3" i="9"/>
  <c r="CL3" i="9"/>
  <c r="CN2" i="9"/>
  <c r="DF3" i="9"/>
  <c r="DD3" i="9"/>
  <c r="DH2" i="9"/>
  <c r="CC3" i="9"/>
  <c r="EE2" i="9"/>
  <c r="ED2" i="9"/>
  <c r="DU2" i="9"/>
  <c r="DT2" i="9"/>
  <c r="DG2" i="9"/>
  <c r="DE2" i="9"/>
  <c r="DI3" i="9"/>
  <c r="DF2" i="9"/>
  <c r="DD2" i="9"/>
  <c r="DH3" i="9"/>
  <c r="CC2" i="9"/>
  <c r="DB156" i="8"/>
  <c r="DA156" i="8"/>
  <c r="DB155" i="8"/>
  <c r="DA155" i="8"/>
  <c r="DD154" i="8"/>
  <c r="DB154" i="8"/>
  <c r="DA154" i="8"/>
  <c r="DA157" i="8"/>
  <c r="DB157" i="8"/>
  <c r="DF158" i="8"/>
  <c r="DC157" i="8"/>
  <c r="DD2" i="8"/>
  <c r="DB2" i="8"/>
  <c r="DB121" i="8"/>
  <c r="DB122" i="8"/>
  <c r="DB123" i="8"/>
  <c r="DB124" i="8"/>
  <c r="DB90" i="8"/>
  <c r="DB91" i="8"/>
  <c r="DB92" i="8"/>
  <c r="DB93" i="8"/>
  <c r="DB94" i="8"/>
  <c r="DB95" i="8"/>
  <c r="DB96" i="8"/>
  <c r="DB97" i="8"/>
  <c r="DB98" i="8"/>
  <c r="DB99" i="8"/>
  <c r="DB100" i="8"/>
  <c r="DB101" i="8"/>
  <c r="DB102" i="8"/>
  <c r="DB103" i="8"/>
  <c r="DB104" i="8"/>
  <c r="DB105" i="8"/>
  <c r="DB106" i="8"/>
  <c r="DB109" i="8"/>
  <c r="DB110" i="8"/>
  <c r="DB111" i="8"/>
  <c r="DB112" i="8"/>
  <c r="DB113" i="8"/>
  <c r="DB114" i="8"/>
  <c r="DB86" i="8"/>
  <c r="DB87" i="8"/>
  <c r="DB88" i="8"/>
  <c r="DB89" i="8"/>
  <c r="DB120" i="8"/>
  <c r="DB119" i="8"/>
  <c r="DB118" i="8"/>
  <c r="DB117" i="8"/>
  <c r="DB153" i="8"/>
  <c r="DB152" i="8"/>
  <c r="DB159" i="8"/>
  <c r="DF160" i="8"/>
  <c r="DB161" i="8"/>
  <c r="DF162" i="8"/>
  <c r="DB171" i="8"/>
  <c r="DF172" i="8"/>
  <c r="DB173" i="8"/>
  <c r="DF174" i="8"/>
  <c r="DB175" i="8"/>
  <c r="DF176" i="8"/>
  <c r="DB186" i="8"/>
  <c r="DF185" i="8"/>
  <c r="DD188" i="8"/>
  <c r="DB188" i="8"/>
  <c r="DF187" i="8"/>
  <c r="DB194" i="8"/>
  <c r="DF193" i="8"/>
  <c r="DB134" i="8"/>
  <c r="DF133" i="8"/>
  <c r="DD136" i="8"/>
  <c r="DB136" i="8"/>
  <c r="DF135" i="8"/>
  <c r="DB129" i="8"/>
  <c r="DF130" i="8"/>
  <c r="DB64" i="8"/>
  <c r="DF65" i="8"/>
  <c r="DB66" i="8"/>
  <c r="DF67" i="8"/>
  <c r="DB68" i="8"/>
  <c r="DF69" i="8"/>
  <c r="DB72" i="8"/>
  <c r="DF73" i="8"/>
  <c r="DD73" i="8"/>
  <c r="DB73" i="8"/>
  <c r="DF72" i="8"/>
  <c r="DB80" i="8"/>
  <c r="DF81" i="8"/>
  <c r="DB81" i="8"/>
  <c r="DF80" i="8"/>
  <c r="DB62" i="8"/>
  <c r="DF63" i="8"/>
  <c r="DB15" i="8"/>
  <c r="DF14" i="8"/>
  <c r="DB33" i="8"/>
  <c r="DF32" i="8"/>
  <c r="DB35" i="8"/>
  <c r="DF34" i="8"/>
  <c r="DB38" i="8"/>
  <c r="DF39" i="8"/>
  <c r="DB39" i="8"/>
  <c r="DF38" i="8"/>
  <c r="DB40" i="8"/>
  <c r="DF41" i="8"/>
  <c r="DB41" i="8"/>
  <c r="DF40" i="8"/>
  <c r="DB42" i="8"/>
  <c r="DF43" i="8"/>
  <c r="DB44" i="8"/>
  <c r="DF45" i="8"/>
  <c r="DB45" i="8"/>
  <c r="DF44" i="8"/>
  <c r="DB47" i="8"/>
  <c r="DF46" i="8"/>
  <c r="DB48" i="8"/>
  <c r="DF49" i="8"/>
  <c r="DB49" i="8"/>
  <c r="DF48" i="8"/>
  <c r="DB56" i="8"/>
  <c r="DF57" i="8"/>
  <c r="DD197" i="8"/>
  <c r="DB197" i="8"/>
  <c r="DF198" i="8"/>
  <c r="DD198" i="8"/>
  <c r="DB198" i="8"/>
  <c r="DF197" i="8"/>
  <c r="DD199" i="8"/>
  <c r="DB199" i="8"/>
  <c r="DF200" i="8"/>
  <c r="DD200" i="8"/>
  <c r="DB200" i="8"/>
  <c r="DF199" i="8"/>
  <c r="DD196" i="8"/>
  <c r="DB196" i="8"/>
  <c r="DF195" i="8"/>
  <c r="DD195" i="8"/>
  <c r="DB195" i="8"/>
  <c r="DF196" i="8"/>
  <c r="DD193" i="8"/>
  <c r="DB193" i="8"/>
  <c r="DF194" i="8"/>
  <c r="DD189" i="8"/>
  <c r="DB189" i="8"/>
  <c r="DF190" i="8"/>
  <c r="DD190" i="8"/>
  <c r="DB190" i="8"/>
  <c r="DF189" i="8"/>
  <c r="DD191" i="8"/>
  <c r="DB191" i="8"/>
  <c r="DF192" i="8"/>
  <c r="DD192" i="8"/>
  <c r="DB192" i="8"/>
  <c r="DF191" i="8"/>
  <c r="DD187" i="8"/>
  <c r="DB187" i="8"/>
  <c r="DF188" i="8"/>
  <c r="DD185" i="8"/>
  <c r="DB185" i="8"/>
  <c r="DF186" i="8"/>
  <c r="DD179" i="8"/>
  <c r="DB179" i="8"/>
  <c r="DF180" i="8"/>
  <c r="DD180" i="8"/>
  <c r="DB180" i="8"/>
  <c r="DF179" i="8"/>
  <c r="DD181" i="8"/>
  <c r="DB181" i="8"/>
  <c r="DF182" i="8"/>
  <c r="DD182" i="8"/>
  <c r="DB182" i="8"/>
  <c r="DF181" i="8"/>
  <c r="DD183" i="8"/>
  <c r="DB183" i="8"/>
  <c r="DF184" i="8"/>
  <c r="DD184" i="8"/>
  <c r="DB184" i="8"/>
  <c r="DF183" i="8"/>
  <c r="DD178" i="8"/>
  <c r="DB178" i="8"/>
  <c r="DF177" i="8"/>
  <c r="DD177" i="8"/>
  <c r="DB177" i="8"/>
  <c r="DF178" i="8"/>
  <c r="DD176" i="8"/>
  <c r="DB176" i="8"/>
  <c r="DF175" i="8"/>
  <c r="DD174" i="8"/>
  <c r="DB174" i="8"/>
  <c r="DF173" i="8"/>
  <c r="DD172" i="8"/>
  <c r="DB172" i="8"/>
  <c r="DF171" i="8"/>
  <c r="DD165" i="8"/>
  <c r="DB165" i="8"/>
  <c r="DF166" i="8"/>
  <c r="DD166" i="8"/>
  <c r="DB166" i="8"/>
  <c r="DF165" i="8"/>
  <c r="DD167" i="8"/>
  <c r="DB167" i="8"/>
  <c r="DF168" i="8"/>
  <c r="DD168" i="8"/>
  <c r="DB168" i="8"/>
  <c r="DF167" i="8"/>
  <c r="DD169" i="8"/>
  <c r="DB169" i="8"/>
  <c r="DF170" i="8"/>
  <c r="DD170" i="8"/>
  <c r="DB170" i="8"/>
  <c r="DF169" i="8"/>
  <c r="DD164" i="8"/>
  <c r="DB164" i="8"/>
  <c r="DF163" i="8"/>
  <c r="DD163" i="8"/>
  <c r="DB163" i="8"/>
  <c r="DF164" i="8"/>
  <c r="DD162" i="8"/>
  <c r="DB162" i="8"/>
  <c r="DF161" i="8"/>
  <c r="DD160" i="8"/>
  <c r="DB160" i="8"/>
  <c r="DF159" i="8"/>
  <c r="DD158" i="8"/>
  <c r="DB158" i="8"/>
  <c r="DF157" i="8"/>
  <c r="DB151" i="8"/>
  <c r="DD137" i="8"/>
  <c r="DB137" i="8"/>
  <c r="DF138" i="8"/>
  <c r="DD138" i="8"/>
  <c r="DB138" i="8"/>
  <c r="DF137" i="8"/>
  <c r="DD139" i="8"/>
  <c r="DB139" i="8"/>
  <c r="DF140" i="8"/>
  <c r="DD140" i="8"/>
  <c r="DB140" i="8"/>
  <c r="DF139" i="8"/>
  <c r="DD141" i="8"/>
  <c r="DB141" i="8"/>
  <c r="DF142" i="8"/>
  <c r="DD142" i="8"/>
  <c r="DB142" i="8"/>
  <c r="DF141" i="8"/>
  <c r="DD143" i="8"/>
  <c r="DB143" i="8"/>
  <c r="DF144" i="8"/>
  <c r="DD144" i="8"/>
  <c r="DB144" i="8"/>
  <c r="DF143" i="8"/>
  <c r="DD145" i="8"/>
  <c r="DB145" i="8"/>
  <c r="DF146" i="8"/>
  <c r="DD146" i="8"/>
  <c r="DB146" i="8"/>
  <c r="DF145" i="8"/>
  <c r="DD147" i="8"/>
  <c r="DB147" i="8"/>
  <c r="DF148" i="8"/>
  <c r="DD148" i="8"/>
  <c r="DB148" i="8"/>
  <c r="DF147" i="8"/>
  <c r="DD149" i="8"/>
  <c r="DB149" i="8"/>
  <c r="DF150" i="8"/>
  <c r="DD150" i="8"/>
  <c r="DB150" i="8"/>
  <c r="DF149" i="8"/>
  <c r="DD135" i="8"/>
  <c r="DB135" i="8"/>
  <c r="DF136" i="8"/>
  <c r="DD133" i="8"/>
  <c r="DB133" i="8"/>
  <c r="DF134" i="8"/>
  <c r="DD130" i="8"/>
  <c r="DB130" i="8"/>
  <c r="DF129" i="8"/>
  <c r="DD132" i="8"/>
  <c r="DB132" i="8"/>
  <c r="DF131" i="8"/>
  <c r="DD131" i="8"/>
  <c r="DB131" i="8"/>
  <c r="DF132" i="8"/>
  <c r="DD128" i="8"/>
  <c r="DB128" i="8"/>
  <c r="DF127" i="8"/>
  <c r="DD127" i="8"/>
  <c r="DB127" i="8"/>
  <c r="DF128" i="8"/>
  <c r="DD126" i="8"/>
  <c r="DB126" i="8"/>
  <c r="DF125" i="8"/>
  <c r="DD125" i="8"/>
  <c r="DB125" i="8"/>
  <c r="DF126" i="8"/>
  <c r="DD116" i="8"/>
  <c r="DB116" i="8"/>
  <c r="DF115" i="8"/>
  <c r="DD115" i="8"/>
  <c r="DB115" i="8"/>
  <c r="DF116" i="8"/>
  <c r="DD108" i="8"/>
  <c r="DB108" i="8"/>
  <c r="DF107" i="8"/>
  <c r="DD107" i="8"/>
  <c r="DB107" i="8"/>
  <c r="DF108" i="8"/>
  <c r="DD84" i="8"/>
  <c r="DB84" i="8"/>
  <c r="DF85" i="8"/>
  <c r="DD85" i="8"/>
  <c r="DB85" i="8"/>
  <c r="DF84" i="8"/>
  <c r="DD83" i="8"/>
  <c r="DB83" i="8"/>
  <c r="DF82" i="8"/>
  <c r="DD82" i="8"/>
  <c r="DB82" i="8"/>
  <c r="DF83" i="8"/>
  <c r="DD76" i="8"/>
  <c r="DB76" i="8"/>
  <c r="DF77" i="8"/>
  <c r="DD77" i="8"/>
  <c r="DB77" i="8"/>
  <c r="DF76" i="8"/>
  <c r="DD78" i="8"/>
  <c r="DB78" i="8"/>
  <c r="DF79" i="8"/>
  <c r="DD79" i="8"/>
  <c r="DB79" i="8"/>
  <c r="DF78" i="8"/>
  <c r="DD75" i="8"/>
  <c r="DB75" i="8"/>
  <c r="DF74" i="8"/>
  <c r="DD74" i="8"/>
  <c r="DB74" i="8"/>
  <c r="DF75" i="8"/>
  <c r="DD69" i="8"/>
  <c r="DB69" i="8"/>
  <c r="DF68" i="8"/>
  <c r="DD67" i="8"/>
  <c r="DB67" i="8"/>
  <c r="DF66" i="8"/>
  <c r="DD65" i="8"/>
  <c r="DB65" i="8"/>
  <c r="DF64" i="8"/>
  <c r="DD63" i="8"/>
  <c r="DB63" i="8"/>
  <c r="DF62" i="8"/>
  <c r="DD71" i="8"/>
  <c r="DB71" i="8"/>
  <c r="DF70" i="8"/>
  <c r="DD70" i="8"/>
  <c r="DB70" i="8"/>
  <c r="DF71" i="8"/>
  <c r="DD60" i="8"/>
  <c r="DB60" i="8"/>
  <c r="DF61" i="8"/>
  <c r="DD61" i="8"/>
  <c r="DB61" i="8"/>
  <c r="DF60" i="8"/>
  <c r="DD59" i="8"/>
  <c r="DB59" i="8"/>
  <c r="DF58" i="8"/>
  <c r="DD58" i="8"/>
  <c r="DB58" i="8"/>
  <c r="DF59" i="8"/>
  <c r="DD57" i="8"/>
  <c r="DB57" i="8"/>
  <c r="DF56" i="8"/>
  <c r="DD52" i="8"/>
  <c r="DB52" i="8"/>
  <c r="DF53" i="8"/>
  <c r="DD53" i="8"/>
  <c r="DB53" i="8"/>
  <c r="DF52" i="8"/>
  <c r="DD54" i="8"/>
  <c r="DB54" i="8"/>
  <c r="DF55" i="8"/>
  <c r="DD55" i="8"/>
  <c r="DB55" i="8"/>
  <c r="DF54" i="8"/>
  <c r="DD51" i="8"/>
  <c r="DB51" i="8"/>
  <c r="DF50" i="8"/>
  <c r="DD50" i="8"/>
  <c r="DB50" i="8"/>
  <c r="DF51" i="8"/>
  <c r="DD46" i="8"/>
  <c r="DB46" i="8"/>
  <c r="DF47" i="8"/>
  <c r="DD43" i="8"/>
  <c r="DB43" i="8"/>
  <c r="DF42" i="8"/>
  <c r="DD37" i="8"/>
  <c r="DB37" i="8"/>
  <c r="DF36" i="8"/>
  <c r="DD36" i="8"/>
  <c r="DB36" i="8"/>
  <c r="DF37" i="8"/>
  <c r="DD34" i="8"/>
  <c r="DB34" i="8"/>
  <c r="DF35" i="8"/>
  <c r="DD32" i="8"/>
  <c r="DB32" i="8"/>
  <c r="DF33" i="8"/>
  <c r="DD18" i="8"/>
  <c r="DB18" i="8"/>
  <c r="DF19" i="8"/>
  <c r="DD19" i="8"/>
  <c r="DB19" i="8"/>
  <c r="DF18" i="8"/>
  <c r="DD20" i="8"/>
  <c r="DB20" i="8"/>
  <c r="DF21" i="8"/>
  <c r="DD21" i="8"/>
  <c r="DB21" i="8"/>
  <c r="DF20" i="8"/>
  <c r="DD22" i="8"/>
  <c r="DB22" i="8"/>
  <c r="DF23" i="8"/>
  <c r="DD23" i="8"/>
  <c r="DB23" i="8"/>
  <c r="DF22" i="8"/>
  <c r="DD24" i="8"/>
  <c r="DB24" i="8"/>
  <c r="DF25" i="8"/>
  <c r="DD25" i="8"/>
  <c r="DB25" i="8"/>
  <c r="DF24" i="8"/>
  <c r="DD26" i="8"/>
  <c r="DB26" i="8"/>
  <c r="DF27" i="8"/>
  <c r="DD27" i="8"/>
  <c r="DB27" i="8"/>
  <c r="DF26" i="8"/>
  <c r="DD28" i="8"/>
  <c r="DB28" i="8"/>
  <c r="DF29" i="8"/>
  <c r="DD29" i="8"/>
  <c r="DB29" i="8"/>
  <c r="DF28" i="8"/>
  <c r="DD30" i="8"/>
  <c r="DB30" i="8"/>
  <c r="DF31" i="8"/>
  <c r="DD31" i="8"/>
  <c r="DB31" i="8"/>
  <c r="DF30" i="8"/>
  <c r="DD17" i="8"/>
  <c r="DB17" i="8"/>
  <c r="DF16" i="8"/>
  <c r="DD16" i="8"/>
  <c r="DB16" i="8"/>
  <c r="DF17" i="8"/>
  <c r="DD4" i="8"/>
  <c r="DB4" i="8"/>
  <c r="DF5" i="8"/>
  <c r="DD5" i="8"/>
  <c r="DB5" i="8"/>
  <c r="DF4" i="8"/>
  <c r="DD6" i="8"/>
  <c r="DB6" i="8"/>
  <c r="DF7" i="8"/>
  <c r="DD7" i="8"/>
  <c r="DB7" i="8"/>
  <c r="DF6" i="8"/>
  <c r="DD8" i="8"/>
  <c r="DB8" i="8"/>
  <c r="DF9" i="8"/>
  <c r="DD9" i="8"/>
  <c r="DB9" i="8"/>
  <c r="DF8" i="8"/>
  <c r="DD10" i="8"/>
  <c r="DB10" i="8"/>
  <c r="DF11" i="8"/>
  <c r="DD11" i="8"/>
  <c r="DB11" i="8"/>
  <c r="DF10" i="8"/>
  <c r="DD12" i="8"/>
  <c r="DB12" i="8"/>
  <c r="DF13" i="8"/>
  <c r="DD13" i="8"/>
  <c r="DB13" i="8"/>
  <c r="DF12" i="8"/>
  <c r="DD14" i="8"/>
  <c r="DB14" i="8"/>
  <c r="DF15" i="8"/>
  <c r="DD3" i="8"/>
  <c r="DB3" i="8"/>
  <c r="DF2" i="8"/>
  <c r="EB200" i="8"/>
  <c r="EA200" i="8"/>
  <c r="EB199" i="8"/>
  <c r="EA199" i="8"/>
  <c r="EB198" i="8"/>
  <c r="EA198" i="8"/>
  <c r="EB197" i="8"/>
  <c r="EA197" i="8"/>
  <c r="EB196" i="8"/>
  <c r="EA196" i="8"/>
  <c r="EB195" i="8"/>
  <c r="EA195" i="8"/>
  <c r="EB194" i="8"/>
  <c r="EB193" i="8"/>
  <c r="EB192" i="8"/>
  <c r="EB191" i="8"/>
  <c r="EB190" i="8"/>
  <c r="EA190" i="8"/>
  <c r="EB189" i="8"/>
  <c r="EA189" i="8"/>
  <c r="EB188" i="8"/>
  <c r="EA188" i="8"/>
  <c r="EB187" i="8"/>
  <c r="EA187" i="8"/>
  <c r="EB186" i="8"/>
  <c r="EA186" i="8"/>
  <c r="EB185" i="8"/>
  <c r="EA185" i="8"/>
  <c r="EB184" i="8"/>
  <c r="EA184" i="8"/>
  <c r="EB183" i="8"/>
  <c r="EA183" i="8"/>
  <c r="EB182" i="8"/>
  <c r="EA182" i="8"/>
  <c r="EB181" i="8"/>
  <c r="EA181" i="8"/>
  <c r="EB180" i="8"/>
  <c r="EA180" i="8"/>
  <c r="EB179" i="8"/>
  <c r="EA179" i="8"/>
  <c r="EB178" i="8"/>
  <c r="EA178" i="8"/>
  <c r="EB177" i="8"/>
  <c r="EA177" i="8"/>
  <c r="EB176" i="8"/>
  <c r="EA176" i="8"/>
  <c r="EB175" i="8"/>
  <c r="EA175" i="8"/>
  <c r="EB174" i="8"/>
  <c r="EA174" i="8"/>
  <c r="EB173" i="8"/>
  <c r="EA173" i="8"/>
  <c r="EB172" i="8"/>
  <c r="EA172" i="8"/>
  <c r="EB171" i="8"/>
  <c r="EA171" i="8"/>
  <c r="EB170" i="8"/>
  <c r="EA170" i="8"/>
  <c r="EB169" i="8"/>
  <c r="EA169" i="8"/>
  <c r="EB168" i="8"/>
  <c r="EA168" i="8"/>
  <c r="EB167" i="8"/>
  <c r="EA167" i="8"/>
  <c r="EB166" i="8"/>
  <c r="EA166" i="8"/>
  <c r="EB165" i="8"/>
  <c r="EA165" i="8"/>
  <c r="EB164" i="8"/>
  <c r="EA164" i="8"/>
  <c r="EB163" i="8"/>
  <c r="EA163" i="8"/>
  <c r="EB162" i="8"/>
  <c r="EA162" i="8"/>
  <c r="EB161" i="8"/>
  <c r="EA161" i="8"/>
  <c r="EB160" i="8"/>
  <c r="EA160" i="8"/>
  <c r="EB159" i="8"/>
  <c r="EA159" i="8"/>
  <c r="EB158" i="8"/>
  <c r="EA158" i="8"/>
  <c r="EB157" i="8"/>
  <c r="EA157" i="8"/>
  <c r="EB156" i="8"/>
  <c r="EA156" i="8"/>
  <c r="EB155" i="8"/>
  <c r="EA155" i="8"/>
  <c r="EB154" i="8"/>
  <c r="EA154" i="8"/>
  <c r="EB153" i="8"/>
  <c r="EA153" i="8"/>
  <c r="EB152" i="8"/>
  <c r="EA152" i="8"/>
  <c r="EB151" i="8"/>
  <c r="EA151" i="8"/>
  <c r="EB150" i="8"/>
  <c r="EA150" i="8"/>
  <c r="EB149" i="8"/>
  <c r="EA149" i="8"/>
  <c r="EB148" i="8"/>
  <c r="EA148" i="8"/>
  <c r="EB147" i="8"/>
  <c r="EA147" i="8"/>
  <c r="EB146" i="8"/>
  <c r="EA146" i="8"/>
  <c r="EB145" i="8"/>
  <c r="EA145" i="8"/>
  <c r="EB144" i="8"/>
  <c r="EA144" i="8"/>
  <c r="EB143" i="8"/>
  <c r="EA143" i="8"/>
  <c r="EB142" i="8"/>
  <c r="EA142" i="8"/>
  <c r="EB141" i="8"/>
  <c r="EA141" i="8"/>
  <c r="EB140" i="8"/>
  <c r="EA140" i="8"/>
  <c r="EB139" i="8"/>
  <c r="EA139" i="8"/>
  <c r="EB138" i="8"/>
  <c r="EA138" i="8"/>
  <c r="EB137" i="8"/>
  <c r="EA137" i="8"/>
  <c r="EB136" i="8"/>
  <c r="EA136" i="8"/>
  <c r="EB135" i="8"/>
  <c r="EA135" i="8"/>
  <c r="EB134" i="8"/>
  <c r="EA134" i="8"/>
  <c r="EB133" i="8"/>
  <c r="EA133" i="8"/>
  <c r="EB132" i="8"/>
  <c r="EA132" i="8"/>
  <c r="EB131" i="8"/>
  <c r="EA131" i="8"/>
  <c r="EB130" i="8"/>
  <c r="EA130" i="8"/>
  <c r="EB129" i="8"/>
  <c r="EA129" i="8"/>
  <c r="EB128" i="8"/>
  <c r="EA128" i="8"/>
  <c r="EB127" i="8"/>
  <c r="EA127" i="8"/>
  <c r="EB126" i="8"/>
  <c r="EA126" i="8"/>
  <c r="EB125" i="8"/>
  <c r="EA125" i="8"/>
  <c r="EB124" i="8"/>
  <c r="EA124" i="8"/>
  <c r="EB123" i="8"/>
  <c r="EA123" i="8"/>
  <c r="EB122" i="8"/>
  <c r="EA122" i="8"/>
  <c r="EB121" i="8"/>
  <c r="EA121" i="8"/>
  <c r="EB120" i="8"/>
  <c r="EA120" i="8"/>
  <c r="EB119" i="8"/>
  <c r="EA119" i="8"/>
  <c r="EB118" i="8"/>
  <c r="EA118" i="8"/>
  <c r="EB117" i="8"/>
  <c r="EA117" i="8"/>
  <c r="EB116" i="8"/>
  <c r="EA116" i="8"/>
  <c r="EB115" i="8"/>
  <c r="EA115" i="8"/>
  <c r="EB114" i="8"/>
  <c r="EA114" i="8"/>
  <c r="EB113" i="8"/>
  <c r="EA113" i="8"/>
  <c r="EB112" i="8"/>
  <c r="EA112" i="8"/>
  <c r="EB111" i="8"/>
  <c r="EA111" i="8"/>
  <c r="EB110" i="8"/>
  <c r="EA110" i="8"/>
  <c r="EB109" i="8"/>
  <c r="EA109" i="8"/>
  <c r="EB108" i="8"/>
  <c r="EA108" i="8"/>
  <c r="EB107" i="8"/>
  <c r="EA107" i="8"/>
  <c r="EB106" i="8"/>
  <c r="EA106" i="8"/>
  <c r="EB105" i="8"/>
  <c r="EA105" i="8"/>
  <c r="EB104" i="8"/>
  <c r="EA104" i="8"/>
  <c r="EB103" i="8"/>
  <c r="EA103" i="8"/>
  <c r="EB102" i="8"/>
  <c r="EA102" i="8"/>
  <c r="EB101" i="8"/>
  <c r="EA101" i="8"/>
  <c r="EB100" i="8"/>
  <c r="EA100" i="8"/>
  <c r="EB99" i="8"/>
  <c r="EA99" i="8"/>
  <c r="EB98" i="8"/>
  <c r="EA98" i="8"/>
  <c r="EB97" i="8"/>
  <c r="EA97" i="8"/>
  <c r="EB96" i="8"/>
  <c r="EA96" i="8"/>
  <c r="EB95" i="8"/>
  <c r="EA95" i="8"/>
  <c r="EB94" i="8"/>
  <c r="EA94" i="8"/>
  <c r="EB93" i="8"/>
  <c r="EA93" i="8"/>
  <c r="EB92" i="8"/>
  <c r="EA92" i="8"/>
  <c r="EB91" i="8"/>
  <c r="EA91" i="8"/>
  <c r="EB90" i="8"/>
  <c r="EA90" i="8"/>
  <c r="EB89" i="8"/>
  <c r="EA89" i="8"/>
  <c r="EB88" i="8"/>
  <c r="EA88" i="8"/>
  <c r="EB87" i="8"/>
  <c r="EA87" i="8"/>
  <c r="EB86" i="8"/>
  <c r="EA86" i="8"/>
  <c r="EB85" i="8"/>
  <c r="EA85" i="8"/>
  <c r="EB84" i="8"/>
  <c r="EA84" i="8"/>
  <c r="EB83" i="8"/>
  <c r="EA83" i="8"/>
  <c r="EB82" i="8"/>
  <c r="EA82" i="8"/>
  <c r="EB81" i="8"/>
  <c r="EA81" i="8"/>
  <c r="EB80" i="8"/>
  <c r="EA80" i="8"/>
  <c r="EB79" i="8"/>
  <c r="EA79" i="8"/>
  <c r="EB78" i="8"/>
  <c r="EA78" i="8"/>
  <c r="EB77" i="8"/>
  <c r="EA77" i="8"/>
  <c r="EB76" i="8"/>
  <c r="EA76" i="8"/>
  <c r="EB75" i="8"/>
  <c r="EA75" i="8"/>
  <c r="EB74" i="8"/>
  <c r="EA74" i="8"/>
  <c r="EB73" i="8"/>
  <c r="EA73" i="8"/>
  <c r="EB72" i="8"/>
  <c r="EA72" i="8"/>
  <c r="EB71" i="8"/>
  <c r="EA71" i="8"/>
  <c r="EB70" i="8"/>
  <c r="EA70" i="8"/>
  <c r="EB69" i="8"/>
  <c r="EA69" i="8"/>
  <c r="EB68" i="8"/>
  <c r="EA68" i="8"/>
  <c r="EB67" i="8"/>
  <c r="EA67" i="8"/>
  <c r="EB66" i="8"/>
  <c r="EA66" i="8"/>
  <c r="EB65" i="8"/>
  <c r="EA65" i="8"/>
  <c r="EB64" i="8"/>
  <c r="EA64" i="8"/>
  <c r="EB63" i="8"/>
  <c r="EA63" i="8"/>
  <c r="EB62" i="8"/>
  <c r="EA62" i="8"/>
  <c r="EB61" i="8"/>
  <c r="EA61" i="8"/>
  <c r="EB60" i="8"/>
  <c r="EA60" i="8"/>
  <c r="EB59" i="8"/>
  <c r="EA59" i="8"/>
  <c r="EB58" i="8"/>
  <c r="EA58" i="8"/>
  <c r="EB57" i="8"/>
  <c r="EA57" i="8"/>
  <c r="EB56" i="8"/>
  <c r="EA56" i="8"/>
  <c r="EB55" i="8"/>
  <c r="EA55" i="8"/>
  <c r="EB54" i="8"/>
  <c r="EA54" i="8"/>
  <c r="EB53" i="8"/>
  <c r="EA53" i="8"/>
  <c r="EB52" i="8"/>
  <c r="EA52" i="8"/>
  <c r="EB51" i="8"/>
  <c r="EA51" i="8"/>
  <c r="EB50" i="8"/>
  <c r="EA50" i="8"/>
  <c r="EB49" i="8"/>
  <c r="EA49" i="8"/>
  <c r="EB48" i="8"/>
  <c r="EA48" i="8"/>
  <c r="EB47" i="8"/>
  <c r="EA47" i="8"/>
  <c r="EB46" i="8"/>
  <c r="EA46" i="8"/>
  <c r="EB45" i="8"/>
  <c r="EA45" i="8"/>
  <c r="EB44" i="8"/>
  <c r="EA44" i="8"/>
  <c r="EB43" i="8"/>
  <c r="EA43" i="8"/>
  <c r="EB42" i="8"/>
  <c r="EA42" i="8"/>
  <c r="EB41" i="8"/>
  <c r="EA41" i="8"/>
  <c r="EB40" i="8"/>
  <c r="EA40" i="8"/>
  <c r="EB39" i="8"/>
  <c r="EA39" i="8"/>
  <c r="EB38" i="8"/>
  <c r="EA38" i="8"/>
  <c r="EB37" i="8"/>
  <c r="EA37" i="8"/>
  <c r="EB36" i="8"/>
  <c r="EA36" i="8"/>
  <c r="EB35" i="8"/>
  <c r="EA35" i="8"/>
  <c r="EB34" i="8"/>
  <c r="EA34" i="8"/>
  <c r="EB33" i="8"/>
  <c r="EA33" i="8"/>
  <c r="EB32" i="8"/>
  <c r="EA32" i="8"/>
  <c r="EB31" i="8"/>
  <c r="EA31" i="8"/>
  <c r="EB30" i="8"/>
  <c r="EA30" i="8"/>
  <c r="EB29" i="8"/>
  <c r="EA29" i="8"/>
  <c r="EB28" i="8"/>
  <c r="EA28" i="8"/>
  <c r="EB27" i="8"/>
  <c r="EA27" i="8"/>
  <c r="EB26" i="8"/>
  <c r="EA26" i="8"/>
  <c r="EB25" i="8"/>
  <c r="EA25" i="8"/>
  <c r="EB24" i="8"/>
  <c r="EA24" i="8"/>
  <c r="EB23" i="8"/>
  <c r="EA23" i="8"/>
  <c r="EB22" i="8"/>
  <c r="EA22" i="8"/>
  <c r="EB21" i="8"/>
  <c r="EA21" i="8"/>
  <c r="EB20" i="8"/>
  <c r="EA20" i="8"/>
  <c r="EB19" i="8"/>
  <c r="EA19" i="8"/>
  <c r="EB18" i="8"/>
  <c r="EA18" i="8"/>
  <c r="EB17" i="8"/>
  <c r="EA17" i="8"/>
  <c r="EB16" i="8"/>
  <c r="EA16" i="8"/>
  <c r="EB15" i="8"/>
  <c r="EA15" i="8"/>
  <c r="EB14" i="8"/>
  <c r="EA14" i="8"/>
  <c r="EB13" i="8"/>
  <c r="EA13" i="8"/>
  <c r="EB12" i="8"/>
  <c r="EA12" i="8"/>
  <c r="EB11" i="8"/>
  <c r="EA11" i="8"/>
  <c r="EB10" i="8"/>
  <c r="EA10" i="8"/>
  <c r="EB9" i="8"/>
  <c r="EA9" i="8"/>
  <c r="EB8" i="8"/>
  <c r="EA8" i="8"/>
  <c r="EB7" i="8"/>
  <c r="EA7" i="8"/>
  <c r="EB6" i="8"/>
  <c r="EA6" i="8"/>
  <c r="EB5" i="8"/>
  <c r="EA5" i="8"/>
  <c r="EB4" i="8"/>
  <c r="EA4" i="8"/>
  <c r="EB3" i="8"/>
  <c r="EA3" i="8"/>
  <c r="EB2" i="8"/>
  <c r="EA2" i="8"/>
  <c r="DE204" i="9"/>
  <c r="DI205" i="9"/>
  <c r="DE69" i="9"/>
  <c r="DI68" i="9"/>
  <c r="DE147" i="9"/>
  <c r="DI146" i="9"/>
  <c r="CM216" i="9"/>
  <c r="CL216" i="9"/>
  <c r="CN217" i="9"/>
  <c r="DE70" i="9"/>
  <c r="DI71" i="9"/>
  <c r="DE73" i="9"/>
  <c r="DI72" i="9"/>
  <c r="DE181" i="9"/>
  <c r="DI180" i="9"/>
  <c r="CM61" i="9"/>
  <c r="CL61" i="9"/>
  <c r="CN60" i="9"/>
  <c r="CM141" i="9"/>
  <c r="CL141" i="9"/>
  <c r="CN140" i="9"/>
  <c r="CM208" i="9"/>
  <c r="CL208" i="9"/>
  <c r="CN209" i="9"/>
  <c r="CM84" i="9"/>
  <c r="CL84" i="9"/>
  <c r="CN85" i="9"/>
  <c r="CM151" i="9"/>
  <c r="CL151" i="9"/>
  <c r="CN150" i="9"/>
  <c r="CM20" i="9"/>
  <c r="CL20" i="9"/>
  <c r="CN21" i="9"/>
  <c r="CM205" i="9"/>
  <c r="CL205" i="9"/>
  <c r="CN204" i="9"/>
  <c r="DE182" i="9"/>
  <c r="DI183" i="9"/>
  <c r="CM28" i="9"/>
  <c r="CL28" i="9"/>
  <c r="CN29" i="9"/>
  <c r="CM161" i="9"/>
  <c r="CL161" i="9"/>
  <c r="CN160" i="9"/>
  <c r="CM175" i="9"/>
  <c r="CL175" i="9"/>
  <c r="CN174" i="9"/>
  <c r="CM210" i="9"/>
  <c r="CL210" i="9"/>
  <c r="CN211" i="9"/>
  <c r="CM194" i="9"/>
  <c r="CL194" i="9"/>
  <c r="CN195" i="9"/>
  <c r="CM145" i="9"/>
  <c r="CL145" i="9"/>
  <c r="CN144" i="9"/>
  <c r="CM164" i="9"/>
  <c r="CL164" i="9"/>
  <c r="CN165" i="9"/>
  <c r="DE3" i="9"/>
  <c r="DI2" i="9"/>
  <c r="DE140" i="9"/>
  <c r="DI141" i="9"/>
  <c r="DE185" i="9"/>
  <c r="DI184" i="9"/>
  <c r="DE215" i="9"/>
  <c r="DI214" i="9"/>
  <c r="CM58" i="9"/>
  <c r="CL58" i="9"/>
  <c r="CN59" i="9"/>
  <c r="CM30" i="9"/>
  <c r="CL30" i="9"/>
  <c r="CN31" i="9"/>
  <c r="CM14" i="9"/>
  <c r="CL14" i="9"/>
  <c r="CN15" i="9"/>
  <c r="CM5" i="9"/>
  <c r="CL5" i="9"/>
  <c r="CN4" i="9"/>
  <c r="CM71" i="9"/>
  <c r="CL71" i="9"/>
  <c r="CN70" i="9"/>
  <c r="CM126" i="9"/>
  <c r="CL126" i="9"/>
  <c r="CN127" i="9"/>
  <c r="CM148" i="9"/>
  <c r="CL148" i="9"/>
  <c r="CN149" i="9"/>
  <c r="CM157" i="9"/>
  <c r="CL157" i="9"/>
  <c r="CN156" i="9"/>
  <c r="CM154" i="9"/>
  <c r="CL154" i="9"/>
  <c r="CN155" i="9"/>
  <c r="CM150" i="9"/>
  <c r="CL150" i="9"/>
  <c r="CN151" i="9"/>
  <c r="CM212" i="9"/>
  <c r="CL212" i="9"/>
  <c r="CN213" i="9"/>
  <c r="CM209" i="9"/>
  <c r="CL209" i="9"/>
  <c r="CN208" i="9"/>
  <c r="CM201" i="9"/>
  <c r="CL201" i="9"/>
  <c r="CN200" i="9"/>
  <c r="CM199" i="9"/>
  <c r="CL199" i="9"/>
  <c r="CN198" i="9"/>
  <c r="CM196" i="9"/>
  <c r="CL196" i="9"/>
  <c r="CN197" i="9"/>
  <c r="CM191" i="9"/>
  <c r="CL191" i="9"/>
  <c r="CN190" i="9"/>
  <c r="CM183" i="9"/>
  <c r="CL183" i="9"/>
  <c r="CN182" i="9"/>
  <c r="CM180" i="9"/>
  <c r="CL180" i="9"/>
  <c r="CN181" i="9"/>
  <c r="CM177" i="9"/>
  <c r="CL177" i="9"/>
  <c r="CN176" i="9"/>
  <c r="DE43" i="9"/>
  <c r="DI42" i="9"/>
  <c r="DE214" i="9"/>
  <c r="DI215" i="9"/>
  <c r="CM29" i="9"/>
  <c r="CL29" i="9"/>
  <c r="CN28" i="9"/>
  <c r="CM24" i="9"/>
  <c r="CL24" i="9"/>
  <c r="CN25" i="9"/>
  <c r="CM11" i="9"/>
  <c r="CL11" i="9"/>
  <c r="CN10" i="9"/>
  <c r="CM8" i="9"/>
  <c r="CL8" i="9"/>
  <c r="CN9" i="9"/>
  <c r="CM63" i="9"/>
  <c r="CL63" i="9"/>
  <c r="CN62" i="9"/>
  <c r="CM82" i="9"/>
  <c r="CL82" i="9"/>
  <c r="CN83" i="9"/>
  <c r="CM74" i="9"/>
  <c r="CL74" i="9"/>
  <c r="CN75" i="9"/>
  <c r="CM116" i="9"/>
  <c r="CL116" i="9"/>
  <c r="CN117" i="9"/>
  <c r="CM127" i="9"/>
  <c r="CL127" i="9"/>
  <c r="CN126" i="9"/>
  <c r="CM142" i="9"/>
  <c r="CL142" i="9"/>
  <c r="CN143" i="9"/>
  <c r="CM146" i="9"/>
  <c r="CL146" i="9"/>
  <c r="CN147" i="9"/>
  <c r="CM159" i="9"/>
  <c r="CL159" i="9"/>
  <c r="CN158" i="9"/>
  <c r="CM156" i="9"/>
  <c r="CL156" i="9"/>
  <c r="CN157" i="9"/>
  <c r="CM153" i="9"/>
  <c r="CL153" i="9"/>
  <c r="CN152" i="9"/>
  <c r="CM206" i="9"/>
  <c r="CL206" i="9"/>
  <c r="CN207" i="9"/>
  <c r="CM9" i="9"/>
  <c r="CL9" i="9"/>
  <c r="CN8" i="9"/>
  <c r="CM202" i="9"/>
  <c r="CL202" i="9"/>
  <c r="CN203" i="9"/>
  <c r="CM54" i="9"/>
  <c r="CL54" i="9"/>
  <c r="CN55" i="9"/>
  <c r="CM10" i="9"/>
  <c r="CL10" i="9"/>
  <c r="CN11" i="9"/>
  <c r="CL117" i="9"/>
  <c r="CN116" i="9"/>
  <c r="CM162" i="9"/>
  <c r="CL162" i="9"/>
  <c r="CN163" i="9"/>
  <c r="CM155" i="9"/>
  <c r="CL155" i="9"/>
  <c r="CN154" i="9"/>
  <c r="CM152" i="9"/>
  <c r="CL152" i="9"/>
  <c r="CN153" i="9"/>
  <c r="CL213" i="9"/>
  <c r="CN212" i="9"/>
  <c r="CM195" i="9"/>
  <c r="CL195" i="9"/>
  <c r="CN194" i="9"/>
  <c r="CM189" i="9"/>
  <c r="CL189" i="9"/>
  <c r="CN188" i="9"/>
  <c r="CM187" i="9"/>
  <c r="CL187" i="9"/>
  <c r="CN186" i="9"/>
  <c r="CM179" i="9"/>
  <c r="CL179" i="9"/>
  <c r="CN178" i="9"/>
  <c r="DF3" i="8"/>
  <c r="DA93" i="8"/>
  <c r="DA100" i="8"/>
  <c r="DC2" i="8"/>
  <c r="DC3" i="8"/>
  <c r="DC4" i="8"/>
  <c r="DC5" i="8"/>
  <c r="DC6" i="8"/>
  <c r="DC7" i="8"/>
  <c r="DC8" i="8"/>
  <c r="DC9" i="8"/>
  <c r="DC10" i="8"/>
  <c r="DC11" i="8"/>
  <c r="DC12"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107" i="8"/>
  <c r="DC108" i="8"/>
  <c r="DC115" i="8"/>
  <c r="DC116" i="8"/>
  <c r="DC125" i="8"/>
  <c r="DC126" i="8"/>
  <c r="DC127" i="8"/>
  <c r="DC128" i="8"/>
  <c r="DC129" i="8"/>
  <c r="DC130" i="8"/>
  <c r="DC131" i="8"/>
  <c r="DC132" i="8"/>
  <c r="DC133" i="8"/>
  <c r="DC134" i="8"/>
  <c r="DC135" i="8"/>
  <c r="DC136" i="8"/>
  <c r="DC137" i="8"/>
  <c r="DC138" i="8"/>
  <c r="DC139" i="8"/>
  <c r="DC140" i="8"/>
  <c r="DC141" i="8"/>
  <c r="DC142" i="8"/>
  <c r="DC143" i="8"/>
  <c r="DC144" i="8"/>
  <c r="DC145" i="8"/>
  <c r="DC146" i="8"/>
  <c r="DC147" i="8"/>
  <c r="DC148" i="8"/>
  <c r="DC149" i="8"/>
  <c r="DC150" i="8"/>
  <c r="DC158" i="8"/>
  <c r="DC159" i="8"/>
  <c r="DC160" i="8"/>
  <c r="DC161" i="8"/>
  <c r="DC162" i="8"/>
  <c r="DC163" i="8"/>
  <c r="DC164" i="8"/>
  <c r="DC165" i="8"/>
  <c r="DC166" i="8"/>
  <c r="DC167" i="8"/>
  <c r="DC168" i="8"/>
  <c r="DC169" i="8"/>
  <c r="DC170" i="8"/>
  <c r="DC171" i="8"/>
  <c r="DC172" i="8"/>
  <c r="DC173" i="8"/>
  <c r="DC174" i="8"/>
  <c r="DC175" i="8"/>
  <c r="DC176" i="8"/>
  <c r="DC177" i="8"/>
  <c r="DC178" i="8"/>
  <c r="DC179" i="8"/>
  <c r="DC180" i="8"/>
  <c r="DC181" i="8"/>
  <c r="DC182" i="8"/>
  <c r="DC183" i="8"/>
  <c r="DC184" i="8"/>
  <c r="DC185" i="8"/>
  <c r="DC186" i="8"/>
  <c r="DC187" i="8"/>
  <c r="DC188" i="8"/>
  <c r="DC189" i="8"/>
  <c r="DC190" i="8"/>
  <c r="DC191" i="8"/>
  <c r="DC192" i="8"/>
  <c r="DC193" i="8"/>
  <c r="DC194" i="8"/>
  <c r="DC195" i="8"/>
  <c r="DC196" i="8"/>
  <c r="DC197" i="8"/>
  <c r="DC198" i="8"/>
  <c r="DC199" i="8"/>
  <c r="DC200" i="8"/>
  <c r="DA112" i="8"/>
  <c r="DA109" i="8"/>
  <c r="DR114" i="8"/>
  <c r="DQ114" i="8"/>
  <c r="DR113" i="8"/>
  <c r="DQ113" i="8"/>
  <c r="DR112" i="8"/>
  <c r="DQ112" i="8"/>
  <c r="DR111" i="8"/>
  <c r="DQ111" i="8"/>
  <c r="DR110" i="8"/>
  <c r="DQ110" i="8"/>
  <c r="DR109" i="8"/>
  <c r="DQ109" i="8"/>
  <c r="DR106" i="8"/>
  <c r="DQ106" i="8"/>
  <c r="DR105" i="8"/>
  <c r="DQ105" i="8"/>
  <c r="DR104" i="8"/>
  <c r="DQ104" i="8"/>
  <c r="DR108" i="8"/>
  <c r="DQ108" i="8"/>
  <c r="DR107" i="8"/>
  <c r="DQ107" i="8"/>
  <c r="CG58" i="6"/>
  <c r="CG57" i="6"/>
  <c r="CG56" i="6"/>
  <c r="CG55" i="6"/>
  <c r="CV127" i="8"/>
  <c r="CV128" i="8"/>
  <c r="CV129" i="8"/>
  <c r="CV130" i="8"/>
  <c r="CV131" i="8"/>
  <c r="CV132" i="8"/>
  <c r="CV133" i="8"/>
  <c r="CV134" i="8"/>
  <c r="CV126" i="8"/>
  <c r="CV125" i="8"/>
  <c r="CV159" i="8"/>
  <c r="CV160" i="8"/>
  <c r="CV161" i="8"/>
  <c r="CV162" i="8"/>
  <c r="CV163" i="8"/>
  <c r="CV164" i="8"/>
  <c r="CV165" i="8"/>
  <c r="CV166" i="8"/>
  <c r="CV167" i="8"/>
  <c r="CV168" i="8"/>
  <c r="CV169" i="8"/>
  <c r="CV170" i="8"/>
  <c r="CV171" i="8"/>
  <c r="CV172" i="8"/>
  <c r="CV173" i="8"/>
  <c r="CV174" i="8"/>
  <c r="CV175" i="8"/>
  <c r="CV176" i="8"/>
  <c r="CV177" i="8"/>
  <c r="CV178" i="8"/>
  <c r="CV179" i="8"/>
  <c r="CV180" i="8"/>
  <c r="CV181" i="8"/>
  <c r="CV182" i="8"/>
  <c r="CV183" i="8"/>
  <c r="CV184" i="8"/>
  <c r="CV185" i="8"/>
  <c r="CV186" i="8"/>
  <c r="CV187" i="8"/>
  <c r="CV188" i="8"/>
  <c r="CV189" i="8"/>
  <c r="CV190" i="8"/>
  <c r="CV191" i="8"/>
  <c r="CV192" i="8"/>
  <c r="CV193" i="8"/>
  <c r="CV194" i="8"/>
  <c r="CV195" i="8"/>
  <c r="CV196" i="8"/>
  <c r="CV197" i="8"/>
  <c r="CV198" i="8"/>
  <c r="CV199" i="8"/>
  <c r="CV200" i="8"/>
  <c r="CV158" i="8"/>
  <c r="CV157" i="8"/>
  <c r="CV143" i="8"/>
  <c r="CV144" i="8"/>
  <c r="CV145" i="8"/>
  <c r="CV146" i="8"/>
  <c r="CV147" i="8"/>
  <c r="CV148" i="8"/>
  <c r="CV149" i="8"/>
  <c r="CV150" i="8"/>
  <c r="CV135" i="8"/>
  <c r="CV136" i="8"/>
  <c r="CV137" i="8"/>
  <c r="CV138" i="8"/>
  <c r="CV139" i="8"/>
  <c r="CV140" i="8"/>
  <c r="CV141" i="8"/>
  <c r="CV142" i="8"/>
  <c r="CV66" i="8"/>
  <c r="CV67" i="8"/>
  <c r="CV68" i="8"/>
  <c r="CV69" i="8"/>
  <c r="CV70" i="8"/>
  <c r="CV71" i="8"/>
  <c r="CV72" i="8"/>
  <c r="CV73" i="8"/>
  <c r="CV74" i="8"/>
  <c r="CV75" i="8"/>
  <c r="CV76" i="8"/>
  <c r="CV77" i="8"/>
  <c r="CV78" i="8"/>
  <c r="CV79" i="8"/>
  <c r="CV80" i="8"/>
  <c r="CV81" i="8"/>
  <c r="CV82" i="8"/>
  <c r="CV83" i="8"/>
  <c r="CV84" i="8"/>
  <c r="CV8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2" i="8"/>
  <c r="CV3" i="8"/>
  <c r="CV5" i="8"/>
  <c r="CV4" i="8"/>
  <c r="DR200" i="8"/>
  <c r="DQ200" i="8"/>
  <c r="DR199" i="8"/>
  <c r="DQ199" i="8"/>
  <c r="DR198" i="8"/>
  <c r="DQ198" i="8"/>
  <c r="DR197" i="8"/>
  <c r="DQ197" i="8"/>
  <c r="DR196" i="8"/>
  <c r="DQ196" i="8"/>
  <c r="DR195" i="8"/>
  <c r="DQ195" i="8"/>
  <c r="DR194" i="8"/>
  <c r="DQ194" i="8"/>
  <c r="DR193" i="8"/>
  <c r="DQ193" i="8"/>
  <c r="DR192" i="8"/>
  <c r="DQ192" i="8"/>
  <c r="DR191" i="8"/>
  <c r="DQ191" i="8"/>
  <c r="DR190" i="8"/>
  <c r="DQ190" i="8"/>
  <c r="DR189" i="8"/>
  <c r="DQ189" i="8"/>
  <c r="DR188" i="8"/>
  <c r="DQ188" i="8"/>
  <c r="DR187" i="8"/>
  <c r="DQ187" i="8"/>
  <c r="DR186" i="8"/>
  <c r="DQ186" i="8"/>
  <c r="DR185" i="8"/>
  <c r="DQ185" i="8"/>
  <c r="DR184" i="8"/>
  <c r="DQ184" i="8"/>
  <c r="DR183" i="8"/>
  <c r="DQ183" i="8"/>
  <c r="DR170" i="8"/>
  <c r="DR182" i="8"/>
  <c r="DQ182" i="8"/>
  <c r="DR181" i="8"/>
  <c r="DQ181" i="8"/>
  <c r="DR180" i="8"/>
  <c r="DQ180" i="8"/>
  <c r="DR179" i="8"/>
  <c r="DQ179" i="8"/>
  <c r="DR178" i="8"/>
  <c r="DQ178" i="8"/>
  <c r="DR177" i="8"/>
  <c r="DQ177" i="8"/>
  <c r="DR176" i="8"/>
  <c r="DQ176" i="8"/>
  <c r="DR175" i="8"/>
  <c r="DQ175" i="8"/>
  <c r="DR174" i="8"/>
  <c r="DQ174" i="8"/>
  <c r="DR173" i="8"/>
  <c r="DQ173" i="8"/>
  <c r="DR172" i="8"/>
  <c r="DQ172" i="8"/>
  <c r="DR171" i="8"/>
  <c r="DQ171" i="8"/>
  <c r="DR169" i="8"/>
  <c r="DR168" i="8"/>
  <c r="DQ168" i="8"/>
  <c r="DR167" i="8"/>
  <c r="DQ167" i="8"/>
  <c r="DR166" i="8"/>
  <c r="DQ166" i="8"/>
  <c r="DR165" i="8"/>
  <c r="DQ165" i="8"/>
  <c r="DR164" i="8"/>
  <c r="DQ164" i="8"/>
  <c r="DR163" i="8"/>
  <c r="DQ163" i="8"/>
  <c r="DR156" i="8"/>
  <c r="DQ156" i="8"/>
  <c r="DR155" i="8"/>
  <c r="DQ155" i="8"/>
  <c r="DR162" i="8"/>
  <c r="DQ162" i="8"/>
  <c r="DR161" i="8"/>
  <c r="DQ161" i="8"/>
  <c r="DR160" i="8"/>
  <c r="DQ160" i="8"/>
  <c r="DR159" i="8"/>
  <c r="DQ159" i="8"/>
  <c r="DR158" i="8"/>
  <c r="DQ158" i="8"/>
  <c r="DR157" i="8"/>
  <c r="DQ157" i="8"/>
  <c r="DR154" i="8"/>
  <c r="DQ154" i="8"/>
  <c r="DR153" i="8"/>
  <c r="DQ153" i="8"/>
  <c r="DR152" i="8"/>
  <c r="DQ152" i="8"/>
  <c r="DR151" i="8"/>
  <c r="DQ151" i="8"/>
  <c r="DR150" i="8"/>
  <c r="DQ150" i="8"/>
  <c r="DR149" i="8"/>
  <c r="DQ149" i="8"/>
  <c r="DR148" i="8"/>
  <c r="DQ148" i="8"/>
  <c r="DR147" i="8"/>
  <c r="DQ147" i="8"/>
  <c r="DR146" i="8"/>
  <c r="DQ146" i="8"/>
  <c r="DR145" i="8"/>
  <c r="DQ145" i="8"/>
  <c r="DR144" i="8"/>
  <c r="DQ144" i="8"/>
  <c r="DR143" i="8"/>
  <c r="DQ143" i="8"/>
  <c r="DR142" i="8"/>
  <c r="DQ142" i="8"/>
  <c r="DR141" i="8"/>
  <c r="DQ141" i="8"/>
  <c r="DR140" i="8"/>
  <c r="DQ140" i="8"/>
  <c r="DR139" i="8"/>
  <c r="DQ139" i="8"/>
  <c r="DR138" i="8"/>
  <c r="DQ138" i="8"/>
  <c r="DR137" i="8"/>
  <c r="DQ137" i="8"/>
  <c r="DR136" i="8"/>
  <c r="DQ136" i="8"/>
  <c r="DR134" i="8"/>
  <c r="DQ134" i="8"/>
  <c r="DR135" i="8"/>
  <c r="DQ135" i="8"/>
  <c r="DR133" i="8"/>
  <c r="DQ133" i="8"/>
  <c r="DR132" i="8"/>
  <c r="DQ132" i="8"/>
  <c r="DR131" i="8"/>
  <c r="DQ131" i="8"/>
  <c r="DR130" i="8"/>
  <c r="DQ130" i="8"/>
  <c r="DR129" i="8"/>
  <c r="DQ129" i="8"/>
  <c r="DR128" i="8"/>
  <c r="DQ128" i="8"/>
  <c r="DR127" i="8"/>
  <c r="DQ127" i="8"/>
  <c r="DR126" i="8"/>
  <c r="DQ126" i="8"/>
  <c r="DR125" i="8"/>
  <c r="DQ125" i="8"/>
  <c r="DR124" i="8"/>
  <c r="DQ124" i="8"/>
  <c r="DR123" i="8"/>
  <c r="DQ123" i="8"/>
  <c r="DR122" i="8"/>
  <c r="DQ122" i="8"/>
  <c r="DR121" i="8"/>
  <c r="DQ121" i="8"/>
  <c r="DR120" i="8"/>
  <c r="DQ120" i="8"/>
  <c r="DR119" i="8"/>
  <c r="DQ119" i="8"/>
  <c r="DR118" i="8"/>
  <c r="DQ118" i="8"/>
  <c r="DR116" i="8"/>
  <c r="DQ116" i="8"/>
  <c r="DR117" i="8"/>
  <c r="DQ117" i="8"/>
  <c r="DR115" i="8"/>
  <c r="DQ115" i="8"/>
  <c r="DR103" i="8"/>
  <c r="DQ103" i="8"/>
  <c r="DR102" i="8"/>
  <c r="DQ102" i="8"/>
  <c r="DR101" i="8"/>
  <c r="DQ101" i="8"/>
  <c r="DR100" i="8"/>
  <c r="DQ100" i="8"/>
  <c r="DR99" i="8"/>
  <c r="DQ99" i="8"/>
  <c r="DR98" i="8"/>
  <c r="DQ98" i="8"/>
  <c r="DR97" i="8"/>
  <c r="DQ97" i="8"/>
  <c r="DR96" i="8"/>
  <c r="DQ96" i="8"/>
  <c r="DR95" i="8"/>
  <c r="DQ95" i="8"/>
  <c r="DR94" i="8"/>
  <c r="DQ94" i="8"/>
  <c r="DR93" i="8"/>
  <c r="DQ93" i="8"/>
  <c r="DR92" i="8"/>
  <c r="DQ92" i="8"/>
  <c r="DR91" i="8"/>
  <c r="DQ91" i="8"/>
  <c r="DR90" i="8"/>
  <c r="DQ90" i="8"/>
  <c r="DR89" i="8"/>
  <c r="DQ89" i="8"/>
  <c r="DR88" i="8"/>
  <c r="DQ88" i="8"/>
  <c r="DR87" i="8"/>
  <c r="DQ87" i="8"/>
  <c r="DR86" i="8"/>
  <c r="DQ86" i="8"/>
  <c r="DR85" i="8"/>
  <c r="DQ85" i="8"/>
  <c r="DR84" i="8"/>
  <c r="DQ84" i="8"/>
  <c r="DR83" i="8"/>
  <c r="DQ83" i="8"/>
  <c r="DR82" i="8"/>
  <c r="DQ82" i="8"/>
  <c r="DR81" i="8"/>
  <c r="DQ81" i="8"/>
  <c r="DR80" i="8"/>
  <c r="DQ80" i="8"/>
  <c r="DR79" i="8"/>
  <c r="DQ79" i="8"/>
  <c r="DR78" i="8"/>
  <c r="DQ78" i="8"/>
  <c r="DR77" i="8"/>
  <c r="DQ77" i="8"/>
  <c r="DR76" i="8"/>
  <c r="DQ76" i="8"/>
  <c r="DR75" i="8"/>
  <c r="DQ75" i="8"/>
  <c r="DR74" i="8"/>
  <c r="DQ74" i="8"/>
  <c r="DR73" i="8"/>
  <c r="DQ73" i="8"/>
  <c r="DR72" i="8"/>
  <c r="DQ72" i="8"/>
  <c r="DR71" i="8"/>
  <c r="DQ71" i="8"/>
  <c r="DR70" i="8"/>
  <c r="DQ70" i="8"/>
  <c r="DR69" i="8"/>
  <c r="DQ69" i="8"/>
  <c r="DR68" i="8"/>
  <c r="DQ68" i="8"/>
  <c r="DR67" i="8"/>
  <c r="DQ67" i="8"/>
  <c r="DR66" i="8"/>
  <c r="DQ66" i="8"/>
  <c r="DR65" i="8"/>
  <c r="DQ65" i="8"/>
  <c r="DR64" i="8"/>
  <c r="DQ64" i="8"/>
  <c r="DR63" i="8"/>
  <c r="DQ63" i="8"/>
  <c r="DR62" i="8"/>
  <c r="DQ62" i="8"/>
  <c r="DR61" i="8"/>
  <c r="DQ61" i="8"/>
  <c r="DR60" i="8"/>
  <c r="DQ60" i="8"/>
  <c r="DR59" i="8"/>
  <c r="DQ59" i="8"/>
  <c r="DR58" i="8"/>
  <c r="DQ58" i="8"/>
  <c r="DR57" i="8"/>
  <c r="DQ57" i="8"/>
  <c r="DR56" i="8"/>
  <c r="DQ56" i="8"/>
  <c r="DR55" i="8"/>
  <c r="DQ55" i="8"/>
  <c r="DR54" i="8"/>
  <c r="DQ54" i="8"/>
  <c r="DR53" i="8"/>
  <c r="DQ53" i="8"/>
  <c r="DR52" i="8"/>
  <c r="DQ52" i="8"/>
  <c r="DR51" i="8"/>
  <c r="DQ51" i="8"/>
  <c r="DR50" i="8"/>
  <c r="DQ50" i="8"/>
  <c r="DR49" i="8"/>
  <c r="DQ49" i="8"/>
  <c r="DR48" i="8"/>
  <c r="DQ48" i="8"/>
  <c r="DR47" i="8"/>
  <c r="DQ47" i="8"/>
  <c r="DR46" i="8"/>
  <c r="DQ46" i="8"/>
  <c r="DR45" i="8"/>
  <c r="DQ45" i="8"/>
  <c r="DR44" i="8"/>
  <c r="DQ44" i="8"/>
  <c r="DR43" i="8"/>
  <c r="DQ43" i="8"/>
  <c r="DR42" i="8"/>
  <c r="DQ42" i="8"/>
  <c r="DR41" i="8"/>
  <c r="DQ41" i="8"/>
  <c r="DR40" i="8"/>
  <c r="DQ40" i="8"/>
  <c r="DR39" i="8"/>
  <c r="DQ39" i="8"/>
  <c r="DR38" i="8"/>
  <c r="DQ38" i="8"/>
  <c r="DR37" i="8"/>
  <c r="DQ37" i="8"/>
  <c r="DR36" i="8"/>
  <c r="DQ36" i="8"/>
  <c r="DR35" i="8"/>
  <c r="DQ35" i="8"/>
  <c r="DR34" i="8"/>
  <c r="DQ34" i="8"/>
  <c r="DR33" i="8"/>
  <c r="DQ33" i="8"/>
  <c r="DR32" i="8"/>
  <c r="DQ32" i="8"/>
  <c r="DR31" i="8"/>
  <c r="DQ31" i="8"/>
  <c r="DR30" i="8"/>
  <c r="DQ30" i="8"/>
  <c r="DR29" i="8"/>
  <c r="DQ29" i="8"/>
  <c r="DR28" i="8"/>
  <c r="DQ28" i="8"/>
  <c r="DR27" i="8"/>
  <c r="DQ27" i="8"/>
  <c r="DR26" i="8"/>
  <c r="DQ26" i="8"/>
  <c r="DR24" i="8"/>
  <c r="DQ24" i="8"/>
  <c r="DR25" i="8"/>
  <c r="DQ25" i="8"/>
  <c r="DR23" i="8"/>
  <c r="DQ23" i="8"/>
  <c r="DR22" i="8"/>
  <c r="DQ22" i="8"/>
  <c r="DR19" i="8"/>
  <c r="DQ19" i="8"/>
  <c r="DR20" i="8"/>
  <c r="DQ20" i="8"/>
  <c r="DR21" i="8"/>
  <c r="DQ21" i="8"/>
  <c r="DR18" i="8"/>
  <c r="DQ18" i="8"/>
  <c r="DR17" i="8"/>
  <c r="DQ17" i="8"/>
  <c r="DR16" i="8"/>
  <c r="DQ16" i="8"/>
  <c r="DR15" i="8"/>
  <c r="DQ15" i="8"/>
  <c r="DR14" i="8"/>
  <c r="DQ14" i="8"/>
  <c r="DR13" i="8"/>
  <c r="DQ13" i="8"/>
  <c r="DR12" i="8"/>
  <c r="DQ12" i="8"/>
  <c r="DR11" i="8"/>
  <c r="DQ11" i="8"/>
  <c r="DR10" i="8"/>
  <c r="DQ10" i="8"/>
  <c r="DR9" i="8"/>
  <c r="DQ9" i="8"/>
  <c r="DR8" i="8"/>
  <c r="DQ8" i="8"/>
  <c r="DR7" i="8"/>
  <c r="DQ7" i="8"/>
  <c r="DR6" i="8"/>
  <c r="DQ6" i="8"/>
  <c r="DR5" i="8"/>
  <c r="DQ5" i="8"/>
  <c r="DR4" i="8"/>
  <c r="DQ4" i="8"/>
  <c r="DR3" i="8"/>
  <c r="DQ3" i="8"/>
  <c r="DR2" i="8"/>
  <c r="DQ2" i="8"/>
  <c r="CG52" i="6"/>
  <c r="CG51" i="6"/>
  <c r="CG61" i="6"/>
  <c r="CG60" i="6"/>
  <c r="CG54" i="6"/>
  <c r="CG53" i="6"/>
  <c r="CG50" i="6"/>
  <c r="CG76" i="6"/>
  <c r="CG75" i="6"/>
  <c r="CG40" i="6"/>
  <c r="CG41" i="6"/>
  <c r="CG42" i="6"/>
  <c r="CG43" i="6"/>
  <c r="CG44" i="6"/>
  <c r="CG45" i="6"/>
  <c r="CG46" i="6"/>
  <c r="CG47" i="6"/>
  <c r="CG48" i="6"/>
  <c r="CG49" i="6"/>
  <c r="CG59" i="6"/>
  <c r="CG62" i="6"/>
  <c r="CG63" i="6"/>
  <c r="CG64" i="6"/>
  <c r="CG65" i="6"/>
  <c r="CG66" i="6"/>
  <c r="CG67" i="6"/>
  <c r="CG68" i="6"/>
  <c r="CG69" i="6"/>
  <c r="CG70" i="6"/>
  <c r="CG71" i="6"/>
  <c r="CG72" i="6"/>
  <c r="CG73" i="6"/>
  <c r="CG74" i="6"/>
  <c r="CG77" i="6"/>
  <c r="CG78" i="6"/>
  <c r="CG79" i="6"/>
  <c r="CG80" i="6"/>
  <c r="CG81" i="6"/>
  <c r="CG82" i="6"/>
  <c r="CG83" i="6"/>
  <c r="CG84" i="6"/>
  <c r="CG85" i="6"/>
  <c r="CG86" i="6"/>
  <c r="CG87" i="6"/>
  <c r="CG88" i="6"/>
  <c r="CG89" i="6"/>
  <c r="CG90" i="6"/>
  <c r="CG91" i="6"/>
  <c r="CG92" i="6"/>
  <c r="CG93" i="6"/>
  <c r="CG94" i="6"/>
  <c r="CG95" i="6"/>
  <c r="CG96" i="6"/>
  <c r="CG97" i="6"/>
  <c r="CG98" i="6"/>
  <c r="CG3" i="6"/>
  <c r="CG4" i="6"/>
  <c r="CG5" i="6"/>
  <c r="CG6" i="6"/>
  <c r="CG7" i="6"/>
  <c r="CG8" i="6"/>
  <c r="CG9" i="6"/>
  <c r="CG10" i="6"/>
  <c r="CG11" i="6"/>
  <c r="CG12" i="6"/>
  <c r="CG13" i="6"/>
  <c r="CG14" i="6"/>
  <c r="CG15" i="6"/>
  <c r="CG16" i="6"/>
  <c r="CG17" i="6"/>
  <c r="CG18" i="6"/>
  <c r="CG19" i="6"/>
  <c r="CG20" i="6"/>
  <c r="CG21" i="6"/>
  <c r="CG22" i="6"/>
  <c r="CG23" i="6"/>
  <c r="CG24" i="6"/>
  <c r="CG25" i="6"/>
  <c r="CG26" i="6"/>
  <c r="CG27" i="6"/>
  <c r="CG28" i="6"/>
  <c r="CG29" i="6"/>
  <c r="CG30" i="6"/>
  <c r="CG31" i="6"/>
  <c r="CG38" i="6"/>
  <c r="CG39" i="6"/>
  <c r="CG2" i="6"/>
  <c r="DA153" i="8"/>
  <c r="DA127" i="8"/>
  <c r="DE128" i="8"/>
  <c r="DA128" i="8"/>
  <c r="DE127" i="8"/>
  <c r="DA129" i="8"/>
  <c r="DE130" i="8"/>
  <c r="DA130" i="8"/>
  <c r="DE129" i="8"/>
  <c r="DA131" i="8"/>
  <c r="DE132" i="8"/>
  <c r="DA132" i="8"/>
  <c r="DE131" i="8"/>
  <c r="DA133" i="8"/>
  <c r="DE134" i="8"/>
  <c r="DA134" i="8"/>
  <c r="DE133" i="8"/>
  <c r="DA135" i="8"/>
  <c r="DE136" i="8"/>
  <c r="DA136" i="8"/>
  <c r="DE135" i="8"/>
  <c r="DA137" i="8"/>
  <c r="DE138" i="8"/>
  <c r="DA138" i="8"/>
  <c r="DE137" i="8"/>
  <c r="DA139" i="8"/>
  <c r="DE140" i="8"/>
  <c r="DA140" i="8"/>
  <c r="DE139" i="8"/>
  <c r="DA141" i="8"/>
  <c r="DE142" i="8"/>
  <c r="DA142" i="8"/>
  <c r="DE141" i="8"/>
  <c r="DA143" i="8"/>
  <c r="DE144" i="8"/>
  <c r="DA144" i="8"/>
  <c r="DE143" i="8"/>
  <c r="DA145" i="8"/>
  <c r="DE146" i="8"/>
  <c r="DA146" i="8"/>
  <c r="DE145" i="8"/>
  <c r="DA147" i="8"/>
  <c r="DE148" i="8"/>
  <c r="DA148" i="8"/>
  <c r="DE147" i="8"/>
  <c r="DA149" i="8"/>
  <c r="DE150" i="8"/>
  <c r="DA150" i="8"/>
  <c r="DE149" i="8"/>
  <c r="DA151" i="8"/>
  <c r="DA152" i="8"/>
  <c r="DE158" i="8"/>
  <c r="DA158" i="8"/>
  <c r="DE157" i="8"/>
  <c r="DA159" i="8"/>
  <c r="DE160" i="8"/>
  <c r="DA160" i="8"/>
  <c r="DE159" i="8"/>
  <c r="DA161" i="8"/>
  <c r="DE162" i="8"/>
  <c r="DA162" i="8"/>
  <c r="DE161" i="8"/>
  <c r="DA163" i="8"/>
  <c r="DE164" i="8"/>
  <c r="DA164" i="8"/>
  <c r="DE163" i="8"/>
  <c r="DA165" i="8"/>
  <c r="DE166" i="8"/>
  <c r="DA166" i="8"/>
  <c r="DE165" i="8"/>
  <c r="DA167" i="8"/>
  <c r="DE168" i="8"/>
  <c r="DA168" i="8"/>
  <c r="DE167" i="8"/>
  <c r="DA169" i="8"/>
  <c r="DE170" i="8"/>
  <c r="DA170" i="8"/>
  <c r="DE169" i="8"/>
  <c r="DA171" i="8"/>
  <c r="DE172" i="8"/>
  <c r="DA172" i="8"/>
  <c r="DE171" i="8"/>
  <c r="DA173" i="8"/>
  <c r="DE174" i="8"/>
  <c r="DA174" i="8"/>
  <c r="DE173" i="8"/>
  <c r="DA175" i="8"/>
  <c r="DE176" i="8"/>
  <c r="DA176" i="8"/>
  <c r="DE175" i="8"/>
  <c r="DA177" i="8"/>
  <c r="DE178" i="8"/>
  <c r="DA178" i="8"/>
  <c r="DE177" i="8"/>
  <c r="DA179" i="8"/>
  <c r="DE180" i="8"/>
  <c r="DA180" i="8"/>
  <c r="DE179" i="8"/>
  <c r="DA181" i="8"/>
  <c r="DE182" i="8"/>
  <c r="DA182" i="8"/>
  <c r="DE181" i="8"/>
  <c r="DA183" i="8"/>
  <c r="DE184" i="8"/>
  <c r="DA184" i="8"/>
  <c r="DE183" i="8"/>
  <c r="DA185" i="8"/>
  <c r="DE186" i="8"/>
  <c r="DA186" i="8"/>
  <c r="DE185" i="8"/>
  <c r="DA187" i="8"/>
  <c r="DE188" i="8"/>
  <c r="DA188" i="8"/>
  <c r="DE187" i="8"/>
  <c r="DA189" i="8"/>
  <c r="DE190" i="8"/>
  <c r="DA190" i="8"/>
  <c r="DE189" i="8"/>
  <c r="DA191" i="8"/>
  <c r="DE192" i="8"/>
  <c r="DA192" i="8"/>
  <c r="DE191" i="8"/>
  <c r="DA193" i="8"/>
  <c r="DE194" i="8"/>
  <c r="DA194" i="8"/>
  <c r="DE193" i="8"/>
  <c r="DA195" i="8"/>
  <c r="DE196" i="8"/>
  <c r="DA196" i="8"/>
  <c r="DE195" i="8"/>
  <c r="DA197" i="8"/>
  <c r="DE198" i="8"/>
  <c r="DA198" i="8"/>
  <c r="DE197" i="8"/>
  <c r="DA199" i="8"/>
  <c r="DE200" i="8"/>
  <c r="DA200" i="8"/>
  <c r="DE199" i="8"/>
  <c r="DA126" i="8"/>
  <c r="DE125" i="8"/>
  <c r="DA125" i="8"/>
  <c r="DE126" i="8"/>
  <c r="DA121" i="8"/>
  <c r="DA117" i="8"/>
  <c r="DA116" i="8"/>
  <c r="DE115" i="8"/>
  <c r="DA115" i="8"/>
  <c r="DE116" i="8"/>
  <c r="DA34" i="8"/>
  <c r="DE35" i="8"/>
  <c r="DA35" i="8"/>
  <c r="DE34" i="8"/>
  <c r="DA36" i="8"/>
  <c r="DE37" i="8"/>
  <c r="DA37" i="8"/>
  <c r="DE36" i="8"/>
  <c r="DA38" i="8"/>
  <c r="DE39" i="8"/>
  <c r="DA39" i="8"/>
  <c r="DE38" i="8"/>
  <c r="DA40" i="8"/>
  <c r="DE41" i="8"/>
  <c r="DA41" i="8"/>
  <c r="DE40" i="8"/>
  <c r="DA42" i="8"/>
  <c r="DE43" i="8"/>
  <c r="DA43" i="8"/>
  <c r="DE42" i="8"/>
  <c r="DA44" i="8"/>
  <c r="DE45" i="8"/>
  <c r="DA45" i="8"/>
  <c r="DE44" i="8"/>
  <c r="DA46" i="8"/>
  <c r="DE47" i="8"/>
  <c r="DA47" i="8"/>
  <c r="DE46" i="8"/>
  <c r="DA48" i="8"/>
  <c r="DE49" i="8"/>
  <c r="DA49" i="8"/>
  <c r="DE48" i="8"/>
  <c r="DA50" i="8"/>
  <c r="DE51" i="8"/>
  <c r="DA51" i="8"/>
  <c r="DE50" i="8"/>
  <c r="DA52" i="8"/>
  <c r="DE53" i="8"/>
  <c r="DA53" i="8"/>
  <c r="DE52" i="8"/>
  <c r="DA54" i="8"/>
  <c r="DE55" i="8"/>
  <c r="DA55" i="8"/>
  <c r="DE54" i="8"/>
  <c r="DA56" i="8"/>
  <c r="DE57" i="8"/>
  <c r="DA57" i="8"/>
  <c r="DE56" i="8"/>
  <c r="DA58" i="8"/>
  <c r="DE59" i="8"/>
  <c r="DA59" i="8"/>
  <c r="DE58" i="8"/>
  <c r="DA60" i="8"/>
  <c r="DE61" i="8"/>
  <c r="DA61" i="8"/>
  <c r="DE60" i="8"/>
  <c r="DA62" i="8"/>
  <c r="DE63" i="8"/>
  <c r="DA63" i="8"/>
  <c r="DE62" i="8"/>
  <c r="DA64" i="8"/>
  <c r="DE65" i="8"/>
  <c r="DA65" i="8"/>
  <c r="DE64" i="8"/>
  <c r="DA66" i="8"/>
  <c r="DE67" i="8"/>
  <c r="DA67" i="8"/>
  <c r="DE66" i="8"/>
  <c r="DA68" i="8"/>
  <c r="DE69" i="8"/>
  <c r="DA69" i="8"/>
  <c r="DE68" i="8"/>
  <c r="DA70" i="8"/>
  <c r="DE71" i="8"/>
  <c r="DA71" i="8"/>
  <c r="DE70" i="8"/>
  <c r="DA72" i="8"/>
  <c r="DE73" i="8"/>
  <c r="DA73" i="8"/>
  <c r="DE72" i="8"/>
  <c r="DA74" i="8"/>
  <c r="DE75" i="8"/>
  <c r="DA75" i="8"/>
  <c r="DE74" i="8"/>
  <c r="DA76" i="8"/>
  <c r="DE77" i="8"/>
  <c r="DA77" i="8"/>
  <c r="DE76" i="8"/>
  <c r="DA78" i="8"/>
  <c r="DE79" i="8"/>
  <c r="DA79" i="8"/>
  <c r="DE78" i="8"/>
  <c r="DA80" i="8"/>
  <c r="DE81" i="8"/>
  <c r="DA81" i="8"/>
  <c r="DE80" i="8"/>
  <c r="DA82" i="8"/>
  <c r="DE83" i="8"/>
  <c r="DA83" i="8"/>
  <c r="DE82" i="8"/>
  <c r="DA84" i="8"/>
  <c r="DE85" i="8"/>
  <c r="DA85" i="8"/>
  <c r="DE84" i="8"/>
  <c r="DA86" i="8"/>
  <c r="DA90" i="8"/>
  <c r="DA96" i="8"/>
  <c r="DA104" i="8"/>
  <c r="DA107" i="8"/>
  <c r="DA4" i="8"/>
  <c r="DE5" i="8"/>
  <c r="DA5" i="8"/>
  <c r="DE4" i="8"/>
  <c r="DA6" i="8"/>
  <c r="DE7" i="8"/>
  <c r="DA7" i="8"/>
  <c r="DE6" i="8"/>
  <c r="DA8" i="8"/>
  <c r="DE9" i="8"/>
  <c r="DA9" i="8"/>
  <c r="DE8" i="8"/>
  <c r="DA10" i="8"/>
  <c r="DE11" i="8"/>
  <c r="DA11" i="8"/>
  <c r="DE10" i="8"/>
  <c r="DA12" i="8"/>
  <c r="DE13" i="8"/>
  <c r="DA13" i="8"/>
  <c r="DE12" i="8"/>
  <c r="DA14" i="8"/>
  <c r="DE15" i="8"/>
  <c r="DA15" i="8"/>
  <c r="DE14" i="8"/>
  <c r="DA16" i="8"/>
  <c r="DE17" i="8"/>
  <c r="DA17" i="8"/>
  <c r="DE16" i="8"/>
  <c r="DA18" i="8"/>
  <c r="DE19" i="8"/>
  <c r="DA19" i="8"/>
  <c r="DE18" i="8"/>
  <c r="DA20" i="8"/>
  <c r="DE21" i="8"/>
  <c r="DA21" i="8"/>
  <c r="DE20" i="8"/>
  <c r="DA22" i="8"/>
  <c r="DE23" i="8"/>
  <c r="DA23" i="8"/>
  <c r="DE22" i="8"/>
  <c r="DA24" i="8"/>
  <c r="DE25" i="8"/>
  <c r="DA25" i="8"/>
  <c r="DE24" i="8"/>
  <c r="DA26" i="8"/>
  <c r="DE27" i="8"/>
  <c r="DA27" i="8"/>
  <c r="DE26" i="8"/>
  <c r="DA28" i="8"/>
  <c r="DE29" i="8"/>
  <c r="DA29" i="8"/>
  <c r="DE28" i="8"/>
  <c r="DA30" i="8"/>
  <c r="DE31" i="8"/>
  <c r="DA31" i="8"/>
  <c r="DE30" i="8"/>
  <c r="DA32" i="8"/>
  <c r="DE33" i="8"/>
  <c r="DA33" i="8"/>
  <c r="DE32" i="8"/>
  <c r="DA3" i="8"/>
  <c r="DE2" i="8"/>
  <c r="DA2" i="8"/>
  <c r="DE3" i="8"/>
  <c r="AJ45" i="7"/>
  <c r="AG45" i="7"/>
  <c r="AD45" i="7"/>
  <c r="AA45" i="7"/>
  <c r="AJ63" i="7"/>
  <c r="AG63" i="7"/>
  <c r="AD63" i="7"/>
  <c r="AA63" i="7"/>
  <c r="AK63" i="7"/>
  <c r="AJ43" i="7"/>
  <c r="AG43" i="7"/>
  <c r="AD43" i="7"/>
  <c r="AA43" i="7"/>
  <c r="AJ76" i="7"/>
  <c r="AG76" i="7"/>
  <c r="AD76" i="7"/>
  <c r="AA76" i="7"/>
  <c r="AJ73" i="7"/>
  <c r="AG73" i="7"/>
  <c r="AD73" i="7"/>
  <c r="AA73" i="7"/>
  <c r="AJ71" i="7"/>
  <c r="AG71" i="7"/>
  <c r="AD71" i="7"/>
  <c r="AA71" i="7"/>
  <c r="AJ23" i="7"/>
  <c r="AG23" i="7"/>
  <c r="AD23" i="7"/>
  <c r="AA23" i="7"/>
  <c r="AJ25" i="7"/>
  <c r="AG25" i="7"/>
  <c r="AD25" i="7"/>
  <c r="AA25" i="7"/>
  <c r="AJ16" i="7"/>
  <c r="AG16" i="7"/>
  <c r="AD16" i="7"/>
  <c r="AA16" i="7"/>
  <c r="AJ56" i="7"/>
  <c r="AG56" i="7"/>
  <c r="AD56" i="7"/>
  <c r="AA56" i="7"/>
  <c r="AJ50" i="7"/>
  <c r="AG50" i="7"/>
  <c r="AD50" i="7"/>
  <c r="AA50" i="7"/>
  <c r="AJ40" i="7"/>
  <c r="AG40" i="7"/>
  <c r="AD40" i="7"/>
  <c r="AA40" i="7"/>
  <c r="AJ48" i="7"/>
  <c r="AG48" i="7"/>
  <c r="AD48" i="7"/>
  <c r="AA48" i="7"/>
  <c r="AJ9" i="7"/>
  <c r="AG9" i="7"/>
  <c r="AD9" i="7"/>
  <c r="AA9" i="7"/>
  <c r="AJ70" i="7"/>
  <c r="AG70" i="7"/>
  <c r="AD70" i="7"/>
  <c r="AA70" i="7"/>
  <c r="AJ20" i="7"/>
  <c r="AG20" i="7"/>
  <c r="AD20" i="7"/>
  <c r="AA20" i="7"/>
  <c r="AJ57" i="7"/>
  <c r="AG57" i="7"/>
  <c r="AD57" i="7"/>
  <c r="AA57" i="7"/>
  <c r="AJ39" i="7"/>
  <c r="AG39" i="7"/>
  <c r="AD39" i="7"/>
  <c r="AA39" i="7"/>
  <c r="AJ33" i="7"/>
  <c r="AG33" i="7"/>
  <c r="AD33" i="7"/>
  <c r="AA33" i="7"/>
  <c r="AJ59" i="7"/>
  <c r="AG59" i="7"/>
  <c r="AD59" i="7"/>
  <c r="AA59" i="7"/>
  <c r="AJ28" i="7"/>
  <c r="AG28" i="7"/>
  <c r="AD28" i="7"/>
  <c r="AA28" i="7"/>
  <c r="AJ6" i="7"/>
  <c r="AG6" i="7"/>
  <c r="AD6" i="7"/>
  <c r="AA6" i="7"/>
  <c r="AJ29" i="7"/>
  <c r="AG29" i="7"/>
  <c r="AD29" i="7"/>
  <c r="AA29" i="7"/>
  <c r="AJ18" i="7"/>
  <c r="AG18" i="7"/>
  <c r="AD18" i="7"/>
  <c r="AA18" i="7"/>
  <c r="AJ79" i="7"/>
  <c r="AG79" i="7"/>
  <c r="AD79" i="7"/>
  <c r="AA79" i="7"/>
  <c r="AJ12" i="7"/>
  <c r="AG12" i="7"/>
  <c r="AD12" i="7"/>
  <c r="AA12" i="7"/>
  <c r="AJ42" i="7"/>
  <c r="AG42" i="7"/>
  <c r="AD42" i="7"/>
  <c r="AA42" i="7"/>
  <c r="AJ37" i="7"/>
  <c r="AG37" i="7"/>
  <c r="AD37" i="7"/>
  <c r="AA37" i="7"/>
  <c r="AJ5" i="7"/>
  <c r="AG5" i="7"/>
  <c r="AD5" i="7"/>
  <c r="AA5" i="7"/>
  <c r="AJ58" i="7"/>
  <c r="AG58" i="7"/>
  <c r="AD58" i="7"/>
  <c r="AA58" i="7"/>
  <c r="AJ67" i="7"/>
  <c r="AG67" i="7"/>
  <c r="AD67" i="7"/>
  <c r="AA67" i="7"/>
  <c r="AJ4" i="7"/>
  <c r="AG4" i="7"/>
  <c r="AD4" i="7"/>
  <c r="AA4" i="7"/>
  <c r="AJ3" i="7"/>
  <c r="AG3" i="7"/>
  <c r="AD3" i="7"/>
  <c r="AA3" i="7"/>
  <c r="AJ74" i="7"/>
  <c r="AG74" i="7"/>
  <c r="AD74" i="7"/>
  <c r="AA74" i="7"/>
  <c r="AJ62" i="7"/>
  <c r="AG62" i="7"/>
  <c r="AD62" i="7"/>
  <c r="AA62" i="7"/>
  <c r="AJ21" i="7"/>
  <c r="AG21" i="7"/>
  <c r="AD21" i="7"/>
  <c r="AA21" i="7"/>
  <c r="AJ14" i="7"/>
  <c r="AG14" i="7"/>
  <c r="AD14" i="7"/>
  <c r="AA14" i="7"/>
  <c r="AJ19" i="7"/>
  <c r="AG19" i="7"/>
  <c r="AD19" i="7"/>
  <c r="AA19" i="7"/>
  <c r="AJ47" i="7"/>
  <c r="AG47" i="7"/>
  <c r="AD47" i="7"/>
  <c r="AA47" i="7"/>
  <c r="AJ41" i="7"/>
  <c r="AG41" i="7"/>
  <c r="AD41" i="7"/>
  <c r="AA41" i="7"/>
  <c r="AJ26" i="7"/>
  <c r="AG26" i="7"/>
  <c r="AD26" i="7"/>
  <c r="AA26" i="7"/>
  <c r="AJ11" i="7"/>
  <c r="AG11" i="7"/>
  <c r="AD11" i="7"/>
  <c r="AA11" i="7"/>
  <c r="AJ53" i="7"/>
  <c r="AG53" i="7"/>
  <c r="AD53" i="7"/>
  <c r="AA53" i="7"/>
  <c r="AJ32" i="7"/>
  <c r="AG32" i="7"/>
  <c r="AD32" i="7"/>
  <c r="AA32" i="7"/>
  <c r="AJ66" i="7"/>
  <c r="AG66" i="7"/>
  <c r="AD66" i="7"/>
  <c r="AA66" i="7"/>
  <c r="AJ51" i="7"/>
  <c r="AG51" i="7"/>
  <c r="AD51" i="7"/>
  <c r="AA51" i="7"/>
  <c r="AJ34" i="7"/>
  <c r="AG34" i="7"/>
  <c r="AD34" i="7"/>
  <c r="AA34" i="7"/>
  <c r="AJ72" i="7"/>
  <c r="AG72" i="7"/>
  <c r="AD72" i="7"/>
  <c r="AA72" i="7"/>
  <c r="AJ69" i="7"/>
  <c r="AG69" i="7"/>
  <c r="AD69" i="7"/>
  <c r="AA69" i="7"/>
  <c r="AJ65" i="7"/>
  <c r="AG65" i="7"/>
  <c r="AD65" i="7"/>
  <c r="AA65" i="7"/>
  <c r="AJ64" i="7"/>
  <c r="AG64" i="7"/>
  <c r="AD64" i="7"/>
  <c r="AA64" i="7"/>
  <c r="AJ52" i="7"/>
  <c r="AG52" i="7"/>
  <c r="AD52" i="7"/>
  <c r="AA52" i="7"/>
  <c r="AJ54" i="7"/>
  <c r="AG54" i="7"/>
  <c r="AD54" i="7"/>
  <c r="AA54" i="7"/>
  <c r="AJ7" i="7"/>
  <c r="AG7" i="7"/>
  <c r="AD7" i="7"/>
  <c r="AA7" i="7"/>
  <c r="AJ80" i="7"/>
  <c r="AG80" i="7"/>
  <c r="AD80" i="7"/>
  <c r="AA80" i="7"/>
  <c r="AJ75" i="7"/>
  <c r="AG75" i="7"/>
  <c r="AD75" i="7"/>
  <c r="AA75" i="7"/>
  <c r="AJ60" i="7"/>
  <c r="AG60" i="7"/>
  <c r="AD60" i="7"/>
  <c r="AA60" i="7"/>
  <c r="AJ49" i="7"/>
  <c r="AG49" i="7"/>
  <c r="AD49" i="7"/>
  <c r="AA49" i="7"/>
  <c r="AJ46" i="7"/>
  <c r="AG46" i="7"/>
  <c r="AD46" i="7"/>
  <c r="AA46" i="7"/>
  <c r="AJ36" i="7"/>
  <c r="AG36" i="7"/>
  <c r="AD36" i="7"/>
  <c r="AA36" i="7"/>
  <c r="AJ30" i="7"/>
  <c r="AG30" i="7"/>
  <c r="AD30" i="7"/>
  <c r="AA30" i="7"/>
  <c r="AJ27" i="7"/>
  <c r="AG27" i="7"/>
  <c r="AD27" i="7"/>
  <c r="AA27" i="7"/>
  <c r="AJ22" i="7"/>
  <c r="AG22" i="7"/>
  <c r="AD22" i="7"/>
  <c r="AA22" i="7"/>
  <c r="AJ13" i="7"/>
  <c r="AG13" i="7"/>
  <c r="AD13" i="7"/>
  <c r="AA13" i="7"/>
  <c r="AJ10" i="7"/>
  <c r="AG10" i="7"/>
  <c r="AD10" i="7"/>
  <c r="AA10" i="7"/>
  <c r="AJ78" i="7"/>
  <c r="AG78" i="7"/>
  <c r="AD78" i="7"/>
  <c r="AA78" i="7"/>
  <c r="AJ68" i="7"/>
  <c r="AG68" i="7"/>
  <c r="AD68" i="7"/>
  <c r="AA68" i="7"/>
  <c r="AJ55" i="7"/>
  <c r="AG55" i="7"/>
  <c r="AD55" i="7"/>
  <c r="AA55" i="7"/>
  <c r="AJ35" i="7"/>
  <c r="AG35" i="7"/>
  <c r="AD35" i="7"/>
  <c r="AA35" i="7"/>
  <c r="AJ24" i="7"/>
  <c r="AG24" i="7"/>
  <c r="AD24" i="7"/>
  <c r="AA24" i="7"/>
  <c r="AJ44" i="7"/>
  <c r="AG44" i="7"/>
  <c r="AD44" i="7"/>
  <c r="AA44" i="7"/>
  <c r="AJ77" i="7"/>
  <c r="AG77" i="7"/>
  <c r="AD77" i="7"/>
  <c r="AA77" i="7"/>
  <c r="AJ61" i="7"/>
  <c r="AG61" i="7"/>
  <c r="AD61" i="7"/>
  <c r="AA61" i="7"/>
  <c r="AJ31" i="7"/>
  <c r="AG31" i="7"/>
  <c r="AD31" i="7"/>
  <c r="AA31" i="7"/>
  <c r="AJ8" i="7"/>
  <c r="AG8" i="7"/>
  <c r="AD8" i="7"/>
  <c r="AA8" i="7"/>
  <c r="AJ2" i="7"/>
  <c r="AG2" i="7"/>
  <c r="AD2" i="7"/>
  <c r="AA2" i="7"/>
  <c r="AJ38" i="7"/>
  <c r="AG38" i="7"/>
  <c r="AD38" i="7"/>
  <c r="AA38" i="7"/>
  <c r="AJ17" i="7"/>
  <c r="AG17" i="7"/>
  <c r="AD17" i="7"/>
  <c r="AA17" i="7"/>
  <c r="AJ15" i="7"/>
  <c r="AG15" i="7"/>
  <c r="AD15" i="7"/>
  <c r="AA15" i="7"/>
  <c r="AK15" i="7"/>
  <c r="AK17" i="7"/>
  <c r="AK38" i="7"/>
  <c r="AK2" i="7"/>
  <c r="AK8" i="7"/>
  <c r="AK31" i="7"/>
  <c r="AK61" i="7"/>
  <c r="AK77" i="7"/>
  <c r="AK44" i="7"/>
  <c r="AK24" i="7"/>
  <c r="AK35" i="7"/>
  <c r="AK55" i="7"/>
  <c r="AK68" i="7"/>
  <c r="AK78" i="7"/>
  <c r="AK10" i="7"/>
  <c r="AK13" i="7"/>
  <c r="AK22" i="7"/>
  <c r="AK27" i="7"/>
  <c r="AK30" i="7"/>
  <c r="AK36" i="7"/>
  <c r="AK46" i="7"/>
  <c r="AK49" i="7"/>
  <c r="AK60" i="7"/>
  <c r="AK75" i="7"/>
  <c r="AK80" i="7"/>
  <c r="AK7" i="7"/>
  <c r="AK54" i="7"/>
  <c r="AK52" i="7"/>
  <c r="AK64" i="7"/>
  <c r="AK65" i="7"/>
  <c r="AK69" i="7"/>
  <c r="AK72" i="7"/>
  <c r="AK34" i="7"/>
  <c r="AK51" i="7"/>
  <c r="AK66" i="7"/>
  <c r="AK32" i="7"/>
  <c r="AK53" i="7"/>
  <c r="AK11" i="7"/>
  <c r="AK26" i="7"/>
  <c r="AK41" i="7"/>
  <c r="AK47" i="7"/>
  <c r="AK19" i="7"/>
  <c r="AK14" i="7"/>
  <c r="AK21" i="7"/>
  <c r="AK62" i="7"/>
  <c r="AK74" i="7"/>
  <c r="AK3" i="7"/>
  <c r="AK4" i="7"/>
  <c r="AK67" i="7"/>
  <c r="AK58" i="7"/>
  <c r="AK5" i="7"/>
  <c r="AK37" i="7"/>
  <c r="AK42" i="7"/>
  <c r="AK12" i="7"/>
  <c r="AK79" i="7"/>
  <c r="AK18" i="7"/>
  <c r="AK29" i="7"/>
  <c r="AK6" i="7"/>
  <c r="AK28" i="7"/>
  <c r="AK59" i="7"/>
  <c r="AK33" i="7"/>
  <c r="AK39" i="7"/>
  <c r="AK57" i="7"/>
  <c r="AK20" i="7"/>
  <c r="AK70" i="7"/>
  <c r="AK9" i="7"/>
  <c r="AK48" i="7"/>
  <c r="AK40" i="7"/>
  <c r="AK50" i="7"/>
  <c r="AK56" i="7"/>
  <c r="AK16" i="7"/>
  <c r="AK25" i="7"/>
  <c r="AK23" i="7"/>
  <c r="AK71" i="7"/>
  <c r="AK73" i="7"/>
  <c r="AK76" i="7"/>
  <c r="AK43" i="7"/>
  <c r="AK45" i="7"/>
  <c r="DE158" i="9"/>
  <c r="DI159" i="9"/>
  <c r="CM158" i="9"/>
  <c r="CL158" i="9"/>
  <c r="CN159" i="9"/>
  <c r="DE200" i="9"/>
  <c r="DI201" i="9"/>
  <c r="CM200" i="9"/>
  <c r="CL200" i="9"/>
  <c r="CN201" i="9"/>
  <c r="DE143" i="9"/>
  <c r="DI142" i="9"/>
  <c r="CM143" i="9"/>
  <c r="CL143" i="9"/>
  <c r="CN142" i="9"/>
  <c r="CM197" i="9"/>
  <c r="CL197" i="9"/>
  <c r="CN196" i="9"/>
  <c r="DE197" i="9"/>
  <c r="DI196" i="9"/>
  <c r="CM160" i="9"/>
  <c r="CL160" i="9"/>
  <c r="CN161" i="9"/>
  <c r="CM198" i="9"/>
  <c r="CL198" i="9"/>
  <c r="CN199" i="9"/>
  <c r="DE207" i="9"/>
  <c r="DI206" i="9"/>
  <c r="CM207" i="9"/>
  <c r="CL207" i="9"/>
  <c r="CN206" i="9"/>
  <c r="DE217" i="9"/>
  <c r="DI216" i="9"/>
  <c r="CM217" i="9"/>
  <c r="CL217" i="9"/>
  <c r="CN216" i="9"/>
  <c r="CM184" i="9"/>
  <c r="CL184" i="9"/>
  <c r="CN185" i="9"/>
  <c r="CM77" i="9"/>
  <c r="CL77" i="9"/>
  <c r="CN76" i="9"/>
  <c r="CM26" i="9"/>
  <c r="CL26" i="9"/>
  <c r="CN27" i="9"/>
  <c r="CM25" i="9"/>
  <c r="CL25" i="9"/>
  <c r="CN24" i="9"/>
  <c r="DE186" i="9"/>
  <c r="DI187" i="9"/>
  <c r="CM4" i="9"/>
  <c r="CL4" i="9"/>
  <c r="CN5" i="9"/>
  <c r="CM16" i="9"/>
  <c r="CL16" i="9"/>
  <c r="CN17" i="9"/>
  <c r="CM163" i="9"/>
  <c r="CL163" i="9"/>
  <c r="CN162" i="9"/>
  <c r="DE17" i="9"/>
  <c r="DI16" i="9"/>
  <c r="CM17" i="9"/>
  <c r="CL17" i="9"/>
  <c r="CN16" i="9"/>
  <c r="DE57" i="9"/>
  <c r="DI56" i="9"/>
  <c r="CM57" i="9"/>
  <c r="CL57" i="9"/>
  <c r="CN56" i="9"/>
  <c r="CM165" i="9"/>
  <c r="CL165" i="9"/>
  <c r="CN164" i="9"/>
  <c r="CM7" i="9"/>
  <c r="CL7" i="9"/>
  <c r="CN6" i="9"/>
  <c r="CM60" i="9"/>
  <c r="CL60" i="9"/>
  <c r="CN61" i="9"/>
  <c r="CM79" i="9"/>
  <c r="CL79" i="9"/>
  <c r="CN78" i="9"/>
  <c r="CM22" i="9"/>
  <c r="CL22" i="9"/>
  <c r="CN23" i="9"/>
  <c r="DE193" i="9"/>
  <c r="DI192" i="9"/>
  <c r="CM2" i="9"/>
  <c r="CL2" i="9"/>
  <c r="CN3" i="9"/>
  <c r="CM85" i="9"/>
  <c r="CL85" i="9"/>
  <c r="CN84" i="9"/>
  <c r="CM19" i="9"/>
  <c r="CL19" i="9"/>
  <c r="CN18" i="9"/>
  <c r="CM32" i="9"/>
  <c r="CL32" i="9"/>
  <c r="CN33" i="9"/>
  <c r="CM67" i="9"/>
  <c r="CL67" i="9"/>
  <c r="CN66" i="9"/>
  <c r="CM83" i="9"/>
  <c r="CL83" i="9"/>
  <c r="CN82" i="9"/>
  <c r="DE46" i="9"/>
  <c r="DI47" i="9"/>
  <c r="CM18" i="9"/>
  <c r="CL18" i="9"/>
  <c r="CN19" i="9"/>
  <c r="CM76" i="9"/>
  <c r="CL76" i="9"/>
  <c r="CN77" i="9"/>
  <c r="CM13" i="9"/>
  <c r="CL13" i="9"/>
  <c r="CN12" i="9"/>
  <c r="CM52" i="9"/>
  <c r="CL52" i="9"/>
  <c r="CN53" i="9"/>
  <c r="CM36" i="9"/>
  <c r="CL36" i="9"/>
  <c r="CN37" i="9"/>
  <c r="CM6" i="9"/>
  <c r="CL6" i="9"/>
  <c r="CN7" i="9"/>
  <c r="DE37" i="9"/>
  <c r="DI36" i="9"/>
  <c r="CM59" i="9"/>
  <c r="CL59" i="9"/>
  <c r="CN58" i="9"/>
  <c r="CM27" i="9"/>
  <c r="CL27" i="9"/>
  <c r="CN26" i="9"/>
  <c r="CM23" i="9"/>
  <c r="CL23" i="9"/>
  <c r="CN22" i="9"/>
  <c r="CM75" i="9"/>
  <c r="CL75" i="9"/>
  <c r="CN74" i="9"/>
  <c r="CM55" i="9"/>
  <c r="CL55" i="9"/>
  <c r="CN54" i="9"/>
  <c r="CM31" i="9"/>
  <c r="CL31" i="9"/>
  <c r="CN30" i="9"/>
  <c r="CM12" i="9"/>
  <c r="CL12" i="9"/>
  <c r="CN13" i="9"/>
  <c r="DE51" i="9"/>
  <c r="DI50" i="9"/>
  <c r="CM65" i="9"/>
  <c r="CL65" i="9"/>
  <c r="CN64" i="9"/>
  <c r="CM34" i="9"/>
  <c r="CL34" i="9"/>
  <c r="CN35" i="9"/>
  <c r="CM78" i="9"/>
  <c r="CL78" i="9"/>
  <c r="CN79" i="9"/>
  <c r="CM50" i="9"/>
  <c r="CL50" i="9"/>
  <c r="CN5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Sunhee Park</author>
    <author/>
  </authors>
  <commentList>
    <comment ref="U1" authorId="0" shapeId="0" xr:uid="{00000000-0006-0000-00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V1" authorId="0" shapeId="0" xr:uid="{00000000-0006-0000-0000-000002000000}">
      <text>
        <r>
          <rPr>
            <b/>
            <sz val="9"/>
            <color indexed="81"/>
            <rFont val="Tahoma"/>
            <family val="2"/>
          </rPr>
          <t>Sunhee Park:</t>
        </r>
        <r>
          <rPr>
            <sz val="9"/>
            <color indexed="81"/>
            <rFont val="Tahoma"/>
            <family val="2"/>
          </rPr>
          <t xml:space="preserve">
Yearly (Does not consider starting or ending date)
</t>
        </r>
      </text>
    </comment>
    <comment ref="W1" authorId="0" shapeId="0" xr:uid="{00000000-0006-0000-0000-000003000000}">
      <text>
        <r>
          <rPr>
            <b/>
            <sz val="9"/>
            <color indexed="81"/>
            <rFont val="Tahoma"/>
            <family val="2"/>
          </rPr>
          <t>Sunhee Park:</t>
        </r>
        <r>
          <rPr>
            <sz val="9"/>
            <color indexed="81"/>
            <rFont val="Tahoma"/>
            <family val="2"/>
          </rPr>
          <t xml:space="preserve">
Yearly (BUT take into account starting and ending date)</t>
        </r>
      </text>
    </comment>
    <comment ref="X1" authorId="0" shapeId="0" xr:uid="{00000000-0006-0000-0000-000004000000}">
      <text>
        <r>
          <rPr>
            <b/>
            <sz val="9"/>
            <color indexed="81"/>
            <rFont val="Tahoma"/>
            <family val="2"/>
          </rPr>
          <t>Sunhee Park:</t>
        </r>
        <r>
          <rPr>
            <sz val="9"/>
            <color indexed="81"/>
            <rFont val="Tahoma"/>
            <family val="2"/>
          </rPr>
          <t xml:space="preserve">
Yearly (Does not consider starting or ending date)</t>
        </r>
      </text>
    </comment>
    <comment ref="Y1" authorId="0" shapeId="0" xr:uid="{00000000-0006-0000-0000-000005000000}">
      <text>
        <r>
          <rPr>
            <b/>
            <sz val="9"/>
            <color indexed="81"/>
            <rFont val="Tahoma"/>
            <family val="2"/>
          </rPr>
          <t>Sunhee Park:</t>
        </r>
        <r>
          <rPr>
            <sz val="9"/>
            <color indexed="81"/>
            <rFont val="Tahoma"/>
            <family val="2"/>
          </rPr>
          <t xml:space="preserve">
Yearly (BUT take into account starting and ending date)</t>
        </r>
      </text>
    </comment>
    <comment ref="Z1" authorId="0" shapeId="0" xr:uid="{00000000-0006-0000-0000-000006000000}">
      <text>
        <r>
          <rPr>
            <b/>
            <sz val="9"/>
            <color indexed="81"/>
            <rFont val="Tahoma"/>
            <family val="2"/>
          </rPr>
          <t>Sunhee Park:</t>
        </r>
        <r>
          <rPr>
            <sz val="9"/>
            <color indexed="81"/>
            <rFont val="Tahoma"/>
            <family val="2"/>
          </rPr>
          <t xml:space="preserve">
Yearly (Does not consider starting or ending date)</t>
        </r>
      </text>
    </comment>
    <comment ref="AA1" authorId="0" shapeId="0" xr:uid="{00000000-0006-0000-0000-000007000000}">
      <text>
        <r>
          <rPr>
            <b/>
            <sz val="9"/>
            <color indexed="81"/>
            <rFont val="Tahoma"/>
            <family val="2"/>
          </rPr>
          <t>Sunhee Park:</t>
        </r>
        <r>
          <rPr>
            <sz val="9"/>
            <color indexed="81"/>
            <rFont val="Tahoma"/>
            <family val="2"/>
          </rPr>
          <t xml:space="preserve">
Yearly (BUT take into account starting and ending date)</t>
        </r>
      </text>
    </comment>
    <comment ref="AB1" authorId="0" shapeId="0" xr:uid="{00000000-0006-0000-00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AP4" authorId="0" shapeId="0" xr:uid="{00000000-0006-0000-0000-000009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AP7" authorId="0" shapeId="0" xr:uid="{00000000-0006-0000-0000-00000A000000}">
      <text>
        <r>
          <rPr>
            <b/>
            <sz val="9"/>
            <color indexed="81"/>
            <rFont val="Tahoma"/>
            <family val="2"/>
          </rPr>
          <t>Sunhee Park:</t>
        </r>
        <r>
          <rPr>
            <sz val="9"/>
            <color indexed="81"/>
            <rFont val="Tahoma"/>
            <family val="2"/>
          </rPr>
          <t xml:space="preserve">
last date found</t>
        </r>
      </text>
    </comment>
    <comment ref="AL12" authorId="0" shapeId="0" xr:uid="{00000000-0006-0000-0000-00000B000000}">
      <text>
        <r>
          <rPr>
            <b/>
            <sz val="9"/>
            <color indexed="81"/>
            <rFont val="Tahoma"/>
            <family val="2"/>
          </rPr>
          <t>Sunhee Park:</t>
        </r>
        <r>
          <rPr>
            <sz val="9"/>
            <color indexed="81"/>
            <rFont val="Tahoma"/>
            <family val="2"/>
          </rPr>
          <t xml:space="preserve">
Keesings sayd 16
</t>
        </r>
      </text>
    </comment>
    <comment ref="AO12" authorId="0" shapeId="0" xr:uid="{00000000-0006-0000-0000-00000C000000}">
      <text>
        <r>
          <rPr>
            <b/>
            <sz val="9"/>
            <color indexed="81"/>
            <rFont val="Tahoma"/>
            <family val="2"/>
          </rPr>
          <t>Sunhee Park:</t>
        </r>
        <r>
          <rPr>
            <sz val="9"/>
            <color indexed="81"/>
            <rFont val="Tahoma"/>
            <family val="2"/>
          </rPr>
          <t xml:space="preserve">
Keesings sayd 22</t>
        </r>
      </text>
    </comment>
    <comment ref="AI16" authorId="0" shapeId="0" xr:uid="{00000000-0006-0000-0000-00000D000000}">
      <text>
        <r>
          <rPr>
            <b/>
            <sz val="9"/>
            <color indexed="81"/>
            <rFont val="Tahoma"/>
            <family val="2"/>
          </rPr>
          <t>Sunhee Park:</t>
        </r>
        <r>
          <rPr>
            <sz val="9"/>
            <color indexed="81"/>
            <rFont val="Tahoma"/>
            <family val="2"/>
          </rPr>
          <t xml:space="preserve">
Keesings</t>
        </r>
      </text>
    </comment>
    <comment ref="AO21" authorId="0" shapeId="0" xr:uid="{00000000-0006-0000-0000-00000E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AI23" authorId="0" shapeId="0" xr:uid="{00000000-0006-0000-0000-00000F000000}">
      <text>
        <r>
          <rPr>
            <b/>
            <sz val="9"/>
            <color indexed="81"/>
            <rFont val="Tahoma"/>
            <family val="2"/>
          </rPr>
          <t>Sunhee Park:</t>
        </r>
        <r>
          <rPr>
            <sz val="9"/>
            <color indexed="81"/>
            <rFont val="Tahoma"/>
            <family val="2"/>
          </rPr>
          <t xml:space="preserve">
Keesings</t>
        </r>
      </text>
    </comment>
    <comment ref="AO23" authorId="0" shapeId="0" xr:uid="{00000000-0006-0000-0000-000010000000}">
      <text>
        <r>
          <rPr>
            <b/>
            <sz val="9"/>
            <color indexed="81"/>
            <rFont val="Tahoma"/>
            <family val="2"/>
          </rPr>
          <t>Sunhee Park:</t>
        </r>
        <r>
          <rPr>
            <sz val="9"/>
            <color indexed="81"/>
            <rFont val="Tahoma"/>
            <family val="2"/>
          </rPr>
          <t xml:space="preserve">
Last event mentioned in Keesings</t>
        </r>
      </text>
    </comment>
    <comment ref="AI24" authorId="0" shapeId="0" xr:uid="{00000000-0006-0000-0000-000011000000}">
      <text>
        <r>
          <rPr>
            <b/>
            <sz val="9"/>
            <color indexed="81"/>
            <rFont val="Tahoma"/>
            <family val="2"/>
          </rPr>
          <t>Sunhee Park:</t>
        </r>
        <r>
          <rPr>
            <sz val="9"/>
            <color indexed="81"/>
            <rFont val="Tahoma"/>
            <family val="2"/>
          </rPr>
          <t xml:space="preserve">
Keesings</t>
        </r>
      </text>
    </comment>
    <comment ref="AO24" authorId="0" shapeId="0" xr:uid="{00000000-0006-0000-0000-000012000000}">
      <text>
        <r>
          <rPr>
            <b/>
            <sz val="9"/>
            <color indexed="81"/>
            <rFont val="Tahoma"/>
            <family val="2"/>
          </rPr>
          <t>Sunhee Park:</t>
        </r>
        <r>
          <rPr>
            <sz val="9"/>
            <color indexed="81"/>
            <rFont val="Tahoma"/>
            <family val="2"/>
          </rPr>
          <t xml:space="preserve">
Last event mentioned in Keesings</t>
        </r>
      </text>
    </comment>
    <comment ref="AI25" authorId="0" shapeId="0" xr:uid="{00000000-0006-0000-0000-000013000000}">
      <text>
        <r>
          <rPr>
            <b/>
            <sz val="9"/>
            <color indexed="81"/>
            <rFont val="Tahoma"/>
            <family val="2"/>
          </rPr>
          <t>Sunhee Park:</t>
        </r>
        <r>
          <rPr>
            <sz val="9"/>
            <color indexed="81"/>
            <rFont val="Tahoma"/>
            <family val="2"/>
          </rPr>
          <t xml:space="preserve">
Keesings</t>
        </r>
      </text>
    </comment>
    <comment ref="AO25" authorId="0" shapeId="0" xr:uid="{00000000-0006-0000-0000-000014000000}">
      <text>
        <r>
          <rPr>
            <b/>
            <sz val="9"/>
            <color indexed="81"/>
            <rFont val="Tahoma"/>
            <family val="2"/>
          </rPr>
          <t>Sunhee Park:</t>
        </r>
        <r>
          <rPr>
            <sz val="9"/>
            <color indexed="81"/>
            <rFont val="Tahoma"/>
            <family val="2"/>
          </rPr>
          <t xml:space="preserve">
Last event mentioned in Keesings</t>
        </r>
      </text>
    </comment>
    <comment ref="AI26" authorId="0" shapeId="0" xr:uid="{00000000-0006-0000-0000-000015000000}">
      <text>
        <r>
          <rPr>
            <b/>
            <sz val="9"/>
            <color indexed="81"/>
            <rFont val="Tahoma"/>
            <family val="2"/>
          </rPr>
          <t>Sunhee Park:</t>
        </r>
        <r>
          <rPr>
            <sz val="9"/>
            <color indexed="81"/>
            <rFont val="Tahoma"/>
            <family val="2"/>
          </rPr>
          <t xml:space="preserve">
Keesings</t>
        </r>
      </text>
    </comment>
    <comment ref="AL27" authorId="0" shapeId="0" xr:uid="{00000000-0006-0000-0000-000016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AO27" authorId="0" shapeId="0" xr:uid="{00000000-0006-0000-0000-000017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AI28" authorId="0" shapeId="0" xr:uid="{00000000-0006-0000-0000-000018000000}">
      <text>
        <r>
          <rPr>
            <b/>
            <sz val="9"/>
            <color indexed="81"/>
            <rFont val="Tahoma"/>
            <family val="2"/>
          </rPr>
          <t>Sunhee Park:</t>
        </r>
        <r>
          <rPr>
            <sz val="9"/>
            <color indexed="81"/>
            <rFont val="Tahoma"/>
            <family val="2"/>
          </rPr>
          <t xml:space="preserve">
Keesings</t>
        </r>
      </text>
    </comment>
    <comment ref="AI29" authorId="0" shapeId="0" xr:uid="{00000000-0006-0000-0000-000019000000}">
      <text>
        <r>
          <rPr>
            <b/>
            <sz val="9"/>
            <color indexed="81"/>
            <rFont val="Tahoma"/>
            <family val="2"/>
          </rPr>
          <t>Sunhee Park:</t>
        </r>
        <r>
          <rPr>
            <sz val="9"/>
            <color indexed="81"/>
            <rFont val="Tahoma"/>
            <family val="2"/>
          </rPr>
          <t xml:space="preserve">
Keesings</t>
        </r>
      </text>
    </comment>
    <comment ref="AI34" authorId="0" shapeId="0" xr:uid="{00000000-0006-0000-0000-00001A000000}">
      <text>
        <r>
          <rPr>
            <b/>
            <sz val="9"/>
            <color indexed="81"/>
            <rFont val="Tahoma"/>
            <family val="2"/>
          </rPr>
          <t>Sunhee Park:</t>
        </r>
        <r>
          <rPr>
            <sz val="9"/>
            <color indexed="81"/>
            <rFont val="Tahoma"/>
            <family val="2"/>
          </rPr>
          <t xml:space="preserve">
Keesings</t>
        </r>
      </text>
    </comment>
    <comment ref="AO34" authorId="0" shapeId="0" xr:uid="{00000000-0006-0000-0000-00001B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AI35" authorId="0" shapeId="0" xr:uid="{00000000-0006-0000-0000-00001C000000}">
      <text>
        <r>
          <rPr>
            <b/>
            <sz val="9"/>
            <color indexed="81"/>
            <rFont val="Tahoma"/>
            <family val="2"/>
          </rPr>
          <t>Sunhee Park:</t>
        </r>
        <r>
          <rPr>
            <sz val="9"/>
            <color indexed="81"/>
            <rFont val="Tahoma"/>
            <family val="2"/>
          </rPr>
          <t xml:space="preserve">
Keesings</t>
        </r>
      </text>
    </comment>
    <comment ref="AO35" authorId="0" shapeId="0" xr:uid="{00000000-0006-0000-0000-00001D000000}">
      <text>
        <r>
          <rPr>
            <b/>
            <sz val="9"/>
            <color indexed="81"/>
            <rFont val="Tahoma"/>
            <family val="2"/>
          </rPr>
          <t>Sunhee Park:</t>
        </r>
        <r>
          <rPr>
            <sz val="9"/>
            <color indexed="81"/>
            <rFont val="Tahoma"/>
            <family val="2"/>
          </rPr>
          <t xml:space="preserve">
Last event mentioned in Keesings</t>
        </r>
      </text>
    </comment>
    <comment ref="AI36" authorId="0" shapeId="0" xr:uid="{00000000-0006-0000-0000-00001E000000}">
      <text>
        <r>
          <rPr>
            <b/>
            <sz val="9"/>
            <color indexed="81"/>
            <rFont val="Tahoma"/>
            <family val="2"/>
          </rPr>
          <t>Sunhee Park:</t>
        </r>
        <r>
          <rPr>
            <sz val="9"/>
            <color indexed="81"/>
            <rFont val="Tahoma"/>
            <family val="2"/>
          </rPr>
          <t xml:space="preserve">
Keesings</t>
        </r>
      </text>
    </comment>
    <comment ref="AO36" authorId="0" shapeId="0" xr:uid="{00000000-0006-0000-0000-00001F000000}">
      <text>
        <r>
          <rPr>
            <b/>
            <sz val="9"/>
            <color indexed="81"/>
            <rFont val="Tahoma"/>
            <family val="2"/>
          </rPr>
          <t>Sunhee Park:</t>
        </r>
        <r>
          <rPr>
            <sz val="9"/>
            <color indexed="81"/>
            <rFont val="Tahoma"/>
            <family val="2"/>
          </rPr>
          <t xml:space="preserve">
Last event mentioned in Keesings</t>
        </r>
      </text>
    </comment>
    <comment ref="AI37" authorId="0" shapeId="0" xr:uid="{00000000-0006-0000-0000-000020000000}">
      <text>
        <r>
          <rPr>
            <b/>
            <sz val="9"/>
            <color indexed="81"/>
            <rFont val="Tahoma"/>
            <family val="2"/>
          </rPr>
          <t>Sunhee Park:</t>
        </r>
        <r>
          <rPr>
            <sz val="9"/>
            <color indexed="81"/>
            <rFont val="Tahoma"/>
            <family val="2"/>
          </rPr>
          <t xml:space="preserve">
Keesings</t>
        </r>
      </text>
    </comment>
    <comment ref="AL38" authorId="0" shapeId="0" xr:uid="{00000000-0006-0000-0000-000021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AO38" authorId="0" shapeId="0" xr:uid="{00000000-0006-0000-0000-000022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F39" authorId="1" shapeId="0" xr:uid="{00000000-0006-0000-0000-000023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AL39" authorId="0" shapeId="0" xr:uid="{00000000-0006-0000-0000-000024000000}">
      <text>
        <r>
          <rPr>
            <b/>
            <sz val="9"/>
            <color indexed="81"/>
            <rFont val="Tahoma"/>
            <family val="2"/>
          </rPr>
          <t>Sunhee Park:</t>
        </r>
        <r>
          <rPr>
            <sz val="9"/>
            <color indexed="81"/>
            <rFont val="Tahoma"/>
            <family val="2"/>
          </rPr>
          <t xml:space="preserve">
Keesings says 16-18 preparatory</t>
        </r>
      </text>
    </comment>
    <comment ref="AI41" authorId="0" shapeId="0" xr:uid="{00000000-0006-0000-0000-000025000000}">
      <text>
        <r>
          <rPr>
            <b/>
            <sz val="9"/>
            <color indexed="81"/>
            <rFont val="Tahoma"/>
            <family val="2"/>
          </rPr>
          <t>Sunhee Park:</t>
        </r>
        <r>
          <rPr>
            <sz val="9"/>
            <color indexed="81"/>
            <rFont val="Tahoma"/>
            <family val="2"/>
          </rPr>
          <t xml:space="preserve">
Keesings did not have any mention of this</t>
        </r>
      </text>
    </comment>
    <comment ref="AR42" authorId="0" shapeId="0" xr:uid="{00000000-0006-0000-0000-000026000000}">
      <text>
        <r>
          <rPr>
            <b/>
            <sz val="9"/>
            <color indexed="81"/>
            <rFont val="Tahoma"/>
            <family val="2"/>
          </rPr>
          <t>Sunhee Park:</t>
        </r>
        <r>
          <rPr>
            <sz val="9"/>
            <color indexed="81"/>
            <rFont val="Tahoma"/>
            <family val="2"/>
          </rPr>
          <t xml:space="preserve">
Jul. 24: bilateral
Jul. 25: all four warring groups</t>
        </r>
      </text>
    </comment>
    <comment ref="AS42" authorId="0" shapeId="0" xr:uid="{00000000-0006-0000-0000-000027000000}">
      <text>
        <r>
          <rPr>
            <b/>
            <sz val="9"/>
            <color indexed="81"/>
            <rFont val="Tahoma"/>
            <family val="2"/>
          </rPr>
          <t>Sunhee Park:</t>
        </r>
        <r>
          <rPr>
            <sz val="9"/>
            <color indexed="81"/>
            <rFont val="Tahoma"/>
            <family val="2"/>
          </rPr>
          <t xml:space="preserve">
Jul. 24: bilateral
Jul. 25: all four warring groups</t>
        </r>
      </text>
    </comment>
    <comment ref="AN44" authorId="0" shapeId="0" xr:uid="{00000000-0006-0000-0000-000028000000}">
      <text>
        <r>
          <rPr>
            <b/>
            <sz val="9"/>
            <color indexed="81"/>
            <rFont val="Tahoma"/>
            <family val="2"/>
          </rPr>
          <t>Sunhee Park:</t>
        </r>
        <r>
          <rPr>
            <sz val="9"/>
            <color indexed="81"/>
            <rFont val="Tahoma"/>
            <family val="2"/>
          </rPr>
          <t xml:space="preserve">
Keesings says Mar. 1</t>
        </r>
      </text>
    </comment>
    <comment ref="F48" authorId="1" shapeId="0" xr:uid="{00000000-0006-0000-0000-000029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AX50" authorId="0" shapeId="0" xr:uid="{00000000-0006-0000-0000-00002A000000}">
      <text>
        <r>
          <rPr>
            <b/>
            <sz val="9"/>
            <color indexed="81"/>
            <rFont val="Tahoma"/>
            <family val="2"/>
          </rPr>
          <t>Sunhee Park:</t>
        </r>
        <r>
          <rPr>
            <sz val="9"/>
            <color indexed="81"/>
            <rFont val="Tahoma"/>
            <family val="2"/>
          </rPr>
          <t xml:space="preserve">
Keesings and UCDP says Sihanouk was elected as a chair of SNC during a meeting Jul. 16-17, 1991</t>
        </r>
      </text>
    </comment>
    <comment ref="AK62" authorId="0" shapeId="0" xr:uid="{00000000-0006-0000-0000-00002B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AK63" authorId="0" shapeId="0" xr:uid="{00000000-0006-0000-0000-00002C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AK64" authorId="0" shapeId="0" xr:uid="{00000000-0006-0000-0000-00002D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AI68" authorId="0" shapeId="0" xr:uid="{00000000-0006-0000-0000-00002E000000}">
      <text>
        <r>
          <rPr>
            <b/>
            <sz val="9"/>
            <color indexed="81"/>
            <rFont val="Tahoma"/>
            <family val="2"/>
          </rPr>
          <t>Sunhee Park:</t>
        </r>
        <r>
          <rPr>
            <sz val="9"/>
            <color indexed="81"/>
            <rFont val="Tahoma"/>
            <family val="2"/>
          </rPr>
          <t xml:space="preserve">
Keesings and 
https://www.refworld.org/docid/469f38c2104.html
</t>
        </r>
      </text>
    </comment>
    <comment ref="AX68" authorId="0" shapeId="0" xr:uid="{00000000-0006-0000-0000-00002F00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H69" authorId="1" shapeId="0" xr:uid="{00000000-0006-0000-0000-000030000000}">
      <text>
        <r>
          <rPr>
            <sz val="10"/>
            <rFont val="Arial"/>
            <family val="2"/>
          </rPr>
          <t>http://www.un.org/en/preventgenocide/rwanda/education/rwandagenocide.shtml</t>
        </r>
      </text>
    </comment>
    <comment ref="AL72" authorId="0" shapeId="0" xr:uid="{00000000-0006-0000-0000-000031000000}">
      <text>
        <r>
          <rPr>
            <b/>
            <sz val="9"/>
            <color indexed="81"/>
            <rFont val="Tahoma"/>
            <family val="2"/>
          </rPr>
          <t>Sunhee Park:</t>
        </r>
        <r>
          <rPr>
            <sz val="9"/>
            <color indexed="81"/>
            <rFont val="Tahoma"/>
            <family val="2"/>
          </rPr>
          <t xml:space="preserve">
AFP (86) says Nov. 23-24 for preliminary talk</t>
        </r>
      </text>
    </comment>
    <comment ref="H75" authorId="1" shapeId="0" xr:uid="{00000000-0006-0000-0000-000032000000}">
      <text>
        <r>
          <rPr>
            <sz val="10"/>
            <rFont val="Arial"/>
            <family val="2"/>
          </rPr>
          <t>http://www.un.org/en/preventgenocide/rwanda/education/rwandagenocide.shtml</t>
        </r>
      </text>
    </comment>
    <comment ref="AI75" authorId="0" shapeId="0" xr:uid="{00000000-0006-0000-0000-00003300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AO75" authorId="0" shapeId="0" xr:uid="{00000000-0006-0000-0000-00003400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AO76" authorId="0" shapeId="0" xr:uid="{00000000-0006-0000-0000-00003500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AJ77" authorId="0" shapeId="0" xr:uid="{00000000-0006-0000-0000-000036000000}">
      <text>
        <r>
          <rPr>
            <b/>
            <sz val="9"/>
            <color indexed="81"/>
            <rFont val="Tahoma"/>
            <family val="2"/>
          </rPr>
          <t>Sunhee Park:</t>
        </r>
        <r>
          <rPr>
            <sz val="9"/>
            <color indexed="81"/>
            <rFont val="Tahoma"/>
            <family val="2"/>
          </rPr>
          <t xml:space="preserve">
https://www.nytimes.com/1993/03/29/world/somalia-s-leaders-reach-agreement.html</t>
        </r>
      </text>
    </comment>
    <comment ref="AO77" authorId="0" shapeId="0" xr:uid="{00000000-0006-0000-0000-000037000000}">
      <text>
        <r>
          <rPr>
            <b/>
            <sz val="9"/>
            <color indexed="81"/>
            <rFont val="Tahoma"/>
            <family val="2"/>
          </rPr>
          <t>Sunhee Park:</t>
        </r>
        <r>
          <rPr>
            <sz val="9"/>
            <color indexed="81"/>
            <rFont val="Tahoma"/>
            <family val="2"/>
          </rPr>
          <t xml:space="preserve">
Keesings </t>
        </r>
      </text>
    </comment>
    <comment ref="AL79" authorId="0" shapeId="0" xr:uid="{00000000-0006-0000-0000-000038000000}">
      <text>
        <r>
          <rPr>
            <b/>
            <sz val="9"/>
            <color indexed="81"/>
            <rFont val="Tahoma"/>
            <family val="2"/>
          </rPr>
          <t>Sunhee Park:</t>
        </r>
        <r>
          <rPr>
            <sz val="9"/>
            <color indexed="81"/>
            <rFont val="Tahoma"/>
            <family val="2"/>
          </rPr>
          <t xml:space="preserve">
Keesings says May 10-11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Sunhee Park</author>
    <author/>
  </authors>
  <commentList>
    <comment ref="U1" authorId="0" shapeId="0" xr:uid="{00000000-0006-0000-01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V1" authorId="0" shapeId="0" xr:uid="{00000000-0006-0000-0100-000002000000}">
      <text>
        <r>
          <rPr>
            <b/>
            <sz val="9"/>
            <color indexed="81"/>
            <rFont val="Tahoma"/>
            <family val="2"/>
          </rPr>
          <t>Sunhee Park:</t>
        </r>
        <r>
          <rPr>
            <sz val="9"/>
            <color indexed="81"/>
            <rFont val="Tahoma"/>
            <family val="2"/>
          </rPr>
          <t xml:space="preserve">
Yearly (Does not consider starting or ending date)
</t>
        </r>
      </text>
    </comment>
    <comment ref="W1" authorId="0" shapeId="0" xr:uid="{00000000-0006-0000-0100-000003000000}">
      <text>
        <r>
          <rPr>
            <b/>
            <sz val="9"/>
            <color indexed="81"/>
            <rFont val="Tahoma"/>
            <family val="2"/>
          </rPr>
          <t>Sunhee Park:</t>
        </r>
        <r>
          <rPr>
            <sz val="9"/>
            <color indexed="81"/>
            <rFont val="Tahoma"/>
            <family val="2"/>
          </rPr>
          <t xml:space="preserve">
Yearly (BUT take into account starting and ending date)</t>
        </r>
      </text>
    </comment>
    <comment ref="X1" authorId="0" shapeId="0" xr:uid="{00000000-0006-0000-0100-000004000000}">
      <text>
        <r>
          <rPr>
            <b/>
            <sz val="9"/>
            <color indexed="81"/>
            <rFont val="Tahoma"/>
            <family val="2"/>
          </rPr>
          <t>Sunhee Park:</t>
        </r>
        <r>
          <rPr>
            <sz val="9"/>
            <color indexed="81"/>
            <rFont val="Tahoma"/>
            <family val="2"/>
          </rPr>
          <t xml:space="preserve">
Yearly (Does not consider starting or ending date)</t>
        </r>
      </text>
    </comment>
    <comment ref="Y1" authorId="0" shapeId="0" xr:uid="{00000000-0006-0000-0100-000005000000}">
      <text>
        <r>
          <rPr>
            <b/>
            <sz val="9"/>
            <color indexed="81"/>
            <rFont val="Tahoma"/>
            <family val="2"/>
          </rPr>
          <t>Sunhee Park:</t>
        </r>
        <r>
          <rPr>
            <sz val="9"/>
            <color indexed="81"/>
            <rFont val="Tahoma"/>
            <family val="2"/>
          </rPr>
          <t xml:space="preserve">
Yearly (BUT take into account starting and ending date)</t>
        </r>
      </text>
    </comment>
    <comment ref="Z1" authorId="0" shapeId="0" xr:uid="{00000000-0006-0000-0100-000006000000}">
      <text>
        <r>
          <rPr>
            <b/>
            <sz val="9"/>
            <color indexed="81"/>
            <rFont val="Tahoma"/>
            <family val="2"/>
          </rPr>
          <t>Sunhee Park:</t>
        </r>
        <r>
          <rPr>
            <sz val="9"/>
            <color indexed="81"/>
            <rFont val="Tahoma"/>
            <family val="2"/>
          </rPr>
          <t xml:space="preserve">
Yearly (Does not consider starting or ending date)</t>
        </r>
      </text>
    </comment>
    <comment ref="AA1" authorId="0" shapeId="0" xr:uid="{00000000-0006-0000-0100-000007000000}">
      <text>
        <r>
          <rPr>
            <b/>
            <sz val="9"/>
            <color indexed="81"/>
            <rFont val="Tahoma"/>
            <family val="2"/>
          </rPr>
          <t>Sunhee Park:</t>
        </r>
        <r>
          <rPr>
            <sz val="9"/>
            <color indexed="81"/>
            <rFont val="Tahoma"/>
            <family val="2"/>
          </rPr>
          <t xml:space="preserve">
Yearly (BUT take into account starting and ending date)</t>
        </r>
      </text>
    </comment>
    <comment ref="AB1" authorId="0" shapeId="0" xr:uid="{00000000-0006-0000-01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AI2" authorId="0" shapeId="0" xr:uid="{00000000-0006-0000-0100-000009000000}">
      <text>
        <r>
          <rPr>
            <b/>
            <sz val="9"/>
            <color indexed="81"/>
            <rFont val="Tahoma"/>
            <family val="2"/>
          </rPr>
          <t>Sunhee Park:</t>
        </r>
        <r>
          <rPr>
            <sz val="9"/>
            <color indexed="81"/>
            <rFont val="Tahoma"/>
            <family val="2"/>
          </rPr>
          <t xml:space="preserve">
Only in Keesings</t>
        </r>
      </text>
    </comment>
    <comment ref="AI6" authorId="0" shapeId="0" xr:uid="{00000000-0006-0000-0100-00000A000000}">
      <text>
        <r>
          <rPr>
            <b/>
            <sz val="9"/>
            <color indexed="81"/>
            <rFont val="Tahoma"/>
            <family val="2"/>
          </rPr>
          <t>Sunhee Park:</t>
        </r>
        <r>
          <rPr>
            <sz val="9"/>
            <color indexed="81"/>
            <rFont val="Tahoma"/>
            <family val="2"/>
          </rPr>
          <t xml:space="preserve">
Keesings</t>
        </r>
      </text>
    </comment>
    <comment ref="AL6" authorId="0" shapeId="0" xr:uid="{00000000-0006-0000-0100-00000B000000}">
      <text>
        <r>
          <rPr>
            <b/>
            <sz val="9"/>
            <color indexed="81"/>
            <rFont val="Tahoma"/>
            <family val="2"/>
          </rPr>
          <t>Sunhee Park:</t>
        </r>
        <r>
          <rPr>
            <sz val="9"/>
            <color indexed="81"/>
            <rFont val="Tahoma"/>
            <family val="2"/>
          </rPr>
          <t xml:space="preserve">
Refworld (https://www.refworld.org/docid/469f386dc.html)</t>
        </r>
      </text>
    </comment>
    <comment ref="AX6" authorId="0" shapeId="0" xr:uid="{00000000-0006-0000-0100-00000C000000}">
      <text>
        <r>
          <rPr>
            <b/>
            <sz val="9"/>
            <color indexed="81"/>
            <rFont val="Tahoma"/>
            <family val="2"/>
          </rPr>
          <t>Sunhee Park:</t>
        </r>
        <r>
          <rPr>
            <sz val="9"/>
            <color indexed="81"/>
            <rFont val="Tahoma"/>
            <family val="2"/>
          </rPr>
          <t xml:space="preserve">
https://www.refworld.org/docid/469f386dc.html</t>
        </r>
      </text>
    </comment>
    <comment ref="AY6" authorId="0" shapeId="0" xr:uid="{00000000-0006-0000-0100-00000D000000}">
      <text>
        <r>
          <rPr>
            <b/>
            <sz val="9"/>
            <color indexed="81"/>
            <rFont val="Tahoma"/>
            <family val="2"/>
          </rPr>
          <t>Sunhee Park:</t>
        </r>
        <r>
          <rPr>
            <sz val="9"/>
            <color indexed="81"/>
            <rFont val="Tahoma"/>
            <family val="2"/>
          </rPr>
          <t xml:space="preserve">
https://www.refworld.org/docid/469f386dc.html</t>
        </r>
      </text>
    </comment>
    <comment ref="AI7" authorId="0" shapeId="0" xr:uid="{00000000-0006-0000-0100-00000E000000}">
      <text>
        <r>
          <rPr>
            <b/>
            <sz val="9"/>
            <color indexed="81"/>
            <rFont val="Tahoma"/>
            <family val="2"/>
          </rPr>
          <t>Sunhee Park:</t>
        </r>
        <r>
          <rPr>
            <sz val="9"/>
            <color indexed="81"/>
            <rFont val="Tahoma"/>
            <family val="2"/>
          </rPr>
          <t xml:space="preserve">
Keesings</t>
        </r>
      </text>
    </comment>
    <comment ref="AX7" authorId="0" shapeId="0" xr:uid="{00000000-0006-0000-0100-00000F000000}">
      <text>
        <r>
          <rPr>
            <b/>
            <sz val="9"/>
            <color indexed="81"/>
            <rFont val="Tahoma"/>
            <family val="2"/>
          </rPr>
          <t>Sunhee Park:</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AY7" authorId="0" shapeId="0" xr:uid="{00000000-0006-0000-0100-000010000000}">
      <text>
        <r>
          <rPr>
            <b/>
            <sz val="9"/>
            <color indexed="81"/>
            <rFont val="Tahoma"/>
            <family val="2"/>
          </rPr>
          <t>Sunhee Park:</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AI8" authorId="0" shapeId="0" xr:uid="{00000000-0006-0000-0100-000011000000}">
      <text>
        <r>
          <rPr>
            <b/>
            <sz val="9"/>
            <color indexed="81"/>
            <rFont val="Tahoma"/>
            <family val="2"/>
          </rPr>
          <t>Sunhee Park:</t>
        </r>
        <r>
          <rPr>
            <sz val="9"/>
            <color indexed="81"/>
            <rFont val="Tahoma"/>
            <family val="2"/>
          </rPr>
          <t xml:space="preserve">
Keesings</t>
        </r>
      </text>
    </comment>
    <comment ref="AX8" authorId="0" shapeId="0" xr:uid="{00000000-0006-0000-0100-000012000000}">
      <text>
        <r>
          <rPr>
            <b/>
            <sz val="9"/>
            <color indexed="81"/>
            <rFont val="Tahoma"/>
            <family val="2"/>
          </rPr>
          <t>Sunhee Park:</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H12" authorId="1" shapeId="0" xr:uid="{00000000-0006-0000-0100-000013000000}">
      <text>
        <r>
          <rPr>
            <b/>
            <sz val="9"/>
            <color indexed="8"/>
            <rFont val="Tahoma"/>
            <family val="2"/>
            <charset val="1"/>
          </rPr>
          <t xml:space="preserve">Sunhee Park:
</t>
        </r>
        <r>
          <rPr>
            <sz val="9"/>
            <color indexed="8"/>
            <rFont val="Tahoma"/>
            <family val="2"/>
            <charset val="1"/>
          </rPr>
          <t>http://www.refworld.org/docid/45f147aa3e.html</t>
        </r>
      </text>
    </comment>
    <comment ref="J12" authorId="1" shapeId="0" xr:uid="{00000000-0006-0000-0100-000014000000}">
      <text>
        <r>
          <rPr>
            <b/>
            <sz val="9"/>
            <color indexed="8"/>
            <rFont val="Tahoma"/>
            <family val="2"/>
            <charset val="1"/>
          </rPr>
          <t xml:space="preserve">Sunhee Park:
</t>
        </r>
        <r>
          <rPr>
            <sz val="9"/>
            <color indexed="8"/>
            <rFont val="Tahoma"/>
            <family val="2"/>
            <charset val="1"/>
          </rPr>
          <t>http://www.cidcm.umd.edu/mar/chronology.asp?groupId=48302</t>
        </r>
      </text>
    </comment>
    <comment ref="M12" authorId="1" shapeId="0" xr:uid="{00000000-0006-0000-0100-000015000000}">
      <text>
        <r>
          <rPr>
            <b/>
            <sz val="9"/>
            <color indexed="8"/>
            <rFont val="Tahoma"/>
            <family val="2"/>
            <charset val="1"/>
          </rPr>
          <t xml:space="preserve">Sunhee Park:
</t>
        </r>
        <r>
          <rPr>
            <sz val="9"/>
            <color indexed="8"/>
            <rFont val="Tahoma"/>
            <family val="2"/>
            <charset val="1"/>
          </rPr>
          <t>http://www.cidcm.umd.edu/mar/chronology.asp?groupId=48302</t>
        </r>
      </text>
    </comment>
    <comment ref="AI13" authorId="0" shapeId="0" xr:uid="{00000000-0006-0000-0100-000016000000}">
      <text>
        <r>
          <rPr>
            <b/>
            <sz val="9"/>
            <color indexed="81"/>
            <rFont val="Tahoma"/>
            <family val="2"/>
          </rPr>
          <t>Sunhee Park:</t>
        </r>
        <r>
          <rPr>
            <sz val="9"/>
            <color indexed="81"/>
            <rFont val="Tahoma"/>
            <family val="2"/>
          </rPr>
          <t xml:space="preserve">
only in Keesing</t>
        </r>
      </text>
    </comment>
    <comment ref="AO15" authorId="0" shapeId="0" xr:uid="{00000000-0006-0000-0100-000017000000}">
      <text>
        <r>
          <rPr>
            <b/>
            <sz val="9"/>
            <color indexed="81"/>
            <rFont val="Tahoma"/>
            <family val="2"/>
          </rPr>
          <t>Sunhee Park:</t>
        </r>
        <r>
          <rPr>
            <sz val="9"/>
            <color indexed="81"/>
            <rFont val="Tahoma"/>
            <family val="2"/>
          </rPr>
          <t xml:space="preserve">
Keesings says Nov. 23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Sunhee Park</author>
  </authors>
  <commentList>
    <comment ref="U1" authorId="0" shapeId="0" xr:uid="{00000000-0006-0000-02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V1" authorId="0" shapeId="0" xr:uid="{00000000-0006-0000-0200-000002000000}">
      <text>
        <r>
          <rPr>
            <b/>
            <sz val="9"/>
            <color indexed="81"/>
            <rFont val="Tahoma"/>
            <family val="2"/>
          </rPr>
          <t>Sunhee Park:</t>
        </r>
        <r>
          <rPr>
            <sz val="9"/>
            <color indexed="81"/>
            <rFont val="Tahoma"/>
            <family val="2"/>
          </rPr>
          <t xml:space="preserve">
Yearly (Does not consider starting or ending date)
</t>
        </r>
      </text>
    </comment>
    <comment ref="W1" authorId="0" shapeId="0" xr:uid="{00000000-0006-0000-0200-000003000000}">
      <text>
        <r>
          <rPr>
            <b/>
            <sz val="9"/>
            <color indexed="81"/>
            <rFont val="Tahoma"/>
            <family val="2"/>
          </rPr>
          <t>Sunhee Park:</t>
        </r>
        <r>
          <rPr>
            <sz val="9"/>
            <color indexed="81"/>
            <rFont val="Tahoma"/>
            <family val="2"/>
          </rPr>
          <t xml:space="preserve">
Yearly (BUT take into account starting and ending date)</t>
        </r>
      </text>
    </comment>
    <comment ref="X1" authorId="0" shapeId="0" xr:uid="{00000000-0006-0000-0200-000004000000}">
      <text>
        <r>
          <rPr>
            <b/>
            <sz val="9"/>
            <color indexed="81"/>
            <rFont val="Tahoma"/>
            <family val="2"/>
          </rPr>
          <t>Sunhee Park:</t>
        </r>
        <r>
          <rPr>
            <sz val="9"/>
            <color indexed="81"/>
            <rFont val="Tahoma"/>
            <family val="2"/>
          </rPr>
          <t xml:space="preserve">
Yearly (Does not consider starting or ending date)</t>
        </r>
      </text>
    </comment>
    <comment ref="Y1" authorId="0" shapeId="0" xr:uid="{00000000-0006-0000-0200-000005000000}">
      <text>
        <r>
          <rPr>
            <b/>
            <sz val="9"/>
            <color indexed="81"/>
            <rFont val="Tahoma"/>
            <family val="2"/>
          </rPr>
          <t>Sunhee Park:</t>
        </r>
        <r>
          <rPr>
            <sz val="9"/>
            <color indexed="81"/>
            <rFont val="Tahoma"/>
            <family val="2"/>
          </rPr>
          <t xml:space="preserve">
Yearly (BUT take into account starting and ending date)</t>
        </r>
      </text>
    </comment>
    <comment ref="Z1" authorId="0" shapeId="0" xr:uid="{00000000-0006-0000-0200-000006000000}">
      <text>
        <r>
          <rPr>
            <b/>
            <sz val="9"/>
            <color indexed="81"/>
            <rFont val="Tahoma"/>
            <family val="2"/>
          </rPr>
          <t>Sunhee Park:</t>
        </r>
        <r>
          <rPr>
            <sz val="9"/>
            <color indexed="81"/>
            <rFont val="Tahoma"/>
            <family val="2"/>
          </rPr>
          <t xml:space="preserve">
Yearly (Does not consider starting or ending date)</t>
        </r>
      </text>
    </comment>
    <comment ref="AA1" authorId="0" shapeId="0" xr:uid="{00000000-0006-0000-0200-000007000000}">
      <text>
        <r>
          <rPr>
            <b/>
            <sz val="9"/>
            <color indexed="81"/>
            <rFont val="Tahoma"/>
            <family val="2"/>
          </rPr>
          <t>Sunhee Park:</t>
        </r>
        <r>
          <rPr>
            <sz val="9"/>
            <color indexed="81"/>
            <rFont val="Tahoma"/>
            <family val="2"/>
          </rPr>
          <t xml:space="preserve">
Yearly (BUT take into account starting and ending date)</t>
        </r>
      </text>
    </comment>
    <comment ref="AB1" authorId="0" shapeId="0" xr:uid="{00000000-0006-0000-02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AO2" authorId="0" shapeId="0" xr:uid="{00000000-0006-0000-0200-000009000000}">
      <text>
        <r>
          <rPr>
            <b/>
            <sz val="9"/>
            <color indexed="81"/>
            <rFont val="Tahoma"/>
            <family val="2"/>
          </rPr>
          <t>Sunhee Park:</t>
        </r>
        <r>
          <rPr>
            <sz val="9"/>
            <color indexed="81"/>
            <rFont val="Tahoma"/>
            <family val="2"/>
          </rPr>
          <t xml:space="preserve">
last mentioned
</t>
        </r>
      </text>
    </comment>
    <comment ref="AI5" authorId="0" shapeId="0" xr:uid="{00000000-0006-0000-0200-00000A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 ref="AI6" authorId="0" shapeId="0" xr:uid="{00000000-0006-0000-0200-00000B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 ref="AL10" authorId="0" shapeId="0" xr:uid="{00000000-0006-0000-0200-00000C000000}">
      <text>
        <r>
          <rPr>
            <b/>
            <sz val="9"/>
            <color indexed="81"/>
            <rFont val="Tahoma"/>
            <family val="2"/>
          </rPr>
          <t>Sunhee Park:</t>
        </r>
        <r>
          <rPr>
            <sz val="9"/>
            <color indexed="81"/>
            <rFont val="Tahoma"/>
            <family val="2"/>
          </rPr>
          <t xml:space="preserve">
Keesings says after the opening session, the negotiations took on the form of proximity talks</t>
        </r>
      </text>
    </comment>
    <comment ref="AO10" authorId="0" shapeId="0" xr:uid="{00000000-0006-0000-0200-00000D000000}">
      <text>
        <r>
          <rPr>
            <b/>
            <sz val="9"/>
            <color indexed="81"/>
            <rFont val="Tahoma"/>
            <family val="2"/>
          </rPr>
          <t>Sunhee Park:</t>
        </r>
        <r>
          <rPr>
            <sz val="9"/>
            <color indexed="81"/>
            <rFont val="Tahoma"/>
            <family val="2"/>
          </rPr>
          <t xml:space="preserve">
Agreement is initialed on Nov. 21 and signed on Dec. 14</t>
        </r>
      </text>
    </comment>
    <comment ref="AD11" authorId="0" shapeId="0" xr:uid="{00000000-0006-0000-0200-00000E00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AD12" authorId="0" shapeId="0" xr:uid="{00000000-0006-0000-0200-00000F00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AS12" authorId="0" shapeId="0" xr:uid="{00000000-0006-0000-0200-000010000000}">
      <text>
        <r>
          <rPr>
            <b/>
            <sz val="9"/>
            <color indexed="81"/>
            <rFont val="Tahoma"/>
            <family val="2"/>
          </rPr>
          <t>Sunhee Park:</t>
        </r>
        <r>
          <rPr>
            <sz val="9"/>
            <color indexed="81"/>
            <rFont val="Tahoma"/>
            <family val="2"/>
          </rPr>
          <t xml:space="preserve">
http://www.irinnews.org/report/3370/congo-cocoyes-militia-chief-%E2%80%9Ccommitted-peace%E2%80%9D
Cocoyes is related to Lissouba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Sunhee Park</author>
  </authors>
  <commentList>
    <comment ref="U1" authorId="0" shapeId="0" xr:uid="{00000000-0006-0000-03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V1" authorId="0" shapeId="0" xr:uid="{00000000-0006-0000-0300-000002000000}">
      <text>
        <r>
          <rPr>
            <b/>
            <sz val="9"/>
            <color indexed="81"/>
            <rFont val="Tahoma"/>
            <family val="2"/>
          </rPr>
          <t>Sunhee Park:</t>
        </r>
        <r>
          <rPr>
            <sz val="9"/>
            <color indexed="81"/>
            <rFont val="Tahoma"/>
            <family val="2"/>
          </rPr>
          <t xml:space="preserve">
Yearly (Does not consider starting or ending date)
</t>
        </r>
      </text>
    </comment>
    <comment ref="W1" authorId="0" shapeId="0" xr:uid="{00000000-0006-0000-0300-000003000000}">
      <text>
        <r>
          <rPr>
            <b/>
            <sz val="9"/>
            <color indexed="81"/>
            <rFont val="Tahoma"/>
            <family val="2"/>
          </rPr>
          <t>Sunhee Park:</t>
        </r>
        <r>
          <rPr>
            <sz val="9"/>
            <color indexed="81"/>
            <rFont val="Tahoma"/>
            <family val="2"/>
          </rPr>
          <t xml:space="preserve">
Yearly (BUT take into account starting and ending date)</t>
        </r>
      </text>
    </comment>
    <comment ref="X1" authorId="0" shapeId="0" xr:uid="{00000000-0006-0000-0300-000004000000}">
      <text>
        <r>
          <rPr>
            <b/>
            <sz val="9"/>
            <color indexed="81"/>
            <rFont val="Tahoma"/>
            <family val="2"/>
          </rPr>
          <t>Sunhee Park:</t>
        </r>
        <r>
          <rPr>
            <sz val="9"/>
            <color indexed="81"/>
            <rFont val="Tahoma"/>
            <family val="2"/>
          </rPr>
          <t xml:space="preserve">
Yearly (Does not consider starting or ending date)</t>
        </r>
      </text>
    </comment>
    <comment ref="Y1" authorId="0" shapeId="0" xr:uid="{00000000-0006-0000-0300-000005000000}">
      <text>
        <r>
          <rPr>
            <b/>
            <sz val="9"/>
            <color indexed="81"/>
            <rFont val="Tahoma"/>
            <family val="2"/>
          </rPr>
          <t>Sunhee Park:</t>
        </r>
        <r>
          <rPr>
            <sz val="9"/>
            <color indexed="81"/>
            <rFont val="Tahoma"/>
            <family val="2"/>
          </rPr>
          <t xml:space="preserve">
Yearly (BUT take into account starting and ending date)</t>
        </r>
      </text>
    </comment>
    <comment ref="Z1" authorId="0" shapeId="0" xr:uid="{00000000-0006-0000-0300-000006000000}">
      <text>
        <r>
          <rPr>
            <b/>
            <sz val="9"/>
            <color indexed="81"/>
            <rFont val="Tahoma"/>
            <family val="2"/>
          </rPr>
          <t>Sunhee Park:</t>
        </r>
        <r>
          <rPr>
            <sz val="9"/>
            <color indexed="81"/>
            <rFont val="Tahoma"/>
            <family val="2"/>
          </rPr>
          <t xml:space="preserve">
Yearly (Does not consider starting or ending date)</t>
        </r>
      </text>
    </comment>
    <comment ref="AA1" authorId="0" shapeId="0" xr:uid="{00000000-0006-0000-0300-000007000000}">
      <text>
        <r>
          <rPr>
            <b/>
            <sz val="9"/>
            <color indexed="81"/>
            <rFont val="Tahoma"/>
            <family val="2"/>
          </rPr>
          <t>Sunhee Park:</t>
        </r>
        <r>
          <rPr>
            <sz val="9"/>
            <color indexed="81"/>
            <rFont val="Tahoma"/>
            <family val="2"/>
          </rPr>
          <t xml:space="preserve">
Yearly (BUT take into account starting and ending date)</t>
        </r>
      </text>
    </comment>
    <comment ref="AB1" authorId="0" shapeId="0" xr:uid="{00000000-0006-0000-03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AI2" authorId="0" shapeId="0" xr:uid="{00000000-0006-0000-0300-000009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 ref="AI3" authorId="0" shapeId="0" xr:uid="{00000000-0006-0000-0300-00000A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Sunhee Park</author>
    <author>tc={3DAF6D8D-C38E-4328-A76D-8B732BF45F66}</author>
    <author>tc={57B9DDD0-E3E7-4B19-94DB-74B0D934D037}</author>
    <author>tc={B1D8F344-EFE3-4254-A001-E9C28EDB8EAC}</author>
    <author>tc={2DC9492F-03C8-4AC6-9D95-DAFF8C76B838}</author>
    <author>tc={58D8AB52-C068-4E0B-94D7-06903CA47437}</author>
    <author>tc={5038BCA2-CD76-40B1-985A-B1CE42013F8F}</author>
    <author>tc={6B73E426-67EC-49A6-9026-C0F41D5AECA9}</author>
    <author>tc={22A785C9-8250-42A0-BB9B-C03C8E83EA5E}</author>
    <author>tc={F8CCF83A-A941-4893-B447-D6ACB4433B3B}</author>
    <author>tc={BA9D57FD-42B7-40D3-B5C7-E96F218FCDD6}</author>
    <author>tc={715BEB9F-2B8F-4528-8738-CC4FF2FF383A}</author>
    <author>tc={90D1504F-CF9A-4B6D-B749-D62387EF4452}</author>
    <author>tc={0AC54D1F-83C0-40C4-80E5-CD44217CA4A2}</author>
    <author>tc={9C073402-D128-4E68-9896-6B225C0FED02}</author>
    <author>tc={2F51AECB-D466-4691-9E3E-47285E2C15E5}</author>
    <author>tc={B4F17318-0558-4998-B547-BBDF7AA031E8}</author>
    <author>tc={04295EF5-D4C7-47F2-9438-2C785FDEE679}</author>
    <author>tc={C5F362A9-81B0-4E1C-A0CE-4F5347EDB16D}</author>
    <author>tc={B95A8A83-EB7A-4A3D-AD90-8C2598FD49F6}</author>
    <author>tc={FF85FA32-174A-4D01-A0F2-F1DC8BEE560A}</author>
    <author>tc={8796E9BE-850B-452E-9D4F-41DD9A1C48C1}</author>
    <author>tc={D160973C-9DA2-4910-85BA-45ABD4AA66B5}</author>
    <author>tc={55DBFBD7-7E1F-4FFB-869C-15728224D42A}</author>
    <author>tc={E486CA0E-4452-431F-A603-80F04DB5D142}</author>
    <author>tc={81520D90-B009-47B5-AFFD-1561CBF7B413}</author>
    <author>tc={C36CC6DB-CE69-4CB2-9F51-5E056C372E4A}</author>
    <author>tc={BC50CA7F-E5C7-4C70-B087-C3AE15E4D88F}</author>
    <author>tc={5F4583B0-4630-4D03-9701-29B8F62DA6D6}</author>
    <author>tc={903AA851-0E6A-4968-A39A-3D3F9863B4F1}</author>
    <author>tc={3DC46D20-FE97-42F9-B9CE-7B1570BABF44}</author>
    <author>tc={001566DC-1CF3-47EA-9BE9-687B729D0F72}</author>
    <author>tc={27CA6872-34A2-4DAD-84F7-7ACDCFCE17D3}</author>
    <author>tc={233A4352-1833-4230-9683-9EE8C7816DDA}</author>
    <author>tc={8D516480-3AD9-43E3-9B7C-45A370BA0FDB}</author>
    <author>tc={6F53225E-399F-4557-A29C-290384B4371C}</author>
    <author>tc={EAF61B7F-4F19-46B5-AC56-19AF44F3F52E}</author>
    <author>tc={32CB2E63-9045-469D-B215-B4189D5BBFAD}</author>
    <author>tc={41D7BE1F-A23D-4AAC-B268-DCA316D9B03C}</author>
    <author>tc={EF628C93-FD3D-4064-8D69-9A24E1DADB51}</author>
    <author>tc={18D75174-9C42-44D6-8873-517E1295191E}</author>
    <author>tc={83CB7AA9-7BB1-4608-8559-CC8606899811}</author>
    <author>tc={37D37AA6-D8AD-4C54-8C16-967B960121D4}</author>
    <author>tc={67497A90-7D5C-4D59-BDCC-29A9996A5B75}</author>
    <author>tc={7671297D-064A-4E8E-B96D-6A6DF6327754}</author>
    <author>tc={C5DE6A04-E09E-4CD6-A5C9-BCDBD44EF417}</author>
    <author>tc={1317D8C8-75EF-435E-862D-A7677619816A}</author>
    <author>tc={EE05A80B-9171-47C9-B108-6652D71939AC}</author>
    <author>tc={6B12C1B6-AFA0-4C4A-9988-B1C7B296EBA6}</author>
    <author>tc={91261D54-36AA-4311-B7F5-0DBDF2AA227E}</author>
    <author>tc={839E7753-03F8-497B-9A13-DF69D89F6F59}</author>
    <author>tc={2DA7265B-880F-4679-94A7-9DF22437C603}</author>
    <author>tc={BD77F907-B028-42DB-8D5F-531CF44370C9}</author>
    <author>tc={F447139B-556B-475A-8783-99B048CD2023}</author>
    <author>tc={35772021-D74E-4748-AF2A-59D119970505}</author>
    <author>tc={70F9274A-DFA9-453E-A392-40BA3FEB8DF7}</author>
    <author>tc={B5A7EA8A-83AC-4C69-8E16-E89AC7785E63}</author>
    <author>tc={C2AEEAE7-540E-46DC-8849-9D45D663A903}</author>
    <author>tc={A2A6F414-9D06-4808-B19C-347986F6AC8F}</author>
    <author>tc={88AC78C5-F8FA-413F-8B86-001DEF372C96}</author>
    <author>tc={2EA71901-491B-40E6-B8F5-1F3C12836053}</author>
    <author>tc={1FF84CA1-CE30-4B95-BAB6-63821CDCF558}</author>
    <author>tc={854DCA17-0ECF-4B91-B4E1-8457564C8081}</author>
    <author>tc={BA955F18-3202-4767-8FDF-77EFC3A2F7F3}</author>
    <author>tc={6D0AA51D-83B9-488E-A0EA-78D5B3AC217B}</author>
    <author>tc={1C961EDE-E742-4870-9AFC-78D52A849B38}</author>
    <author>tc={4612CCFD-C4C7-4E10-9957-1261B8A952FB}</author>
    <author>tc={D8EC91C4-4818-4C66-93A3-FBC550E94589}</author>
    <author>tc={964727E6-669B-4DD4-A6C1-CCDACB9D255B}</author>
    <author>tc={7FF1296F-6300-412C-A39A-C48B7B2AE177}</author>
    <author>tc={3402E021-6D0D-499B-8FE7-9BD2B5F74BA3}</author>
    <author>tc={00122333-2761-4D55-A51D-89499310B780}</author>
    <author>tc={C6984DA2-F14F-4E12-9C4B-5E1869BB68FF}</author>
    <author>tc={56FB4A75-92EA-4B3F-A7FF-3DD2697425D3}</author>
    <author>tc={2D8AAF83-3611-415A-8837-F7972B34FA71}</author>
    <author>tc={E4420EBA-4072-4C9B-860C-F9C550EC59D6}</author>
    <author>tc={080CB4D9-E9A8-4B72-8653-CC5F2ED174B5}</author>
    <author>tc={99AE0E64-16E8-4CDD-966F-F9D0B410D67D}</author>
    <author>tc={8AC6A6E5-EE0F-40EC-905D-01270165CBEC}</author>
    <author>tc={C4C69203-F9A0-4F70-871F-4F84D4C90B32}</author>
    <author>tc={42C2FDEC-C9F4-4970-8F15-739A989D973E}</author>
    <author>tc={65BF189B-5CC0-4D4A-93F8-56C5375F481A}</author>
    <author>tc={A1CC7AC6-7C84-4EF2-97B1-150A5AD898A8}</author>
    <author>tc={344B4518-7AEB-4427-AAE6-FB7DF78B5BA6}</author>
    <author>tc={06C3B108-F80B-4CF2-8229-CFC6C34E7F6E}</author>
    <author>tc={40EA4F8A-F313-4C6F-8E4B-21558BA8F459}</author>
    <author>tc={F5A58355-6358-4EA2-B60E-74DB3CE685B6}</author>
    <author>tc={AF258A88-B2DA-49A6-9663-D9F1B678A7F1}</author>
    <author>tc={1AC6A469-5F5D-40FF-8138-A06F0E8EEC1B}</author>
    <author>tc={F58B0B36-5FDB-4A5E-8B81-AF070527DBB1}</author>
    <author>tc={900B4486-D493-4134-A8C5-D977C63E92BE}</author>
    <author>tc={3BF1A884-DDE3-41CA-AAFC-4725C41AF110}</author>
    <author>tc={154C6BE6-0DF7-4FD7-BEF4-EF6CDED2F418}</author>
    <author>tc={9F3DC79B-8351-43BE-8711-9108E8B5E8BB}</author>
    <author>tc={2CFBAF2C-BE79-41B8-AECE-E10EAC7BE904}</author>
    <author>tc={53D64DCF-622A-4356-B225-F2743856D1CC}</author>
    <author>tc={78FAA8DD-D20B-49CF-AA03-83199571731A}</author>
    <author>tc={FB99351F-E08C-4112-AE07-32397F0FE114}</author>
    <author>tc={22B0C90B-7736-4F52-908F-0468F83CA612}</author>
    <author>tc={1A8FBCEF-78BD-488C-9C68-7748DAF3E62D}</author>
    <author/>
    <author>tc={3C59E8CD-6A76-4CA4-891D-BD3C12839629}</author>
    <author>tc={25F0DD68-B0B0-449E-A5B1-1AE32B796B7A}</author>
    <author>tc={F673DAE2-07D8-4A9A-846D-7F7090140E76}</author>
    <author>tc={AF2A7CA3-42A1-4DFD-846D-2AEF5D318D41}</author>
    <author>tc={B13E5B3E-606B-46C1-BF6C-B7403F1BD717}</author>
    <author>tc={2E60BF1D-1442-4DA2-8BEC-07A54E9868B5}</author>
    <author>tc={CD89AA5B-9AEE-4A15-AF95-240CD45D8703}</author>
    <author>tc={3923348D-9CFE-4642-B0B2-023B52C90508}</author>
    <author>tc={AF9BCB76-DDE2-4133-A3B2-81333DE197E3}</author>
    <author>tc={6EF87AAD-E0BE-4AAE-A05B-F2337FCFADA4}</author>
    <author>tc={BB425644-C27F-4AD5-9864-337663D6D9C3}</author>
    <author>tc={EB22A493-4FC5-41E9-BE36-1607FDC90D5F}</author>
    <author>tc={E84DF2E3-7F40-4EF4-9EA8-95E7633A69E6}</author>
    <author>tc={D08B2ED1-F2DE-43FB-8068-EFE3DF372526}</author>
    <author>tc={F730009C-ADC2-42A8-BD8F-49A0CA9ED4D7}</author>
    <author>tc={AC1BA771-D803-4585-AC68-F8DAAD0FB6C2}</author>
    <author>tc={48B41314-1D1C-4CE2-B965-97A389E8C2AE}</author>
    <author>tc={C9B4BF24-8CA3-4B5B-969E-422956EF27C8}</author>
    <author>tc={950F89F0-BC82-4F76-BD46-083CBCB47B52}</author>
    <author>tc={CCCF7098-D0DE-488B-B70B-60ADD24CA494}</author>
    <author>tc={4A819FF1-7623-4AB3-BCC9-94756FE3D178}</author>
    <author>tc={4660B53A-5B5C-4C0A-A3D2-6478A4E21644}</author>
    <author>tc={A16BE424-AD2E-4885-82B2-0EEDBC975AEE}</author>
    <author>tc={52ECFD89-2374-4A24-80D6-A8E4C2FB6F53}</author>
    <author>tc={97388FF0-88A7-4F57-AF28-7BF698432743}</author>
    <author>tc={9842ADEC-5A90-4350-84FA-0688F94940E0}</author>
    <author>tc={F036CF0D-5B6F-4163-A99F-A0B1764BFB01}</author>
    <author>tc={45BDAA78-52D4-4298-8DE4-0CEEA5E63E72}</author>
    <author>tc={01B9D8DE-2B1D-47B7-84F0-6A445C1D4005}</author>
    <author>tc={A7A51193-4E83-459C-A54B-ADA1A6CA2466}</author>
    <author>tc={D0D2C209-CDA7-4C9C-9DD8-EEA65DC12D75}</author>
    <author>tc={A79093F2-2F19-405A-A0F0-102382D5CEB3}</author>
    <author>tc={C8DCDAE4-CC6E-4593-84DA-16A86A1F8D8E}</author>
    <author>tc={BD14955E-BD0F-4D73-BC28-8C28E5386BC2}</author>
    <author>tc={4BCD26C4-897D-4194-9A86-8D87A7E85174}</author>
    <author>tc={E0977E09-448A-4622-8E5C-B8AC6903F2FB}</author>
    <author>tc={DBC48FCA-6F0C-4110-BAB7-2A364E69CB88}</author>
    <author>tc={BC5223FB-C490-4853-9D2B-F25C7E2821FB}</author>
    <author>tc={E9102E6E-B936-4DA7-873C-90DA6343AAD5}</author>
    <author>tc={FE714A1F-004E-4AD0-B511-1831AD173ECA}</author>
    <author>tc={1FEA806F-981F-48E5-8F63-8D03D454AC6C}</author>
    <author>tc={5487E719-BD9E-42D6-92E9-554A7987E5B3}</author>
    <author>tc={DB3D5BFE-6E2E-4134-9369-105F4BA451F5}</author>
    <author>tc={DEDC2A71-59E2-487E-BBEF-7EAEF64953F2}</author>
    <author>tc={7C55B047-2565-4621-84AF-DD19DF1ACBE3}</author>
    <author>tc={35365861-4E88-4AFF-A20C-D2D79A4A7205}</author>
    <author>tc={AE74F83F-5BF9-41CA-862E-088CB264C7FE}</author>
    <author>tc={36604489-62EB-484A-9E3B-9A9E9A9B39FE}</author>
    <author>tc={1FBEB0F6-DA7C-448E-9E85-7342504FB9CD}</author>
    <author>tc={7BAA4241-319D-4BB9-841E-533B009B211C}</author>
    <author>tc={3E171AA4-FD0B-4946-B515-C78409FA48CF}</author>
    <author>tc={C563C5AD-FB70-43EF-A542-75DE29AAE704}</author>
    <author>tc={0552E947-09B5-4241-91B0-B44A278B59F3}</author>
    <author>tc={25E48853-A3A9-4CE7-A078-4FF356001199}</author>
    <author>tc={C8D013BC-BDA7-429E-939F-72B866E8A9E5}</author>
    <author>tc={A1AE508C-9CAC-46B1-B5BC-00DA87414ADB}</author>
    <author>tc={35B821A0-F529-44BB-871F-AD3962A2032E}</author>
    <author>tc={38753961-3926-4C69-A25A-6584FAA93764}</author>
    <author>tc={8D62A672-7808-4A99-9966-64A27E2AA25D}</author>
    <author>tc={9007A508-EFEF-45D2-BC1C-A4C7ADC9AD4C}</author>
    <author>tc={1DD0A800-6521-4BD3-8C3D-3421E4552437}</author>
    <author>tc={A36C0CB7-990F-4B88-A993-D3E51B36C6AD}</author>
    <author>tc={984D499E-6B11-4D4E-8CF8-0CA28F547D11}</author>
    <author>tc={3F999471-58C1-45F6-B323-D4340769A735}</author>
    <author>tc={C266B082-5030-4B1A-87F1-A822BA603B99}</author>
    <author>tc={75065CB0-57C6-40B5-8E7A-282284BC31ED}</author>
    <author>tc={FB9725E5-5BB3-4717-8A8E-FD59D3CC7509}</author>
    <author>tc={2E547BDA-932F-4960-B17D-9E362CA63520}</author>
    <author>tc={22295769-B8BA-412C-B424-2B8B4660BD8E}</author>
    <author>tc={661BC304-2BE0-4286-B55A-75D12A78AE82}</author>
    <author>tc={585C56A8-738F-4956-8FC6-43199B5A38DB}</author>
    <author>tc={CCE29DE5-B0BB-4A3C-8EA7-4F6D381CB777}</author>
    <author>tc={595773A5-6116-4C52-B666-376EA1F99D9C}</author>
    <author>tc={54371477-43F2-413B-AE0B-D8B1B889C693}</author>
    <author>tc={9322F085-CE87-49D6-AEEA-E0434CAAB09C}</author>
    <author>tc={B45C0848-E74C-4EAA-862E-6E69D03CB880}</author>
    <author>tc={9902F218-8C1E-4E74-8492-236C3E23F34F}</author>
    <author>tc={33866E12-EE26-4F97-AFDB-F33B4ABFA6A0}</author>
    <author>tc={31756A23-2F9C-4F97-BF8B-A95E6225F735}</author>
    <author>tc={6981744B-44F7-4DB3-8C43-42CD1B446841}</author>
    <author>tc={578240A0-1BD4-4655-BBF4-ED0EBFB1C9EF}</author>
    <author>tc={999D16FD-69A7-4FD7-BA78-B263BA3B8FEC}</author>
    <author>tc={571EE1AE-DB52-445E-9771-EA820445C09F}</author>
    <author>tc={593C182B-D268-43A3-8D83-1BC47BD6CE63}</author>
    <author>tc={0CEE2F6B-E572-49CC-941A-E376EB147BD3}</author>
    <author>tc={0E7306E5-7DC4-4FC1-B991-ECAC3B9D60A1}</author>
    <author>tc={24F7ACA3-0B41-4F8C-A556-D0513CB44F1B}</author>
    <author>tc={CB70E9E7-B082-4BEE-8B8A-D5AE7325DFD8}</author>
    <author>tc={A1911E33-93A5-4B88-BED6-09B627D9C2E3}</author>
    <author>tc={C2C58157-9439-4CAA-A75F-FF4941EF780D}</author>
    <author>tc={2C85F44F-68E2-484F-B99A-C66ACA90374D}</author>
    <author>tc={29542D60-B0F1-49D0-A78C-E871D806761C}</author>
    <author>tc={455A2E49-F04A-442D-A448-1EFD26546A0A}</author>
    <author>tc={648BB5F4-ABD8-47A4-A6E8-D88C5669589C}</author>
    <author>tc={0C22E497-70E8-45EC-B953-C957DFBF1C53}</author>
    <author>tc={AF5149FC-4A3D-413E-94CB-40F7FEA1EBCF}</author>
    <author>tc={C39530FB-5299-4250-ABE8-D0EE82A370FB}</author>
    <author>tc={7931806C-6CE3-4738-9474-19E7FFDA33A7}</author>
    <author>tc={0931B6EE-6204-4FC6-8482-3E60C87F16A1}</author>
    <author>tc={DE0328A4-4A58-4384-964B-967F5C7C9B84}</author>
    <author>tc={E1297470-B66A-45A1-A051-6647CD3E11C2}</author>
    <author>tc={EA26BBC4-5220-4FB2-B679-9D87FA4812CC}</author>
    <author>tc={3032DB2C-98D5-4397-9518-AF7BABF1C569}</author>
    <author>tc={F4351BE3-CE85-461D-82FA-97EFA152D36C}</author>
    <author>tc={BF2AA2DB-24AA-4ACC-9E0E-5778B5CBADC6}</author>
    <author>tc={01E9C28A-6D5D-4197-AF7E-C6FF4CE2CFB5}</author>
    <author>tc={3A633B46-684B-4F4D-93FB-60BC3B98DECB}</author>
    <author>tc={54FAA58A-32CD-4134-892E-57265D17B25C}</author>
    <author>tc={A470CDDA-27CE-42F6-BA1C-F6CBAD1B9DBE}</author>
    <author>tc={1C57F114-674F-4EBB-BFAD-818950C12D6E}</author>
    <author>tc={4BAC3D57-289B-458E-84B0-3E31FE83C0B5}</author>
    <author>tc={23F3F2E6-2E64-418F-88FB-88807A9770CC}</author>
    <author>tc={C4984021-3A97-4FE2-B157-FE92294C0086}</author>
    <author>tc={F8C3CF3D-DAA5-4638-9552-1476A75373CD}</author>
    <author>tc={2FC4E4B2-6EF7-4E76-B6BA-F3ABF84A2581}</author>
    <author>tc={08B61666-721A-45E5-93BB-5D6CA22AEB02}</author>
    <author>tc={053AA236-95B6-4531-A337-20AE367DAF33}</author>
    <author>tc={A00729A4-FEE9-4DEE-B964-052CF5B4BD9D}</author>
    <author>tc={A5A43347-1968-4B98-9904-AEDC6E49C8E9}</author>
    <author>tc={13021348-D0E7-43D5-A89F-EAE7449DA1DF}</author>
    <author>tc={8F258AD7-0F5C-46BE-BB7A-1C2B72E18CA8}</author>
    <author>tc={03D00BB0-AF4A-4DDF-9334-7FDA109BF9AE}</author>
    <author>tc={9E798EB1-41FC-4201-BE38-9F05D4098F50}</author>
    <author>tc={942DE503-A294-40A3-9387-9CAD73E70009}</author>
    <author>tc={8AFFBCAD-A66E-452F-8BF4-759EAEF0ABED}</author>
    <author>tc={AC153A5D-F5AD-4A88-8711-AFE0FFC14831}</author>
    <author>tc={F07173D1-28A0-4B8D-8241-DD229D89BFB3}</author>
    <author>tc={67B130CC-302F-44C0-8FF9-883315573A44}</author>
    <author>tc={286BB609-4956-484C-8B0D-44B43DA0AA49}</author>
    <author>tc={3F8C43E0-37EF-43FB-A42E-71EC23EA51F1}</author>
    <author>tc={523021E2-65DC-43CA-AFF2-66E4EDD15C64}</author>
    <author>tc={69A4F907-E654-4805-91FC-E837D84DA4BA}</author>
    <author>tc={AC2B4F11-9756-4964-8B76-6A6C3F79EFD1}</author>
    <author>tc={CF02D4EE-A5E5-4427-95E7-296C919005DC}</author>
  </authors>
  <commentList>
    <comment ref="U1" authorId="0" shapeId="0" xr:uid="{00000000-0006-0000-04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V1" authorId="0" shapeId="0" xr:uid="{00000000-0006-0000-0400-000002000000}">
      <text>
        <r>
          <rPr>
            <b/>
            <sz val="9"/>
            <color indexed="81"/>
            <rFont val="Tahoma"/>
            <family val="2"/>
          </rPr>
          <t>Sunhee Park:</t>
        </r>
        <r>
          <rPr>
            <sz val="9"/>
            <color indexed="81"/>
            <rFont val="Tahoma"/>
            <family val="2"/>
          </rPr>
          <t xml:space="preserve">
Yearly (Does not consider starting or ending date)
</t>
        </r>
      </text>
    </comment>
    <comment ref="W1" authorId="0" shapeId="0" xr:uid="{00000000-0006-0000-0400-000003000000}">
      <text>
        <r>
          <rPr>
            <b/>
            <sz val="9"/>
            <color indexed="81"/>
            <rFont val="Tahoma"/>
            <family val="2"/>
          </rPr>
          <t>Sunhee Park:</t>
        </r>
        <r>
          <rPr>
            <sz val="9"/>
            <color indexed="81"/>
            <rFont val="Tahoma"/>
            <family val="2"/>
          </rPr>
          <t xml:space="preserve">
Yearly (BUT take into account starting and ending date)</t>
        </r>
      </text>
    </comment>
    <comment ref="X1" authorId="0" shapeId="0" xr:uid="{00000000-0006-0000-0400-000004000000}">
      <text>
        <r>
          <rPr>
            <b/>
            <sz val="9"/>
            <color indexed="81"/>
            <rFont val="Tahoma"/>
            <family val="2"/>
          </rPr>
          <t>Sunhee Park:</t>
        </r>
        <r>
          <rPr>
            <sz val="9"/>
            <color indexed="81"/>
            <rFont val="Tahoma"/>
            <family val="2"/>
          </rPr>
          <t xml:space="preserve">
Yearly (Does not consider starting or ending date)</t>
        </r>
      </text>
    </comment>
    <comment ref="Y1" authorId="0" shapeId="0" xr:uid="{00000000-0006-0000-0400-000005000000}">
      <text>
        <r>
          <rPr>
            <b/>
            <sz val="9"/>
            <color indexed="81"/>
            <rFont val="Tahoma"/>
            <family val="2"/>
          </rPr>
          <t>Sunhee Park:</t>
        </r>
        <r>
          <rPr>
            <sz val="9"/>
            <color indexed="81"/>
            <rFont val="Tahoma"/>
            <family val="2"/>
          </rPr>
          <t xml:space="preserve">
Yearly (BUT take into account starting and ending date)</t>
        </r>
      </text>
    </comment>
    <comment ref="Z1" authorId="0" shapeId="0" xr:uid="{00000000-0006-0000-0400-000006000000}">
      <text>
        <r>
          <rPr>
            <b/>
            <sz val="9"/>
            <color indexed="81"/>
            <rFont val="Tahoma"/>
            <family val="2"/>
          </rPr>
          <t>Sunhee Park:</t>
        </r>
        <r>
          <rPr>
            <sz val="9"/>
            <color indexed="81"/>
            <rFont val="Tahoma"/>
            <family val="2"/>
          </rPr>
          <t xml:space="preserve">
Yearly (Does not consider starting or ending date)</t>
        </r>
      </text>
    </comment>
    <comment ref="AA1" authorId="0" shapeId="0" xr:uid="{00000000-0006-0000-0400-000007000000}">
      <text>
        <r>
          <rPr>
            <b/>
            <sz val="9"/>
            <color indexed="81"/>
            <rFont val="Tahoma"/>
            <family val="2"/>
          </rPr>
          <t>Sunhee Park:</t>
        </r>
        <r>
          <rPr>
            <sz val="9"/>
            <color indexed="81"/>
            <rFont val="Tahoma"/>
            <family val="2"/>
          </rPr>
          <t xml:space="preserve">
Yearly (BUT take into account starting and ending date)</t>
        </r>
      </text>
    </comment>
    <comment ref="AB1" authorId="0" shapeId="0" xr:uid="{00000000-0006-0000-04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BA1" authorId="1"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0: no leader; 1: not all leader; 2: all leaders</t>
      </text>
    </comment>
    <comment ref="BC1" authorId="2"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BE1" authorId="3"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BG1" authorId="4"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BI1" authorId="5" shapeId="0" xr:uid="{00000000-0006-0000-0400-00000D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BJ1" authorId="6" shapeId="0" xr:uid="{5038BCA2-CD76-40B1-985A-B1CE42013F8F}">
      <text>
        <t>[Threaded comment]
Your version of Excel allows you to read this threaded comment; however, any edits to it will get removed if the file is opened in a newer version of Excel. Learn more: https://go.microsoft.com/fwlink/?linkid=870924
Comment:
    total of discussed for everyone (including non-bargaining groups)</t>
      </text>
    </comment>
    <comment ref="BK1" authorId="7" shapeId="0" xr:uid="{6B73E426-67EC-49A6-9026-C0F41D5AECA9}">
      <text>
        <t>[Threaded comment]
Your version of Excel allows you to read this threaded comment; however, any edits to it will get removed if the file is opened in a newer version of Excel. Learn more: https://go.microsoft.com/fwlink/?linkid=870924
Comment:
    total of discussed for only bargaining groups</t>
      </text>
    </comment>
    <comment ref="BL1" authorId="8" shapeId="0" xr:uid="{22A785C9-8250-42A0-BB9B-C03C8E83EA5E}">
      <text>
        <t>[Threaded comment]
Your version of Excel allows you to read this threaded comment; however, any edits to it will get removed if the file is opened in a newer version of Excel. Learn more: https://go.microsoft.com/fwlink/?linkid=870924
Comment:
    want for the group/total discussed 1</t>
      </text>
    </comment>
    <comment ref="BM1" authorId="9" shapeId="0" xr:uid="{F8CCF83A-A941-4893-B447-D6ACB4433B3B}">
      <text>
        <t>[Threaded comment]
Your version of Excel allows you to read this threaded comment; however, any edits to it will get removed if the file is opened in a newer version of Excel. Learn more: https://go.microsoft.com/fwlink/?linkid=870924
Comment:
    want for the group/total discussed 2</t>
      </text>
    </comment>
    <comment ref="BN1" authorId="10" shapeId="0" xr:uid="{BA9D57FD-42B7-40D3-B5C7-E96F218FCDD6}">
      <text>
        <t>[Threaded comment]
Your version of Excel allows you to read this threaded comment; however, any edits to it will get removed if the file is opened in a newer version of Excel. Learn more: https://go.microsoft.com/fwlink/?linkid=870924
Comment:
    want for the group/total discussed 1</t>
      </text>
    </comment>
    <comment ref="BO1" authorId="11" shapeId="0" xr:uid="{715BEB9F-2B8F-4528-8738-CC4FF2FF383A}">
      <text>
        <t>[Threaded comment]
Your version of Excel allows you to read this threaded comment; however, any edits to it will get removed if the file is opened in a newer version of Excel. Learn more: https://go.microsoft.com/fwlink/?linkid=870924
Comment:
    want for the group/total discussed 2</t>
      </text>
    </comment>
    <comment ref="CL1" authorId="12" shapeId="0" xr:uid="{00000000-0006-0000-0400-00000E000000}">
      <text>
        <t>[Threaded comment]
Your version of Excel allows you to read this threaded comment; however, any edits to it will get removed if the file is opened in a newer version of Excel. Learn more: https://go.microsoft.com/fwlink/?linkid=870924
Comment:
    Take a point in the middle For range
Minimum For lower or higher range</t>
      </text>
    </comment>
    <comment ref="BC2" authorId="13" shapeId="0" xr:uid="{00000000-0006-0000-0400-00000F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BQ2" authorId="14"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2/5</t>
      </text>
    </comment>
    <comment ref="BS2" authorId="15"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9 (10- President)/10</t>
      </text>
    </comment>
    <comment ref="BC3" authorId="16"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BQ3" authorId="17"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1/2</t>
      </text>
    </comment>
    <comment ref="BS3" authorId="18" shapeId="0" xr:uid="{00000000-0006-0000-0400-000014000000}">
      <text>
        <t>[Threaded comment]
Your version of Excel allows you to read this threaded comment; however, any edits to it will get removed if the file is opened in a newer version of Excel. Learn more: https://go.microsoft.com/fwlink/?linkid=870924
Comment:
    1/2</t>
      </text>
    </comment>
    <comment ref="BG4" authorId="19"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 Wahdat is different from Wahdat Islami. 
* p. 44. shows that the signatory to the agreement was not Wahdat, it was Wahdat Islami
https://www.ecoi.net/en/file/local/1154721/1226_1369733568_ppig1.pdf</t>
      </text>
    </comment>
    <comment ref="BQ4" authorId="20"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2/3</t>
      </text>
    </comment>
    <comment ref="BS4" authorId="21"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1/2</t>
      </text>
    </comment>
    <comment ref="AS5" authorId="0" shapeId="0" xr:uid="{00000000-0006-0000-0400-000018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BQ5" authorId="22" shapeId="0" xr:uid="{00000000-0006-0000-0400-000019000000}">
      <text>
        <t>[Threaded comment]
Your version of Excel allows you to read this threaded comment; however, any edits to it will get removed if the file is opened in a newer version of Excel. Learn more: https://go.microsoft.com/fwlink/?linkid=870924
Comment:
    2/4</t>
      </text>
    </comment>
    <comment ref="BS5" authorId="23" shapeId="0" xr:uid="{00000000-0006-0000-0400-00001A000000}">
      <text>
        <t>[Threaded comment]
Your version of Excel allows you to read this threaded comment; however, any edits to it will get removed if the file is opened in a newer version of Excel. Learn more: https://go.microsoft.com/fwlink/?linkid=870924
Comment:
    2/4</t>
      </text>
    </comment>
    <comment ref="BQ6" authorId="24"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2/3</t>
      </text>
    </comment>
    <comment ref="BS6" authorId="25" shapeId="0" xr:uid="{00000000-0006-0000-0400-00001C000000}">
      <text>
        <t>[Threaded comment]
Your version of Excel allows you to read this threaded comment; however, any edits to it will get removed if the file is opened in a newer version of Excel. Learn more: https://go.microsoft.com/fwlink/?linkid=870924
Comment:
    1/2</t>
      </text>
    </comment>
    <comment ref="BQ7" authorId="26"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4/8</t>
      </text>
    </comment>
    <comment ref="BS7" authorId="27"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4/8</t>
      </text>
    </comment>
    <comment ref="AS8" authorId="0" shapeId="0" xr:uid="{00000000-0006-0000-0400-00001F000000}">
      <text>
        <r>
          <rPr>
            <b/>
            <sz val="9"/>
            <color indexed="81"/>
            <rFont val="Tahoma"/>
            <family val="2"/>
          </rPr>
          <t>Sunhee Park:</t>
        </r>
        <r>
          <rPr>
            <sz val="9"/>
            <color indexed="81"/>
            <rFont val="Tahoma"/>
            <family val="2"/>
          </rPr>
          <t xml:space="preserve">
last date found</t>
        </r>
      </text>
    </comment>
    <comment ref="BP8" authorId="28"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previous round led to 2 seats for non-main warring groups</t>
      </text>
    </comment>
    <comment ref="BQ8" authorId="29" shapeId="0" xr:uid="{00000000-0006-0000-0400-000021000000}">
      <text>
        <t>[Threaded comment]
Your version of Excel allows you to read this threaded comment; however, any edits to it will get removed if the file is opened in a newer version of Excel. Learn more: https://go.microsoft.com/fwlink/?linkid=870924
Comment:
    4 for gov/6 (4 for gov. +2 for junbish)</t>
      </text>
    </comment>
    <comment ref="BQ12" authorId="30"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80,000/100,000 (80,000 for gov+20,000 for UNITA)</t>
      </text>
    </comment>
    <comment ref="AO13" authorId="0" shapeId="0" xr:uid="{00000000-0006-0000-0400-000023000000}">
      <text>
        <r>
          <rPr>
            <b/>
            <sz val="9"/>
            <color indexed="81"/>
            <rFont val="Tahoma"/>
            <family val="2"/>
          </rPr>
          <t>Sunhee Park:</t>
        </r>
        <r>
          <rPr>
            <sz val="9"/>
            <color indexed="81"/>
            <rFont val="Tahoma"/>
            <family val="2"/>
          </rPr>
          <t xml:space="preserve">
Keesings says 16
</t>
        </r>
      </text>
    </comment>
    <comment ref="AS13" authorId="0" shapeId="0" xr:uid="{00000000-0006-0000-0400-000024000000}">
      <text>
        <r>
          <rPr>
            <b/>
            <sz val="9"/>
            <color indexed="81"/>
            <rFont val="Tahoma"/>
            <family val="2"/>
          </rPr>
          <t>Sunhee Park:</t>
        </r>
        <r>
          <rPr>
            <sz val="9"/>
            <color indexed="81"/>
            <rFont val="Tahoma"/>
            <family val="2"/>
          </rPr>
          <t xml:space="preserve">
Keesings sayd 22</t>
        </r>
      </text>
    </comment>
    <comment ref="BQ14" authorId="31" shapeId="0" xr:uid="{00000000-0006-0000-0400-000025000000}">
      <text>
        <t>[Threaded comment]
Your version of Excel allows you to read this threaded comment; however, any edits to it will get removed if the file is opened in a newer version of Excel. Learn more: https://go.microsoft.com/fwlink/?linkid=870924
Comment:
    18/22</t>
      </text>
    </comment>
    <comment ref="BS14"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4/22</t>
      </text>
    </comment>
    <comment ref="AV15"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BQ15"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150/220</t>
      </text>
    </comment>
    <comment ref="BS15"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70/220</t>
      </text>
    </comment>
    <comment ref="CC15"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BQ16"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22,850/28,350</t>
      </text>
    </comment>
    <comment ref="BS16"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5,500/28,350</t>
      </text>
    </comment>
    <comment ref="AS17" authorId="0" shapeId="0" xr:uid="{00000000-0006-0000-0400-00002D000000}">
      <text>
        <r>
          <rPr>
            <b/>
            <sz val="9"/>
            <color indexed="81"/>
            <rFont val="Tahoma"/>
            <family val="2"/>
          </rPr>
          <t>Sunhee Park:</t>
        </r>
        <r>
          <rPr>
            <sz val="9"/>
            <color indexed="81"/>
            <rFont val="Tahoma"/>
            <family val="2"/>
          </rPr>
          <t xml:space="preserve">
last mentioned
</t>
        </r>
      </text>
    </comment>
    <comment ref="BP17" authorId="39" shapeId="0" xr:uid="{00000000-0006-0000-0400-00002E000000}">
      <text>
        <t>[Threaded comment]
Your version of Excel allows you to read this threaded comment; however, any edits to it will get removed if the file is opened in a newer version of Excel. Learn more: https://go.microsoft.com/fwlink/?linkid=870924
Comment:
    after the meeting, June 16, gov. recommended that the Constitution be revised to include 2 vice presidents: savimbi and the gov. side (Keesing's)</t>
      </text>
    </comment>
    <comment ref="BQ17" authorId="40"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1/2</t>
      </text>
    </comment>
    <comment ref="BQ18" authorId="41"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1/2</t>
      </text>
    </comment>
    <comment ref="BQ19" authorId="42"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1/2</t>
      </text>
    </comment>
    <comment ref="BS19" authorId="43" shapeId="0" xr:uid="{00000000-0006-0000-0400-000032000000}">
      <text>
        <t>[Threaded comment]
Your version of Excel allows you to read this threaded comment; however, any edits to it will get removed if the file is opened in a newer version of Excel. Learn more: https://go.microsoft.com/fwlink/?linkid=870924
Comment:
    1/2</t>
      </text>
    </comment>
    <comment ref="AL20" authorId="0" shapeId="0" xr:uid="{00000000-0006-0000-0400-000033000000}">
      <text>
        <r>
          <rPr>
            <b/>
            <sz val="9"/>
            <color indexed="81"/>
            <rFont val="Tahoma"/>
            <family val="2"/>
          </rPr>
          <t>Sunhee Park:</t>
        </r>
        <r>
          <rPr>
            <sz val="9"/>
            <color indexed="81"/>
            <rFont val="Tahoma"/>
            <family val="2"/>
          </rPr>
          <t xml:space="preserve">
Keesings</t>
        </r>
      </text>
    </comment>
    <comment ref="AL22" authorId="44" shapeId="0" xr:uid="{00000000-0006-0000-0400-000034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BS22" authorId="45" shapeId="0" xr:uid="{00000000-0006-0000-0400-000035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Q24" authorId="46" shapeId="0" xr:uid="{00000000-0006-0000-0400-000036000000}">
      <text>
        <t>[Threaded comment]
Your version of Excel allows you to read this threaded comment; however, any edits to it will get removed if the file is opened in a newer version of Excel. Learn more: https://go.microsoft.com/fwlink/?linkid=870924
Comment:
    3/6</t>
      </text>
    </comment>
    <comment ref="AS25" authorId="0" shapeId="0" xr:uid="{00000000-0006-0000-0400-000037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BQ26" authorId="47" shapeId="0" xr:uid="{00000000-0006-0000-0400-000038000000}">
      <text>
        <t>[Threaded comment]
Your version of Excel allows you to read this threaded comment; however, any edits to it will get removed if the file is opened in a newer version of Excel. Learn more: https://go.microsoft.com/fwlink/?linkid=870924
Comment:
    4/7</t>
      </text>
    </comment>
    <comment ref="BS26" authorId="48" shapeId="0" xr:uid="{00000000-0006-0000-0400-000039000000}">
      <text>
        <t>[Threaded comment]
Your version of Excel allows you to read this threaded comment; however, any edits to it will get removed if the file is opened in a newer version of Excel. Learn more: https://go.microsoft.com/fwlink/?linkid=870924
Comment:
    3/7</t>
      </text>
    </comment>
    <comment ref="AL27" authorId="0" shapeId="0" xr:uid="{00000000-0006-0000-0400-00003A000000}">
      <text>
        <r>
          <rPr>
            <b/>
            <sz val="9"/>
            <color indexed="81"/>
            <rFont val="Tahoma"/>
            <family val="2"/>
          </rPr>
          <t>Sunhee Park:</t>
        </r>
        <r>
          <rPr>
            <sz val="9"/>
            <color indexed="81"/>
            <rFont val="Tahoma"/>
            <family val="2"/>
          </rPr>
          <t xml:space="preserve">
Keesings</t>
        </r>
      </text>
    </comment>
    <comment ref="AS27" authorId="0" shapeId="0" xr:uid="{00000000-0006-0000-0400-00003B000000}">
      <text>
        <r>
          <rPr>
            <b/>
            <sz val="9"/>
            <color indexed="81"/>
            <rFont val="Tahoma"/>
            <family val="2"/>
          </rPr>
          <t>Sunhee Park:</t>
        </r>
        <r>
          <rPr>
            <sz val="9"/>
            <color indexed="81"/>
            <rFont val="Tahoma"/>
            <family val="2"/>
          </rPr>
          <t xml:space="preserve">
Last event mentioned in Keesings</t>
        </r>
      </text>
    </comment>
    <comment ref="BQ27" authorId="49" shapeId="0" xr:uid="{00000000-0006-0000-0400-00003C000000}">
      <text>
        <t>[Threaded comment]
Your version of Excel allows you to read this threaded comment; however, any edits to it will get removed if the file is opened in a newer version of Excel. Learn more: https://go.microsoft.com/fwlink/?linkid=870924
Comment:
    1/2</t>
      </text>
    </comment>
    <comment ref="BS27" authorId="50" shapeId="0" xr:uid="{00000000-0006-0000-0400-00003D000000}">
      <text>
        <t>[Threaded comment]
Your version of Excel allows you to read this threaded comment; however, any edits to it will get removed if the file is opened in a newer version of Excel. Learn more: https://go.microsoft.com/fwlink/?linkid=870924
Comment:
    1/2</t>
      </text>
    </comment>
    <comment ref="AL28" authorId="0" shapeId="0" xr:uid="{00000000-0006-0000-0400-00003E000000}">
      <text>
        <r>
          <rPr>
            <b/>
            <sz val="9"/>
            <color indexed="81"/>
            <rFont val="Tahoma"/>
            <family val="2"/>
          </rPr>
          <t>Sunhee Park:</t>
        </r>
        <r>
          <rPr>
            <sz val="9"/>
            <color indexed="81"/>
            <rFont val="Tahoma"/>
            <family val="2"/>
          </rPr>
          <t xml:space="preserve">
Keesings</t>
        </r>
      </text>
    </comment>
    <comment ref="AS28" authorId="0" shapeId="0" xr:uid="{00000000-0006-0000-0400-00003F000000}">
      <text>
        <r>
          <rPr>
            <b/>
            <sz val="9"/>
            <color indexed="81"/>
            <rFont val="Tahoma"/>
            <family val="2"/>
          </rPr>
          <t>Sunhee Park:</t>
        </r>
        <r>
          <rPr>
            <sz val="9"/>
            <color indexed="81"/>
            <rFont val="Tahoma"/>
            <family val="2"/>
          </rPr>
          <t xml:space="preserve">
Last event mentioned in Keesings</t>
        </r>
      </text>
    </comment>
    <comment ref="BQ28" authorId="51" shapeId="0" xr:uid="{00000000-0006-0000-0400-000040000000}">
      <text>
        <t>[Threaded comment]
Your version of Excel allows you to read this threaded comment; however, any edits to it will get removed if the file is opened in a newer version of Excel. Learn more: https://go.microsoft.com/fwlink/?linkid=870924
Comment:
    40/80</t>
      </text>
    </comment>
    <comment ref="BS28" authorId="52" shapeId="0" xr:uid="{00000000-0006-0000-0400-000041000000}">
      <text>
        <t>[Threaded comment]
Your version of Excel allows you to read this threaded comment; however, any edits to it will get removed if the file is opened in a newer version of Excel. Learn more: https://go.microsoft.com/fwlink/?linkid=870924
Comment:
    40/80</t>
      </text>
    </comment>
    <comment ref="AL29" authorId="0" shapeId="0" xr:uid="{00000000-0006-0000-0400-000042000000}">
      <text>
        <r>
          <rPr>
            <b/>
            <sz val="9"/>
            <color indexed="81"/>
            <rFont val="Tahoma"/>
            <family val="2"/>
          </rPr>
          <t>Sunhee Park:</t>
        </r>
        <r>
          <rPr>
            <sz val="9"/>
            <color indexed="81"/>
            <rFont val="Tahoma"/>
            <family val="2"/>
          </rPr>
          <t xml:space="preserve">
Keesings</t>
        </r>
      </text>
    </comment>
    <comment ref="AS29" authorId="0" shapeId="0" xr:uid="{00000000-0006-0000-0400-000043000000}">
      <text>
        <r>
          <rPr>
            <b/>
            <sz val="9"/>
            <color indexed="81"/>
            <rFont val="Tahoma"/>
            <family val="2"/>
          </rPr>
          <t>Sunhee Park:</t>
        </r>
        <r>
          <rPr>
            <sz val="9"/>
            <color indexed="81"/>
            <rFont val="Tahoma"/>
            <family val="2"/>
          </rPr>
          <t xml:space="preserve">
Last event mentioned in Keesings</t>
        </r>
      </text>
    </comment>
    <comment ref="BS29" authorId="53" shapeId="0" xr:uid="{00000000-0006-0000-0400-000044000000}">
      <text>
        <t>[Threaded comment]
Your version of Excel allows you to read this threaded comment; however, any edits to it will get removed if the file is opened in a newer version of Excel. Learn more: https://go.microsoft.com/fwlink/?linkid=870924
Comment:
    60/85</t>
      </text>
    </comment>
    <comment ref="AL30" authorId="0" shapeId="0" xr:uid="{00000000-0006-0000-0400-000045000000}">
      <text>
        <r>
          <rPr>
            <b/>
            <sz val="9"/>
            <color indexed="81"/>
            <rFont val="Tahoma"/>
            <family val="2"/>
          </rPr>
          <t>Sunhee Park:</t>
        </r>
        <r>
          <rPr>
            <sz val="9"/>
            <color indexed="81"/>
            <rFont val="Tahoma"/>
            <family val="2"/>
          </rPr>
          <t xml:space="preserve">
Keesings</t>
        </r>
      </text>
    </comment>
    <comment ref="BC30" authorId="54" shapeId="0" xr:uid="{00000000-0006-0000-0400-000046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BE30" authorId="55" shapeId="0" xr:uid="{00000000-0006-0000-0400-000047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BP30" authorId="56" shapeId="0" xr:uid="{00000000-0006-0000-0400-000048000000}">
      <text>
        <t>[Threaded comment]
Your version of Excel allows you to read this threaded comment; however, any edits to it will get removed if the file is opened in a newer version of Excel. Learn more: https://go.microsoft.com/fwlink/?linkid=870924
Comment:
    code as 31 (reference point was 30: 52.5:17.5)</t>
      </text>
    </comment>
    <comment ref="BQ30" authorId="57" shapeId="0" xr:uid="{00000000-0006-0000-0400-000049000000}">
      <text>
        <t>[Threaded comment]
Your version of Excel allows you to read this threaded comment; however, any edits to it will get removed if the file is opened in a newer version of Excel. Learn more: https://go.microsoft.com/fwlink/?linkid=870924
Comment:
    31/(31+52.5)=37.1</t>
      </text>
    </comment>
    <comment ref="BR30" authorId="58" shapeId="0" xr:uid="{00000000-0006-0000-0400-00004A000000}">
      <text>
        <t>[Threaded comment]
Your version of Excel allows you to read this threaded comment; however, any edits to it will get removed if the file is opened in a newer version of Excel. Learn more: https://go.microsoft.com/fwlink/?linkid=870924
Comment:
    code as 53.5 (reference point was 30:52.5:17.5)</t>
      </text>
    </comment>
    <comment ref="BS30" authorId="59" shapeId="0" xr:uid="{00000000-0006-0000-0400-00004B000000}">
      <text>
        <t>[Threaded comment]
Your version of Excel allows you to read this threaded comment; however, any edits to it will get removed if the file is opened in a newer version of Excel. Learn more: https://go.microsoft.com/fwlink/?linkid=870924
Comment:
    53.5/(30+53.5)=64</t>
      </text>
    </comment>
    <comment ref="AO31" authorId="0" shapeId="0" xr:uid="{00000000-0006-0000-0400-00004C000000}">
      <text>
        <r>
          <rPr>
            <b/>
            <sz val="9"/>
            <color indexed="81"/>
            <rFont val="Tahoma"/>
            <family val="2"/>
          </rPr>
          <t xml:space="preserve">Sunhee Park:
p. 64 " A new session was held on 21 December in Geneva and was continued in Brussels over the following two days. During this session the Serbs and Croats agreed upon a joint poposal of limits for a Muslim republic by which it would have 33.3% of B-H territory. This proportion had already been agreed at the Invincible meeting and was generally accepted by the Muslims.... Croatian until would not contain less than 17.5% of B-H territory." 
</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AS31" authorId="0" shapeId="0" xr:uid="{00000000-0006-0000-0400-00004D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BQ31" authorId="60" shapeId="0" xr:uid="{00000000-0006-0000-0400-00004E000000}">
      <text>
        <t>[Threaded comment]
Your version of Excel allows you to read this threaded comment; however, any edits to it will get removed if the file is opened in a newer version of Excel. Learn more: https://go.microsoft.com/fwlink/?linkid=870924
Comment:
    33.3/(49+33.3)</t>
      </text>
    </comment>
    <comment ref="BS31" authorId="61" shapeId="0" xr:uid="{00000000-0006-0000-0400-00004F000000}">
      <text>
        <t>[Threaded comment]
Your version of Excel allows you to read this threaded comment; however, any edits to it will get removed if the file is opened in a newer version of Excel. Learn more: https://go.microsoft.com/fwlink/?linkid=870924
Comment:
    49/(49+33.3)</t>
      </text>
    </comment>
    <comment ref="AL32" authorId="0" shapeId="0" xr:uid="{00000000-0006-0000-0400-000050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 ref="BQ32" authorId="62" shapeId="0" xr:uid="{00000000-0006-0000-0400-000051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BS32" authorId="63" shapeId="0" xr:uid="{00000000-0006-0000-0400-000052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CA32" authorId="64" shapeId="0" xr:uid="{00000000-0006-0000-0400-000053000000}">
      <text>
        <t>[Threaded comment]
Your version of Excel allows you to read this threaded comment; however, any edits to it will get removed if the file is opened in a newer version of Excel. Learn more: https://go.microsoft.com/fwlink/?linkid=870924
Comment:
    https://nsarchive2.gwu.edu/NSAEBB/NSAEBB171/
The Road to Dayton
U.S. Diplomacy and the Bosnia Peace Process, May-December 1995
U.S. Department of State, Dayton History Project, May 1997</t>
      </text>
    </comment>
    <comment ref="AL33" authorId="0" shapeId="0" xr:uid="{00000000-0006-0000-0400-000054000000}">
      <text>
        <r>
          <rPr>
            <b/>
            <sz val="9"/>
            <color indexed="81"/>
            <rFont val="Tahoma"/>
            <family val="2"/>
          </rPr>
          <t>Sunhee Park:</t>
        </r>
        <r>
          <rPr>
            <sz val="9"/>
            <color indexed="81"/>
            <rFont val="Tahoma"/>
            <family val="2"/>
          </rPr>
          <t xml:space="preserve">
http://webcache.googleusercontent.com/search?q=cache:psquNKNOcyIJ:researchbriefings.files.parliament.uk/documents/RP95-102/RP95-102.pdf+&amp;cd=2&amp;hl=en&amp;ct=clnk&amp;gl=uk
p. 17 (51:49 split)</t>
        </r>
      </text>
    </comment>
    <comment ref="BQ33" authorId="65" shapeId="0" xr:uid="{00000000-0006-0000-0400-000055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BS33" authorId="66" shapeId="0" xr:uid="{00000000-0006-0000-0400-000056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CA33" authorId="67" shapeId="0" xr:uid="{00000000-0006-0000-0400-000057000000}">
      <text>
        <t>[Threaded comment]
Your version of Excel allows you to read this threaded comment; however, any edits to it will get removed if the file is opened in a newer version of Excel. Learn more: https://go.microsoft.com/fwlink/?linkid=870924
Comment:
    https://nsarchive2.gwu.edu/NSAEBB/NSAEBB171/
The Road to Dayton
U.S. Diplomacy and the Bosnia Peace Process, May-December 1995
U.S. Department of State, Dayton History Project, May 1997</t>
      </text>
    </comment>
    <comment ref="BQ34" authorId="68" shapeId="0" xr:uid="{00000000-0006-0000-0400-000058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BS34" authorId="69" shapeId="0" xr:uid="{00000000-0006-0000-0400-000059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CA34" authorId="70" shapeId="0" xr:uid="{00000000-0006-0000-0400-00005A000000}">
      <text>
        <t>[Threaded comment]
Your version of Excel allows you to read this threaded comment; however, any edits to it will get removed if the file is opened in a newer version of Excel. Learn more: https://go.microsoft.com/fwlink/?linkid=870924
Comment:
    https://nsarchive2.gwu.edu/NSAEBB/NSAEBB171/
The Road to Dayton
U.S. Diplomacy and the Bosnia Peace Process, May-December 1995
U.S. Department of State, Dayton History Project, May 1997</t>
      </text>
    </comment>
    <comment ref="BQ35" authorId="71" shapeId="0" xr:uid="{00000000-0006-0000-0400-00005B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BS35" authorId="72" shapeId="0" xr:uid="{00000000-0006-0000-0400-00005C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CA35" authorId="73" shapeId="0" xr:uid="{00000000-0006-0000-0400-00005D000000}">
      <text>
        <t>[Threaded comment]
Your version of Excel allows you to read this threaded comment; however, any edits to it will get removed if the file is opened in a newer version of Excel. Learn more: https://go.microsoft.com/fwlink/?linkid=870924
Comment:
    https://nsarchive2.gwu.edu/NSAEBB/NSAEBB171/
The Road to Dayton
U.S. Diplomacy and the Bosnia Peace Process, May-December 1995
U.S. Department of State, Dayton History Project, May 1997</t>
      </text>
    </comment>
    <comment ref="BQ36" authorId="74" shapeId="0" xr:uid="{00000000-0006-0000-0400-00005E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BS36" authorId="75" shapeId="0" xr:uid="{00000000-0006-0000-0400-00005F000000}">
      <text>
        <t>[Threaded comment]
Your version of Excel allows you to read this threaded comment; however, any edits to it will get removed if the file is opened in a newer version of Excel. Learn more: https://go.microsoft.com/fwlink/?linkid=870924
Comment:
    2/3 (since B-H decided to form a federation)</t>
      </text>
    </comment>
    <comment ref="CA36" authorId="76" shapeId="0" xr:uid="{00000000-0006-0000-0400-000060000000}">
      <text>
        <t>[Threaded comment]
Your version of Excel allows you to read this threaded comment; however, any edits to it will get removed if the file is opened in a newer version of Excel. Learn more: https://go.microsoft.com/fwlink/?linkid=870924
Comment:
    https://nsarchive2.gwu.edu/NSAEBB/NSAEBB171/
The Road to Dayton
U.S. Diplomacy and the Bosnia Peace Process, May-December 1995
U.S. Department of State, Dayton History Project, May 1997</t>
      </text>
    </comment>
    <comment ref="AO37" authorId="0" shapeId="0" xr:uid="{00000000-0006-0000-0400-000061000000}">
      <text>
        <r>
          <rPr>
            <b/>
            <sz val="9"/>
            <color indexed="81"/>
            <rFont val="Tahoma"/>
            <family val="2"/>
          </rPr>
          <t>Sunhee Park:</t>
        </r>
        <r>
          <rPr>
            <sz val="9"/>
            <color indexed="81"/>
            <rFont val="Tahoma"/>
            <family val="2"/>
          </rPr>
          <t xml:space="preserve">
Keesings says after the opening session, the negotiations took on the form of proximity talks</t>
        </r>
      </text>
    </comment>
    <comment ref="AS37" authorId="0" shapeId="0" xr:uid="{00000000-0006-0000-0400-000062000000}">
      <text>
        <r>
          <rPr>
            <b/>
            <sz val="9"/>
            <color indexed="81"/>
            <rFont val="Tahoma"/>
            <family val="2"/>
          </rPr>
          <t>Sunhee Park:</t>
        </r>
        <r>
          <rPr>
            <sz val="9"/>
            <color indexed="81"/>
            <rFont val="Tahoma"/>
            <family val="2"/>
          </rPr>
          <t xml:space="preserve">
Agreement is initialed on Nov. 21 and signed on Dec. 14</t>
        </r>
      </text>
    </comment>
    <comment ref="AV37" authorId="77" shapeId="0" xr:uid="{00000000-0006-0000-0400-000063000000}">
      <text>
        <t>[Threaded comment]
Your version of Excel allows you to read this threaded comment; however, any edits to it will get removed if the file is opened in a newer version of Excel. Learn more: https://go.microsoft.com/fwlink/?linkid=870924
Comment:
    Agreement says "Affirming their commitment to the Agreed Basic Principles issued on September 8, 1995, the Further Agreed Basic Principles issued on September 26"
==&gt; September 26 had political power-sharing agreements on 5 institutions</t>
      </text>
    </comment>
    <comment ref="CC37" authorId="78" shapeId="0" xr:uid="{00000000-0006-0000-0400-000064000000}">
      <text>
        <t>[Threaded comment]
Your version of Excel allows you to read this threaded comment; however, any edits to it will get removed if the file is opened in a newer version of Excel. Learn more: https://go.microsoft.com/fwlink/?linkid=870924
Comment:
    Agreement says "Affirming their commitment to the Agreed Basic Principles issued on September 8, 1995, the Further Agreed Basic Principles issued on September 26"
==&gt; September 26 had political power-sharing agreements on 5 institutions</t>
      </text>
    </comment>
    <comment ref="AL38" authorId="0" shapeId="0" xr:uid="{00000000-0006-0000-0400-000065000000}">
      <text>
        <r>
          <rPr>
            <b/>
            <sz val="9"/>
            <color indexed="81"/>
            <rFont val="Tahoma"/>
            <family val="2"/>
          </rPr>
          <t>Sunhee Park:</t>
        </r>
        <r>
          <rPr>
            <sz val="9"/>
            <color indexed="81"/>
            <rFont val="Tahoma"/>
            <family val="2"/>
          </rPr>
          <t xml:space="preserve">
Keesings</t>
        </r>
      </text>
    </comment>
    <comment ref="BS38" authorId="79" shapeId="0" xr:uid="{00000000-0006-0000-0400-000066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AL39" authorId="0" shapeId="0" xr:uid="{00000000-0006-0000-0400-000067000000}">
      <text>
        <r>
          <rPr>
            <b/>
            <sz val="9"/>
            <color indexed="81"/>
            <rFont val="Tahoma"/>
            <family val="2"/>
          </rPr>
          <t>Sunhee Park:</t>
        </r>
        <r>
          <rPr>
            <sz val="9"/>
            <color indexed="81"/>
            <rFont val="Tahoma"/>
            <family val="2"/>
          </rPr>
          <t xml:space="preserve">
Keesings</t>
        </r>
      </text>
    </comment>
    <comment ref="BS39" authorId="80" shapeId="0" xr:uid="{00000000-0006-0000-0400-000068000000}">
      <text>
        <t>[Threaded comment]
Your version of Excel allows you to read this threaded comment; however, any edits to it will get removed if the file is opened in a newer version of Excel. Learn more: https://go.microsoft.com/fwlink/?linkid=870924
Comment:
    3/6</t>
      </text>
    </comment>
    <comment ref="AL40" authorId="81" shapeId="0" xr:uid="{00000000-0006-0000-0400-000069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BS40" authorId="82" shapeId="0" xr:uid="{00000000-0006-0000-0400-00006A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S41" authorId="83" shapeId="0" xr:uid="{00000000-0006-0000-0400-00006B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Q42" authorId="84" shapeId="0" xr:uid="{00000000-0006-0000-0400-00006C000000}">
      <text>
        <t>[Threaded comment]
Your version of Excel allows you to read this threaded comment; however, any edits to it will get removed if the file is opened in a newer version of Excel. Learn more: https://go.microsoft.com/fwlink/?linkid=870924
Comment:
    3/6</t>
      </text>
    </comment>
    <comment ref="BS42" authorId="85" shapeId="0" xr:uid="{00000000-0006-0000-0400-00006D000000}">
      <text>
        <t>[Threaded comment]
Your version of Excel allows you to read this threaded comment; however, any edits to it will get removed if the file is opened in a newer version of Excel. Learn more: https://go.microsoft.com/fwlink/?linkid=870924
Comment:
    3/6</t>
      </text>
    </comment>
    <comment ref="AL43" authorId="0" shapeId="0" xr:uid="{00000000-0006-0000-0400-00006E000000}">
      <text>
        <r>
          <rPr>
            <b/>
            <sz val="9"/>
            <color indexed="81"/>
            <rFont val="Tahoma"/>
            <family val="2"/>
          </rPr>
          <t>Sunhee Park:</t>
        </r>
        <r>
          <rPr>
            <sz val="9"/>
            <color indexed="81"/>
            <rFont val="Tahoma"/>
            <family val="2"/>
          </rPr>
          <t xml:space="preserve">
Keesings</t>
        </r>
      </text>
    </comment>
    <comment ref="AS43" authorId="0" shapeId="0" xr:uid="{00000000-0006-0000-0400-00006F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BS43" authorId="86" shapeId="0" xr:uid="{00000000-0006-0000-0400-000070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Q44" authorId="87" shapeId="0" xr:uid="{00000000-0006-0000-0400-000071000000}">
      <text>
        <t>[Threaded comment]
Your version of Excel allows you to read this threaded comment; however, any edits to it will get removed if the file is opened in a newer version of Excel. Learn more: https://go.microsoft.com/fwlink/?linkid=870924
Comment:
    4/7</t>
      </text>
    </comment>
    <comment ref="BS44" authorId="88" shapeId="0" xr:uid="{00000000-0006-0000-0400-000072000000}">
      <text>
        <t>[Threaded comment]
Your version of Excel allows you to read this threaded comment; however, any edits to it will get removed if the file is opened in a newer version of Excel. Learn more: https://go.microsoft.com/fwlink/?linkid=870924
Comment:
    3/7</t>
      </text>
    </comment>
    <comment ref="AL45" authorId="0" shapeId="0" xr:uid="{00000000-0006-0000-0400-000073000000}">
      <text>
        <r>
          <rPr>
            <b/>
            <sz val="9"/>
            <color indexed="81"/>
            <rFont val="Tahoma"/>
            <family val="2"/>
          </rPr>
          <t>Sunhee Park:</t>
        </r>
        <r>
          <rPr>
            <sz val="9"/>
            <color indexed="81"/>
            <rFont val="Tahoma"/>
            <family val="2"/>
          </rPr>
          <t xml:space="preserve">
Keesings</t>
        </r>
      </text>
    </comment>
    <comment ref="AS45" authorId="0" shapeId="0" xr:uid="{00000000-0006-0000-0400-000074000000}">
      <text>
        <r>
          <rPr>
            <b/>
            <sz val="9"/>
            <color indexed="81"/>
            <rFont val="Tahoma"/>
            <family val="2"/>
          </rPr>
          <t>Sunhee Park:</t>
        </r>
        <r>
          <rPr>
            <sz val="9"/>
            <color indexed="81"/>
            <rFont val="Tahoma"/>
            <family val="2"/>
          </rPr>
          <t xml:space="preserve">
Last event mentioned in Keesings</t>
        </r>
      </text>
    </comment>
    <comment ref="BQ45" authorId="89" shapeId="0" xr:uid="{00000000-0006-0000-0400-000075000000}">
      <text>
        <t>[Threaded comment]
Your version of Excel allows you to read this threaded comment; however, any edits to it will get removed if the file is opened in a newer version of Excel. Learn more: https://go.microsoft.com/fwlink/?linkid=870924
Comment:
    1/2</t>
      </text>
    </comment>
    <comment ref="BS45" authorId="90" shapeId="0" xr:uid="{00000000-0006-0000-0400-000076000000}">
      <text>
        <t>[Threaded comment]
Your version of Excel allows you to read this threaded comment; however, any edits to it will get removed if the file is opened in a newer version of Excel. Learn more: https://go.microsoft.com/fwlink/?linkid=870924
Comment:
    1/2</t>
      </text>
    </comment>
    <comment ref="AL46" authorId="0" shapeId="0" xr:uid="{00000000-0006-0000-0400-000077000000}">
      <text>
        <r>
          <rPr>
            <b/>
            <sz val="9"/>
            <color indexed="81"/>
            <rFont val="Tahoma"/>
            <family val="2"/>
          </rPr>
          <t>Sunhee Park:</t>
        </r>
        <r>
          <rPr>
            <sz val="9"/>
            <color indexed="81"/>
            <rFont val="Tahoma"/>
            <family val="2"/>
          </rPr>
          <t xml:space="preserve">
Keesings</t>
        </r>
      </text>
    </comment>
    <comment ref="AS46" authorId="0" shapeId="0" xr:uid="{00000000-0006-0000-0400-000078000000}">
      <text>
        <r>
          <rPr>
            <b/>
            <sz val="9"/>
            <color indexed="81"/>
            <rFont val="Tahoma"/>
            <family val="2"/>
          </rPr>
          <t>Sunhee Park:</t>
        </r>
        <r>
          <rPr>
            <sz val="9"/>
            <color indexed="81"/>
            <rFont val="Tahoma"/>
            <family val="2"/>
          </rPr>
          <t xml:space="preserve">
Last event mentioned in Keesings</t>
        </r>
      </text>
    </comment>
    <comment ref="BQ46" authorId="91" shapeId="0" xr:uid="{00000000-0006-0000-0400-000079000000}">
      <text>
        <t>[Threaded comment]
Your version of Excel allows you to read this threaded comment; however, any edits to it will get removed if the file is opened in a newer version of Excel. Learn more: https://go.microsoft.com/fwlink/?linkid=870924
Comment:
    40/80</t>
      </text>
    </comment>
    <comment ref="BS46" authorId="92" shapeId="0" xr:uid="{00000000-0006-0000-0400-00007A000000}">
      <text>
        <t>[Threaded comment]
Your version of Excel allows you to read this threaded comment; however, any edits to it will get removed if the file is opened in a newer version of Excel. Learn more: https://go.microsoft.com/fwlink/?linkid=870924
Comment:
    40/80</t>
      </text>
    </comment>
    <comment ref="AL47" authorId="0" shapeId="0" xr:uid="{00000000-0006-0000-0400-00007B000000}">
      <text>
        <r>
          <rPr>
            <b/>
            <sz val="9"/>
            <color indexed="81"/>
            <rFont val="Tahoma"/>
            <family val="2"/>
          </rPr>
          <t>Sunhee Park:</t>
        </r>
        <r>
          <rPr>
            <sz val="9"/>
            <color indexed="81"/>
            <rFont val="Tahoma"/>
            <family val="2"/>
          </rPr>
          <t xml:space="preserve">
Keesings</t>
        </r>
      </text>
    </comment>
    <comment ref="AS47" authorId="0" shapeId="0" xr:uid="{00000000-0006-0000-0400-00007C000000}">
      <text>
        <r>
          <rPr>
            <b/>
            <sz val="9"/>
            <color indexed="81"/>
            <rFont val="Tahoma"/>
            <family val="2"/>
          </rPr>
          <t>Sunhee Park:</t>
        </r>
        <r>
          <rPr>
            <sz val="9"/>
            <color indexed="81"/>
            <rFont val="Tahoma"/>
            <family val="2"/>
          </rPr>
          <t xml:space="preserve">
Last event mentioned in Keesings</t>
        </r>
      </text>
    </comment>
    <comment ref="AL48" authorId="0" shapeId="0" xr:uid="{00000000-0006-0000-0400-00007D000000}">
      <text>
        <r>
          <rPr>
            <b/>
            <sz val="9"/>
            <color indexed="81"/>
            <rFont val="Tahoma"/>
            <family val="2"/>
          </rPr>
          <t>Sunhee Park:</t>
        </r>
        <r>
          <rPr>
            <sz val="9"/>
            <color indexed="81"/>
            <rFont val="Tahoma"/>
            <family val="2"/>
          </rPr>
          <t xml:space="preserve">
Keesings</t>
        </r>
      </text>
    </comment>
    <comment ref="BC48" authorId="93" shapeId="0" xr:uid="{00000000-0006-0000-0400-00007E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BP48" authorId="94" shapeId="0" xr:uid="{00000000-0006-0000-0400-00007F000000}">
      <text>
        <t>[Threaded comment]
Your version of Excel allows you to read this threaded comment; however, any edits to it will get removed if the file is opened in a newer version of Excel. Learn more: https://go.microsoft.com/fwlink/?linkid=870924
Comment:
    code as 31 (reference point was 30:52.5:17.5)</t>
      </text>
    </comment>
    <comment ref="BR48" authorId="95" shapeId="0" xr:uid="{00000000-0006-0000-0400-000080000000}">
      <text>
        <t>[Threaded comment]
Your version of Excel allows you to read this threaded comment; however, any edits to it will get removed if the file is opened in a newer version of Excel. Learn more: https://go.microsoft.com/fwlink/?linkid=870924
Comment:
    code as 18.5 (reference point was 30:52.5:17.5)</t>
      </text>
    </comment>
    <comment ref="BS48" authorId="96" shapeId="0" xr:uid="{00000000-0006-0000-0400-000081000000}">
      <text>
        <t>[Threaded comment]
Your version of Excel allows you to read this threaded comment; however, any edits to it will get removed if the file is opened in a newer version of Excel. Learn more: https://go.microsoft.com/fwlink/?linkid=870924
Comment:
    18.5/(40+18.5)=38.1</t>
      </text>
    </comment>
    <comment ref="AO49" authorId="0" shapeId="0" xr:uid="{00000000-0006-0000-0400-000082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AS49" authorId="0" shapeId="0" xr:uid="{00000000-0006-0000-0400-000083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BE49" authorId="97" shapeId="0" xr:uid="{00000000-0006-0000-0400-000084000000}">
      <text>
        <t>[Threaded comment]
Your version of Excel allows you to read this threaded comment; however, any edits to it will get removed if the file is opened in a newer version of Excel. Learn more: https://go.microsoft.com/fwlink/?linkid=870924
Comment:
    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text>
    </comment>
    <comment ref="BQ49" authorId="98" shapeId="0" xr:uid="{00000000-0006-0000-0400-000085000000}">
      <text>
        <t>[Threaded comment]
Your version of Excel allows you to read this threaded comment; however, any edits to it will get removed if the file is opened in a newer version of Excel. Learn more: https://go.microsoft.com/fwlink/?linkid=870924
Comment:
    33.3/(33.3+at least 17.5 up to 17.7)=51</t>
      </text>
    </comment>
    <comment ref="BS49" authorId="99" shapeId="0" xr:uid="{00000000-0006-0000-0400-000086000000}">
      <text>
        <t>[Threaded comment]
Your version of Excel allows you to read this threaded comment; however, any edits to it will get removed if the file is opened in a newer version of Excel. Learn more: https://go.microsoft.com/fwlink/?linkid=870924
Comment:
    at least 17.5 up to 17.7/(33.3+at least 17.5 up to 17.7)=51</t>
      </text>
    </comment>
    <comment ref="F50" authorId="100" shapeId="0" xr:uid="{00000000-0006-0000-0400-000087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AJ50" authorId="100" shapeId="0" xr:uid="{00000000-0006-0000-0400-000088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AO50" authorId="0" shapeId="0" xr:uid="{00000000-0006-0000-0400-000089000000}">
      <text>
        <r>
          <rPr>
            <b/>
            <sz val="9"/>
            <color indexed="81"/>
            <rFont val="Tahoma"/>
            <family val="2"/>
          </rPr>
          <t>Sunhee Park:</t>
        </r>
        <r>
          <rPr>
            <sz val="9"/>
            <color indexed="81"/>
            <rFont val="Tahoma"/>
            <family val="2"/>
          </rPr>
          <t xml:space="preserve">
Keesings says 16-18 preparatory</t>
        </r>
      </text>
    </comment>
    <comment ref="BC50" authorId="101" shapeId="0" xr:uid="{00000000-0006-0000-0400-00008A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I50" authorId="102" shapeId="0" xr:uid="{00000000-0006-0000-0400-00008B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R50" authorId="103" shapeId="0" xr:uid="{00000000-0006-0000-0400-00008C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T50" authorId="104" shapeId="0" xr:uid="{00000000-0006-0000-0400-00008D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V50" authorId="105" shapeId="0" xr:uid="{00000000-0006-0000-0400-00008E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F50" authorId="100" shapeId="0" xr:uid="{00000000-0006-0000-0400-00008F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C51" authorId="106" shapeId="0" xr:uid="{00000000-0006-0000-0400-000090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P51" authorId="107" shapeId="0" xr:uid="{00000000-0006-0000-0400-000091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Q51" authorId="108" shapeId="0" xr:uid="{00000000-0006-0000-0400-000092000000}">
      <text>
        <t>[Threaded comment]
Your version of Excel allows you to read this threaded comment; however, any edits to it will get removed if the file is opened in a newer version of Excel. Learn more: https://go.microsoft.com/fwlink/?linkid=870924
Comment:
    15/16</t>
      </text>
    </comment>
    <comment ref="BR51" authorId="109" shapeId="0" xr:uid="{00000000-0006-0000-0400-000093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S51" authorId="110" shapeId="0" xr:uid="{00000000-0006-0000-0400-000094000000}">
      <text>
        <t>[Threaded comment]
Your version of Excel allows you to read this threaded comment; however, any edits to it will get removed if the file is opened in a newer version of Excel. Learn more: https://go.microsoft.com/fwlink/?linkid=870924
Comment:
    1/3</t>
      </text>
    </comment>
    <comment ref="BT51" authorId="111" shapeId="0" xr:uid="{00000000-0006-0000-0400-000095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U51" authorId="112" shapeId="0" xr:uid="{00000000-0006-0000-0400-000096000000}">
      <text>
        <t>[Threaded comment]
Your version of Excel allows you to read this threaded comment; however, any edits to it will get removed if the file is opened in a newer version of Excel. Learn more: https://go.microsoft.com/fwlink/?linkid=870924
Comment:
    1/3</t>
      </text>
    </comment>
    <comment ref="AL52" authorId="0" shapeId="0" xr:uid="{00000000-0006-0000-0400-000097000000}">
      <text>
        <r>
          <rPr>
            <b/>
            <sz val="9"/>
            <color indexed="81"/>
            <rFont val="Tahoma"/>
            <family val="2"/>
          </rPr>
          <t>Sunhee Park:</t>
        </r>
        <r>
          <rPr>
            <sz val="9"/>
            <color indexed="81"/>
            <rFont val="Tahoma"/>
            <family val="2"/>
          </rPr>
          <t xml:space="preserve">
Keesings did not have any mention of this</t>
        </r>
      </text>
    </comment>
    <comment ref="BC52" authorId="113" shapeId="0" xr:uid="{00000000-0006-0000-0400-000098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S52" authorId="114" shapeId="0" xr:uid="{00000000-0006-0000-0400-000099000000}">
      <text>
        <t>[Threaded comment]
Your version of Excel allows you to read this threaded comment; however, any edits to it will get removed if the file is opened in a newer version of Excel. Learn more: https://go.microsoft.com/fwlink/?linkid=870924
Comment:
    1/3</t>
      </text>
    </comment>
    <comment ref="BU52" authorId="115" shapeId="0" xr:uid="{00000000-0006-0000-0400-00009A000000}">
      <text>
        <t>[Threaded comment]
Your version of Excel allows you to read this threaded comment; however, any edits to it will get removed if the file is opened in a newer version of Excel. Learn more: https://go.microsoft.com/fwlink/?linkid=870924
Comment:
    1/3</t>
      </text>
    </comment>
    <comment ref="AY53" authorId="0" shapeId="0" xr:uid="{00000000-0006-0000-0400-00009B000000}">
      <text>
        <r>
          <rPr>
            <b/>
            <sz val="9"/>
            <color indexed="81"/>
            <rFont val="Tahoma"/>
            <family val="2"/>
          </rPr>
          <t>Sunhee Park:</t>
        </r>
        <r>
          <rPr>
            <sz val="9"/>
            <color indexed="81"/>
            <rFont val="Tahoma"/>
            <family val="2"/>
          </rPr>
          <t xml:space="preserve">
Jul. 24: bilateral
Jul. 25: all four warring groups</t>
        </r>
      </text>
    </comment>
    <comment ref="AZ53" authorId="0" shapeId="0" xr:uid="{00000000-0006-0000-0400-00009C000000}">
      <text>
        <r>
          <rPr>
            <b/>
            <sz val="9"/>
            <color indexed="81"/>
            <rFont val="Tahoma"/>
            <family val="2"/>
          </rPr>
          <t>Sunhee Park:</t>
        </r>
        <r>
          <rPr>
            <sz val="9"/>
            <color indexed="81"/>
            <rFont val="Tahoma"/>
            <family val="2"/>
          </rPr>
          <t xml:space="preserve">
Jul. 24: bilateral
Jul. 25: all four warring groups</t>
        </r>
      </text>
    </comment>
    <comment ref="BC53" authorId="116" shapeId="0" xr:uid="{00000000-0006-0000-0400-00009D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I53" authorId="117" shapeId="0" xr:uid="{00000000-0006-0000-0400-00009E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Q53" authorId="118" shapeId="0" xr:uid="{00000000-0006-0000-0400-00009F00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BR53" authorId="119" shapeId="0" xr:uid="{00000000-0006-0000-0400-0000A0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T53" authorId="120" shapeId="0" xr:uid="{00000000-0006-0000-0400-0000A1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BC54" authorId="121" shapeId="0" xr:uid="{00000000-0006-0000-0400-0000A2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I54" authorId="122" shapeId="0" xr:uid="{00000000-0006-0000-0400-0000A3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54" authorId="123" shapeId="0" xr:uid="{00000000-0006-0000-0400-0000A4000000}">
      <text>
        <t>[Threaded comment]
Your version of Excel allows you to read this threaded comment; however, any edits to it will get removed if the file is opened in a newer version of Excel. Learn more: https://go.microsoft.com/fwlink/?linkid=870924
Comment:
    1/4</t>
      </text>
    </comment>
    <comment ref="BU54" authorId="124" shapeId="0" xr:uid="{00000000-0006-0000-0400-0000A5000000}">
      <text>
        <t>[Threaded comment]
Your version of Excel allows you to read this threaded comment; however, any edits to it will get removed if the file is opened in a newer version of Excel. Learn more: https://go.microsoft.com/fwlink/?linkid=870924
Comment:
    1/4</t>
      </text>
    </comment>
    <comment ref="BW54" authorId="125" shapeId="0" xr:uid="{00000000-0006-0000-0400-0000A6000000}">
      <text>
        <t>[Threaded comment]
Your version of Excel allows you to read this threaded comment; however, any edits to it will get removed if the file is opened in a newer version of Excel. Learn more: https://go.microsoft.com/fwlink/?linkid=870924
Comment:
    1/4</t>
      </text>
    </comment>
    <comment ref="AR55" authorId="0" shapeId="0" xr:uid="{00000000-0006-0000-0400-0000A7000000}">
      <text>
        <r>
          <rPr>
            <b/>
            <sz val="9"/>
            <color indexed="81"/>
            <rFont val="Tahoma"/>
            <family val="2"/>
          </rPr>
          <t>Sunhee Park:</t>
        </r>
        <r>
          <rPr>
            <sz val="9"/>
            <color indexed="81"/>
            <rFont val="Tahoma"/>
            <family val="2"/>
          </rPr>
          <t xml:space="preserve">
Keesings says Mar. 1</t>
        </r>
      </text>
    </comment>
    <comment ref="BC55" authorId="126" shapeId="0" xr:uid="{00000000-0006-0000-0400-0000A8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G55" authorId="127" shapeId="0" xr:uid="{00000000-0006-0000-0400-0000A9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55" authorId="128" shapeId="0" xr:uid="{00000000-0006-0000-0400-0000AA000000}">
      <text>
        <t>[Threaded comment]
Your version of Excel allows you to read this threaded comment; however, any edits to it will get removed if the file is opened in a newer version of Excel. Learn more: https://go.microsoft.com/fwlink/?linkid=870924
Comment:
    1/3</t>
      </text>
    </comment>
    <comment ref="BU55" authorId="129" shapeId="0" xr:uid="{00000000-0006-0000-0400-0000AB000000}">
      <text>
        <t>[Threaded comment]
Your version of Excel allows you to read this threaded comment; however, any edits to it will get removed if the file is opened in a newer version of Excel. Learn more: https://go.microsoft.com/fwlink/?linkid=870924
Comment:
    1/3</t>
      </text>
    </comment>
    <comment ref="BC56" authorId="130" shapeId="0" xr:uid="{00000000-0006-0000-0400-0000AC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Q56" authorId="131" shapeId="0" xr:uid="{00000000-0006-0000-0400-0000AD000000}">
      <text>
        <t>[Threaded comment]
Your version of Excel allows you to read this threaded comment; however, any edits to it will get removed if the file is opened in a newer version of Excel. Learn more: https://go.microsoft.com/fwlink/?linkid=870924
Comment:
    6/8</t>
      </text>
    </comment>
    <comment ref="BS56" authorId="132" shapeId="0" xr:uid="{00000000-0006-0000-0400-0000AE000000}">
      <text>
        <t>[Threaded comment]
Your version of Excel allows you to read this threaded comment; however, any edits to it will get removed if the file is opened in a newer version of Excel. Learn more: https://go.microsoft.com/fwlink/?linkid=870924
Comment:
    2/8</t>
      </text>
    </comment>
    <comment ref="BC57" authorId="133" shapeId="0" xr:uid="{00000000-0006-0000-0400-0000AF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G57" authorId="134" shapeId="0" xr:uid="{00000000-0006-0000-0400-0000B0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Q57" authorId="135" shapeId="0" xr:uid="{00000000-0006-0000-0400-0000B1000000}">
      <text>
        <t>[Threaded comment]
Your version of Excel allows you to read this threaded comment; however, any edits to it will get removed if the file is opened in a newer version of Excel. Learn more: https://go.microsoft.com/fwlink/?linkid=870924
Comment:
    6/10</t>
      </text>
    </comment>
    <comment ref="BS57" authorId="136" shapeId="0" xr:uid="{00000000-0006-0000-0400-0000B2000000}">
      <text>
        <t>[Threaded comment]
Your version of Excel allows you to read this threaded comment; however, any edits to it will get removed if the file is opened in a newer version of Excel. Learn more: https://go.microsoft.com/fwlink/?linkid=870924
Comment:
    2/10</t>
      </text>
    </comment>
    <comment ref="BU57" authorId="137" shapeId="0" xr:uid="{00000000-0006-0000-0400-0000B3000000}">
      <text>
        <t>[Threaded comment]
Your version of Excel allows you to read this threaded comment; however, any edits to it will get removed if the file is opened in a newer version of Excel. Learn more: https://go.microsoft.com/fwlink/?linkid=870924
Comment:
    2/10</t>
      </text>
    </comment>
    <comment ref="BC58" authorId="138" shapeId="0" xr:uid="{00000000-0006-0000-0400-0000B4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G58" authorId="139" shapeId="0" xr:uid="{00000000-0006-0000-0400-0000B5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Q58" authorId="140" shapeId="0" xr:uid="{00000000-0006-0000-0400-0000B6000000}">
      <text>
        <t>[Threaded comment]
Your version of Excel allows you to read this threaded comment; however, any edits to it will get removed if the file is opened in a newer version of Excel. Learn more: https://go.microsoft.com/fwlink/?linkid=870924
Comment:
    7/11</t>
      </text>
    </comment>
    <comment ref="BS58" authorId="141" shapeId="0" xr:uid="{00000000-0006-0000-0400-0000B7000000}">
      <text>
        <t>[Threaded comment]
Your version of Excel allows you to read this threaded comment; however, any edits to it will get removed if the file is opened in a newer version of Excel. Learn more: https://go.microsoft.com/fwlink/?linkid=870924
Comment:
    2/10</t>
      </text>
    </comment>
    <comment ref="BU58" authorId="142" shapeId="0" xr:uid="{00000000-0006-0000-0400-0000B8000000}">
      <text>
        <t>[Threaded comment]
Your version of Excel allows you to read this threaded comment; however, any edits to it will get removed if the file is opened in a newer version of Excel. Learn more: https://go.microsoft.com/fwlink/?linkid=870924
Comment:
    2/10</t>
      </text>
    </comment>
    <comment ref="F59" authorId="100" shapeId="0" xr:uid="{00000000-0006-0000-0400-0000B9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AJ59" authorId="100" shapeId="0" xr:uid="{00000000-0006-0000-0400-0000BA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C59" authorId="143" shapeId="0" xr:uid="{00000000-0006-0000-0400-0000BB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P59" authorId="144" shapeId="0" xr:uid="{00000000-0006-0000-0400-0000BC00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BQ59" authorId="145" shapeId="0" xr:uid="{00000000-0006-0000-0400-0000BD000000}">
      <text>
        <t>[Threaded comment]
Your version of Excel allows you to read this threaded comment; however, any edits to it will get removed if the file is opened in a newer version of Excel. Learn more: https://go.microsoft.com/fwlink/?linkid=870924
Comment:
    7/10</t>
      </text>
    </comment>
    <comment ref="BR59" authorId="146" shapeId="0" xr:uid="{00000000-0006-0000-0400-0000BE00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BS59" authorId="147" shapeId="0" xr:uid="{00000000-0006-0000-0400-0000BF000000}">
      <text>
        <t>[Threaded comment]
Your version of Excel allows you to read this threaded comment; however, any edits to it will get removed if the file is opened in a newer version of Excel. Learn more: https://go.microsoft.com/fwlink/?linkid=870924
Comment:
    3/10</t>
      </text>
    </comment>
    <comment ref="CF59" authorId="100" shapeId="0" xr:uid="{00000000-0006-0000-0400-0000C0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C60" authorId="148" shapeId="0" xr:uid="{00000000-0006-0000-0400-0000C1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I60" authorId="149" shapeId="0" xr:uid="{00000000-0006-0000-0400-0000C2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Q60" authorId="150" shapeId="0" xr:uid="{00000000-0006-0000-0400-0000C3000000}">
      <text>
        <t>[Threaded comment]
Your version of Excel allows you to read this threaded comment; however, any edits to it will get removed if the file is opened in a newer version of Excel. Learn more: https://go.microsoft.com/fwlink/?linkid=870924
Comment:
    7/14</t>
      </text>
    </comment>
    <comment ref="BS60" authorId="151" shapeId="0" xr:uid="{00000000-0006-0000-0400-0000C4000000}">
      <text>
        <t>[Threaded comment]
Your version of Excel allows you to read this threaded comment; however, any edits to it will get removed if the file is opened in a newer version of Excel. Learn more: https://go.microsoft.com/fwlink/?linkid=870924
Comment:
    3/14</t>
      </text>
    </comment>
    <comment ref="BU60" authorId="152" shapeId="0" xr:uid="{00000000-0006-0000-0400-0000C5000000}">
      <text>
        <t>[Threaded comment]
Your version of Excel allows you to read this threaded comment; however, any edits to it will get removed if the file is opened in a newer version of Excel. Learn more: https://go.microsoft.com/fwlink/?linkid=870924
Comment:
    2/14</t>
      </text>
    </comment>
    <comment ref="BW60" authorId="153" shapeId="0" xr:uid="{00000000-0006-0000-0400-0000C6000000}">
      <text>
        <t>[Threaded comment]
Your version of Excel allows you to read this threaded comment; however, any edits to it will get removed if the file is opened in a newer version of Excel. Learn more: https://go.microsoft.com/fwlink/?linkid=870924
Comment:
    2/13</t>
      </text>
    </comment>
    <comment ref="BC61" authorId="154" shapeId="0" xr:uid="{00000000-0006-0000-0400-0000C7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BI61" authorId="155" shapeId="0" xr:uid="{00000000-0006-0000-0400-0000C8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P61" authorId="0" shapeId="0" xr:uid="{00000000-0006-0000-0400-0000C900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BQ61" authorId="156" shapeId="0" xr:uid="{00000000-0006-0000-0400-0000CA000000}">
      <text>
        <t>[Threaded comment]
Your version of Excel allows you to read this threaded comment; however, any edits to it will get removed if the file is opened in a newer version of Excel. Learn more: https://go.microsoft.com/fwlink/?linkid=870924
Comment:
    6/12</t>
      </text>
    </comment>
    <comment ref="BS61" authorId="157" shapeId="0" xr:uid="{00000000-0006-0000-0400-0000CB000000}">
      <text>
        <t>[Threaded comment]
Your version of Excel allows you to read this threaded comment; however, any edits to it will get removed if the file is opened in a newer version of Excel. Learn more: https://go.microsoft.com/fwlink/?linkid=870924
Comment:
    2/12</t>
      </text>
    </comment>
    <comment ref="BU61" authorId="158" shapeId="0" xr:uid="{00000000-0006-0000-0400-0000CC000000}">
      <text>
        <t>[Threaded comment]
Your version of Excel allows you to read this threaded comment; however, any edits to it will get removed if the file is opened in a newer version of Excel. Learn more: https://go.microsoft.com/fwlink/?linkid=870924
Comment:
    2/12</t>
      </text>
    </comment>
    <comment ref="BW61" authorId="159" shapeId="0" xr:uid="{00000000-0006-0000-0400-0000CD000000}">
      <text>
        <t>[Threaded comment]
Your version of Excel allows you to read this threaded comment; however, any edits to it will get removed if the file is opened in a newer version of Excel. Learn more: https://go.microsoft.com/fwlink/?linkid=870924
Comment:
    2/12</t>
      </text>
    </comment>
    <comment ref="BE62" authorId="160" shapeId="0" xr:uid="{00000000-0006-0000-0400-0000CE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62" authorId="161" shapeId="0" xr:uid="{00000000-0006-0000-0400-0000CF000000}">
      <text>
        <t>[Threaded comment]
Your version of Excel allows you to read this threaded comment; however, any edits to it will get removed if the file is opened in a newer version of Excel. Learn more: https://go.microsoft.com/fwlink/?linkid=870924
Comment:
    1/2</t>
      </text>
    </comment>
    <comment ref="BE63" authorId="162" shapeId="0" xr:uid="{00000000-0006-0000-0400-0000D0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63" authorId="163" shapeId="0" xr:uid="{00000000-0006-0000-0400-0000D100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BE64" authorId="164" shapeId="0" xr:uid="{00000000-0006-0000-0400-0000D2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64" authorId="165" shapeId="0" xr:uid="{00000000-0006-0000-0400-0000D3000000}">
      <text>
        <t>[Threaded comment]
Your version of Excel allows you to read this threaded comment; however, any edits to it will get removed if the file is opened in a newer version of Excel. Learn more: https://go.microsoft.com/fwlink/?linkid=870924
Comment:
    1/2</t>
      </text>
    </comment>
    <comment ref="BE65" authorId="166" shapeId="0" xr:uid="{00000000-0006-0000-0400-0000D4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BS65" authorId="167" shapeId="0" xr:uid="{00000000-0006-0000-0400-0000D500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AO66" authorId="0" shapeId="0" xr:uid="{00000000-0006-0000-0400-0000D6000000}">
      <text>
        <r>
          <rPr>
            <b/>
            <sz val="9"/>
            <color indexed="81"/>
            <rFont val="Tahoma"/>
            <family val="2"/>
          </rPr>
          <t>Sunhee Park:</t>
        </r>
        <r>
          <rPr>
            <sz val="9"/>
            <color indexed="81"/>
            <rFont val="Tahoma"/>
            <family val="2"/>
          </rPr>
          <t xml:space="preserve">
with multiple break</t>
        </r>
      </text>
    </comment>
    <comment ref="AS66" authorId="0" shapeId="0" xr:uid="{00000000-0006-0000-0400-0000D7000000}">
      <text>
        <r>
          <rPr>
            <b/>
            <sz val="9"/>
            <color indexed="81"/>
            <rFont val="Tahoma"/>
            <family val="2"/>
          </rPr>
          <t>Sunhee Park:</t>
        </r>
        <r>
          <rPr>
            <sz val="9"/>
            <color indexed="81"/>
            <rFont val="Tahoma"/>
            <family val="2"/>
          </rPr>
          <t xml:space="preserve">
Keesing says 26</t>
        </r>
      </text>
    </comment>
    <comment ref="AD67" authorId="0" shapeId="0" xr:uid="{00000000-0006-0000-0400-0000D800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BP67" authorId="168" shapeId="0" xr:uid="{00000000-0006-0000-0400-0000D9000000}">
      <text>
        <t>[Threaded comment]
Your version of Excel allows you to read this threaded comment; however, any edits to it will get removed if the file is opened in a newer version of Excel. Learn more: https://go.microsoft.com/fwlink/?linkid=870924
Comment:
    (pp.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
      </text>
    </comment>
    <comment ref="BQ67" authorId="169" shapeId="0" xr:uid="{00000000-0006-0000-0400-0000DA000000}">
      <text>
        <t>[Threaded comment]
Your version of Excel allows you to read this threaded comment; however, any edits to it will get removed if the file is opened in a newer version of Excel. Learn more: https://go.microsoft.com/fwlink/?linkid=870924
Comment:
    32/37</t>
      </text>
    </comment>
    <comment ref="BR67" authorId="170" shapeId="0" xr:uid="{00000000-0006-0000-0400-0000DB000000}">
      <text>
        <t>[Threaded comment]
Your version of Excel allows you to read this threaded comment; however, any edits to it will get removed if the file is opened in a newer version of Excel. Learn more: https://go.microsoft.com/fwlink/?linkid=870924
Comment:
    According to Afircan Research Bulletin (Oct, 1997, p. 12811) On cabinet, rebel wanted PM with powers to control the Cabinet without specific mention of how many seats they want</t>
      </text>
    </comment>
    <comment ref="BS67" authorId="171" shapeId="0" xr:uid="{00000000-0006-0000-0400-0000DC000000}">
      <text>
        <t>[Threaded comment]
Your version of Excel allows you to read this threaded comment; however, any edits to it will get removed if the file is opened in a newer version of Excel. Learn more: https://go.microsoft.com/fwlink/?linkid=870924
Comment:
    36 (37-President)/37</t>
      </text>
    </comment>
    <comment ref="BE69" authorId="172" shapeId="0" xr:uid="{00000000-0006-0000-0400-0000DD000000}">
      <text>
        <t>[Threaded comment]
Your version of Excel allows you to read this threaded comment; however, any edits to it will get removed if the file is opened in a newer version of Excel. Learn more: https://go.microsoft.com/fwlink/?linkid=870924
Comment:
    any detailed information regarding changes in the group’s top leadership was not possible to find, it was clear that Dawoud Ibsa Ayana was appointed OLF chairman in 1999 (UCDP)</t>
      </text>
    </comment>
    <comment ref="BQ69" authorId="173" shapeId="0" xr:uid="{00000000-0006-0000-0400-0000DE00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BS69" authorId="174" shapeId="0" xr:uid="{00000000-0006-0000-0400-0000DF00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BQ70" authorId="175" shapeId="0" xr:uid="{00000000-0006-0000-0400-0000E0000000}">
      <text>
        <t>[Threaded comment]
Your version of Excel allows you to read this threaded comment; however, any edits to it will get removed if the file is opened in a newer version of Excel. Learn more: https://go.microsoft.com/fwlink/?linkid=870924
Comment:
    5/9</t>
      </text>
    </comment>
    <comment ref="BS70" authorId="176" shapeId="0" xr:uid="{00000000-0006-0000-0400-0000E1000000}">
      <text>
        <t>[Threaded comment]
Your version of Excel allows you to read this threaded comment; however, any edits to it will get removed if the file is opened in a newer version of Excel. Learn more: https://go.microsoft.com/fwlink/?linkid=870924
Comment:
    4/9</t>
      </text>
    </comment>
    <comment ref="BQ71" authorId="177" shapeId="0" xr:uid="{00000000-0006-0000-0400-0000E2000000}">
      <text>
        <t>[Threaded comment]
Your version of Excel allows you to read this threaded comment; however, any edits to it will get removed if the file is opened in a newer version of Excel. Learn more: https://go.microsoft.com/fwlink/?linkid=870924
Comment:
    16/19</t>
      </text>
    </comment>
    <comment ref="BS71" authorId="178" shapeId="0" xr:uid="{00000000-0006-0000-0400-0000E3000000}">
      <text>
        <t>[Threaded comment]
Your version of Excel allows you to read this threaded comment; however, any edits to it will get removed if the file is opened in a newer version of Excel. Learn more: https://go.microsoft.com/fwlink/?linkid=870924
Comment:
    3/19</t>
      </text>
    </comment>
    <comment ref="BQ72" authorId="179" shapeId="0" xr:uid="{00000000-0006-0000-0400-0000E4000000}">
      <text>
        <t>[Threaded comment]
Your version of Excel allows you to read this threaded comment; however, any edits to it will get removed if the file is opened in a newer version of Excel. Learn more: https://go.microsoft.com/fwlink/?linkid=870924
Comment:
    16/19</t>
      </text>
    </comment>
    <comment ref="BS72" authorId="180" shapeId="0" xr:uid="{00000000-0006-0000-0400-0000E5000000}">
      <text>
        <t>[Threaded comment]
Your version of Excel allows you to read this threaded comment; however, any edits to it will get removed if the file is opened in a newer version of Excel. Learn more: https://go.microsoft.com/fwlink/?linkid=870924
Comment:
    4/19</t>
      </text>
    </comment>
    <comment ref="BQ73" authorId="181" shapeId="0" xr:uid="{00000000-0006-0000-0400-0000E6000000}">
      <text>
        <t>[Threaded comment]
Your version of Excel allows you to read this threaded comment; however, any edits to it will get removed if the file is opened in a newer version of Excel. Learn more: https://go.microsoft.com/fwlink/?linkid=870924
Comment:
    16/19</t>
      </text>
    </comment>
    <comment ref="BS73" authorId="182" shapeId="0" xr:uid="{00000000-0006-0000-0400-0000E7000000}">
      <text>
        <t>[Threaded comment]
Your version of Excel allows you to read this threaded comment; however, any edits to it will get removed if the file is opened in a newer version of Excel. Learn more: https://go.microsoft.com/fwlink/?linkid=870924
Comment:
    4/19</t>
      </text>
    </comment>
    <comment ref="BQ74" authorId="183" shapeId="0" xr:uid="{00000000-0006-0000-0400-0000E8000000}">
      <text>
        <t>[Threaded comment]
Your version of Excel allows you to read this threaded comment; however, any edits to it will get removed if the file is opened in a newer version of Excel. Learn more: https://go.microsoft.com/fwlink/?linkid=870924
Comment:
    15/19</t>
      </text>
    </comment>
    <comment ref="BS74" authorId="184" shapeId="0" xr:uid="{00000000-0006-0000-0400-0000E9000000}">
      <text>
        <t>[Threaded comment]
Your version of Excel allows you to read this threaded comment; however, any edits to it will get removed if the file is opened in a newer version of Excel. Learn more: https://go.microsoft.com/fwlink/?linkid=870924
Comment:
    4/19</t>
      </text>
    </comment>
    <comment ref="BQ75" authorId="185" shapeId="0" xr:uid="{00000000-0006-0000-0400-0000EA000000}">
      <text>
        <t>[Threaded comment]
Your version of Excel allows you to read this threaded comment; however, any edits to it will get removed if the file is opened in a newer version of Excel. Learn more: https://go.microsoft.com/fwlink/?linkid=870924
Comment:
    1/11</t>
      </text>
    </comment>
    <comment ref="BQ76" authorId="186" shapeId="0" xr:uid="{00000000-0006-0000-0400-0000EB000000}">
      <text>
        <t>[Threaded comment]
Your version of Excel allows you to read this threaded comment; however, any edits to it will get removed if the file is opened in a newer version of Excel. Learn more: https://go.microsoft.com/fwlink/?linkid=870924
Comment:
    1/11</t>
      </text>
    </comment>
    <comment ref="AN77" authorId="0" shapeId="0" xr:uid="{00000000-0006-0000-0400-0000EC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P77" authorId="187" shapeId="0" xr:uid="{00000000-0006-0000-0400-0000ED000000}">
      <text>
        <t>[Threaded comment]
Your version of Excel allows you to read this threaded comment; however, any edits to it will get removed if the file is opened in a newer version of Excel. Learn more: https://go.microsoft.com/fwlink/?linkid=870924
Comment:
    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
      </text>
    </comment>
    <comment ref="AN78" authorId="0" shapeId="0" xr:uid="{00000000-0006-0000-0400-0000EE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AN79" authorId="0" shapeId="0" xr:uid="{00000000-0006-0000-0400-0000EF00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AL83" authorId="0" shapeId="0" xr:uid="{00000000-0006-0000-0400-0000F0000000}">
      <text>
        <r>
          <rPr>
            <b/>
            <sz val="9"/>
            <color indexed="81"/>
            <rFont val="Tahoma"/>
            <family val="2"/>
          </rPr>
          <t>Sunhee Park:</t>
        </r>
        <r>
          <rPr>
            <sz val="9"/>
            <color indexed="81"/>
            <rFont val="Tahoma"/>
            <family val="2"/>
          </rPr>
          <t xml:space="preserve">
Keesings and 
https://www.refworld.org/docid/469f38c2104.html
</t>
        </r>
      </text>
    </comment>
    <comment ref="BC83" authorId="188" shapeId="0" xr:uid="{00000000-0006-0000-0400-0000F100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BE83" authorId="189" shapeId="0" xr:uid="{00000000-0006-0000-0400-0000F200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BP83" authorId="0" shapeId="0" xr:uid="{00000000-0006-0000-0400-0000F300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BQ83" authorId="190" shapeId="0" xr:uid="{00000000-0006-0000-0400-0000F4000000}">
      <text>
        <t>[Threaded comment]
Your version of Excel allows you to read this threaded comment; however, any edits to it will get removed if the file is opened in a newer version of Excel. Learn more: https://go.microsoft.com/fwlink/?linkid=870924
Comment:
    take mid-point (51) as denominator
49/100</t>
      </text>
    </comment>
    <comment ref="BS83" authorId="191" shapeId="0" xr:uid="{00000000-0006-0000-0400-0000F5000000}">
      <text>
        <t>[Threaded comment]
Your version of Excel allows you to read this threaded comment; however, any edits to it will get removed if the file is opened in a newer version of Excel. Learn more: https://go.microsoft.com/fwlink/?linkid=870924
Comment:
    take mid-point (51) as denominator
51/100</t>
      </text>
    </comment>
    <comment ref="H84" authorId="100" shapeId="0" xr:uid="{00000000-0006-0000-0400-0000F6000000}">
      <text>
        <r>
          <rPr>
            <sz val="10"/>
            <rFont val="Arial"/>
            <family val="2"/>
          </rPr>
          <t>http://www.un.org/en/preventgenocide/rwanda/education/rwandagenocide.shtml</t>
        </r>
      </text>
    </comment>
    <comment ref="BS84" authorId="192" shapeId="0" xr:uid="{00000000-0006-0000-0400-0000F7000000}">
      <text>
        <t>[Threaded comment]
Your version of Excel allows you to read this threaded comment; however, any edits to it will get removed if the file is opened in a newer version of Excel. Learn more: https://go.microsoft.com/fwlink/?linkid=870924
Comment:
    1/7</t>
      </text>
    </comment>
    <comment ref="BP86" authorId="193" shapeId="0" xr:uid="{00000000-0006-0000-0400-0000F8000000}">
      <text>
        <t>[Threaded comment]
Your version of Excel allows you to read this threaded comment; however, any edits to it will get removed if the file is opened in a newer version of Excel. Learn more: https://go.microsoft.com/fwlink/?linkid=870924
Comment:
    President's party formed a coalition government with MDR, PSD, LP, PDC in April</t>
      </text>
    </comment>
    <comment ref="BS86" authorId="194" shapeId="0" xr:uid="{00000000-0006-0000-0400-0000F9000000}">
      <text>
        <t>[Threaded comment]
Your version of Excel allows you to read this threaded comment; however, any edits to it will get removed if the file is opened in a newer version of Excel. Learn more: https://go.microsoft.com/fwlink/?linkid=870924
Comment:
    3.5/22</t>
      </text>
    </comment>
    <comment ref="AO87" authorId="0" shapeId="0" xr:uid="{00000000-0006-0000-0400-0000FA000000}">
      <text>
        <r>
          <rPr>
            <b/>
            <sz val="9"/>
            <color indexed="81"/>
            <rFont val="Tahoma"/>
            <family val="2"/>
          </rPr>
          <t>Sunhee Park:</t>
        </r>
        <r>
          <rPr>
            <sz val="9"/>
            <color indexed="81"/>
            <rFont val="Tahoma"/>
            <family val="2"/>
          </rPr>
          <t xml:space="preserve">
AFP (86) says Nov. 23-24 for preliminary talk</t>
        </r>
      </text>
    </comment>
    <comment ref="BQ87" authorId="195" shapeId="0" xr:uid="{00000000-0006-0000-0400-0000FB000000}">
      <text>
        <t>[Threaded comment]
Your version of Excel allows you to read this threaded comment; however, any edits to it will get removed if the file is opened in a newer version of Excel. Learn more: https://go.microsoft.com/fwlink/?linkid=870924
Comment:
    16 (coalition government)/20 (4 for fpr+16 for coalition government)</t>
      </text>
    </comment>
    <comment ref="BS87" authorId="196" shapeId="0" xr:uid="{00000000-0006-0000-0400-0000FC000000}">
      <text>
        <t>[Threaded comment]
Your version of Excel allows you to read this threaded comment; however, any edits to it will get removed if the file is opened in a newer version of Excel. Learn more: https://go.microsoft.com/fwlink/?linkid=870924
Comment:
    4 (fpr)/20 (4 for fpr+16 for coalition government)</t>
      </text>
    </comment>
    <comment ref="AV88" authorId="197" shapeId="0" xr:uid="{00000000-0006-0000-0400-0000FD00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BQ88" authorId="198" shapeId="0" xr:uid="{00000000-0006-0000-0400-0000FE000000}">
      <text>
        <t>[Threaded comment]
Your version of Excel allows you to read this threaded comment; however, any edits to it will get removed if the file is opened in a newer version of Excel. Learn more: https://go.microsoft.com/fwlink/?linkid=870924
Comment:
    17/22</t>
      </text>
    </comment>
    <comment ref="BS88" authorId="199" shapeId="0" xr:uid="{00000000-0006-0000-0400-0000FF000000}">
      <text>
        <t>[Threaded comment]
Your version of Excel allows you to read this threaded comment; however, any edits to it will get removed if the file is opened in a newer version of Excel. Learn more: https://go.microsoft.com/fwlink/?linkid=870924
Comment:
    5/22</t>
      </text>
    </comment>
    <comment ref="CB88" authorId="200" shapeId="0" xr:uid="{00000000-0006-0000-0400-00000001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CC88" authorId="201" shapeId="0" xr:uid="{00000000-0006-0000-0400-00000101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AV89" authorId="202" shapeId="0" xr:uid="{00000000-0006-0000-0400-00000201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CB89" authorId="203" shapeId="0" xr:uid="{00000000-0006-0000-0400-00000301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CC89" authorId="204" shapeId="0" xr:uid="{00000000-0006-0000-0400-00000401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H90" authorId="100" shapeId="0" xr:uid="{00000000-0006-0000-0400-000005010000}">
      <text>
        <r>
          <rPr>
            <sz val="10"/>
            <rFont val="Arial"/>
            <family val="2"/>
          </rPr>
          <t>http://www.un.org/en/preventgenocide/rwanda/education/rwandagenocide.shtml</t>
        </r>
      </text>
    </comment>
    <comment ref="AL90" authorId="0" shapeId="0" xr:uid="{00000000-0006-0000-0400-00000601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AS90" authorId="0" shapeId="0" xr:uid="{00000000-0006-0000-0400-00000701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AV90" authorId="205" shapeId="0" xr:uid="{00000000-0006-0000-0400-00000801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CB90" authorId="206" shapeId="0" xr:uid="{00000000-0006-0000-0400-00000901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CC90" authorId="207" shapeId="0" xr:uid="{00000000-0006-0000-0400-00000A01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AS91" authorId="0" shapeId="0" xr:uid="{00000000-0006-0000-0400-00000B01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CB91" authorId="208" shapeId="0" xr:uid="{00000000-0006-0000-0400-00000C01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BQ92" authorId="209" shapeId="0" xr:uid="{00000000-0006-0000-0400-00000D010000}">
      <text>
        <t>[Threaded comment]
Your version of Excel allows you to read this threaded comment; however, any edits to it will get removed if the file is opened in a newer version of Excel. Learn more: https://go.microsoft.com/fwlink/?linkid=870924
Comment:
    102,173/113,081</t>
      </text>
    </comment>
    <comment ref="BS92" authorId="210" shapeId="0" xr:uid="{00000000-0006-0000-0400-00000E010000}">
      <text>
        <t>[Threaded comment]
Your version of Excel allows you to read this threaded comment; however, any edits to it will get removed if the file is opened in a newer version of Excel. Learn more: https://go.microsoft.com/fwlink/?linkid=870924
Comment:
    10,908/113,081</t>
      </text>
    </comment>
    <comment ref="AV93" authorId="211" shapeId="0" xr:uid="{00000000-0006-0000-0400-00000F01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BQ93" authorId="212" shapeId="0" xr:uid="{00000000-0006-0000-0400-000010010000}">
      <text>
        <t>[Threaded comment]
Your version of Excel allows you to read this threaded comment; however, any edits to it will get removed if the file is opened in a newer version of Excel. Learn more: https://go.microsoft.com/fwlink/?linkid=870924
Comment:
    15/20</t>
      </text>
    </comment>
    <comment ref="BS93" authorId="213" shapeId="0" xr:uid="{00000000-0006-0000-0400-000011010000}">
      <text>
        <t>[Threaded comment]
Your version of Excel allows you to read this threaded comment; however, any edits to it will get removed if the file is opened in a newer version of Excel. Learn more: https://go.microsoft.com/fwlink/?linkid=870924
Comment:
    5/20</t>
      </text>
    </comment>
    <comment ref="CC93" authorId="214" shapeId="0" xr:uid="{00000000-0006-0000-0400-00001201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AM94" authorId="0" shapeId="0" xr:uid="{00000000-0006-0000-0400-000013010000}">
      <text>
        <r>
          <rPr>
            <b/>
            <sz val="9"/>
            <color indexed="81"/>
            <rFont val="Tahoma"/>
            <family val="2"/>
          </rPr>
          <t>Sunhee Park:</t>
        </r>
        <r>
          <rPr>
            <sz val="9"/>
            <color indexed="81"/>
            <rFont val="Tahoma"/>
            <family val="2"/>
          </rPr>
          <t xml:space="preserve">
https://www.nytimes.com/1993/03/29/world/somalia-s-leaders-reach-agreement.html</t>
        </r>
      </text>
    </comment>
    <comment ref="AS94" authorId="0" shapeId="0" xr:uid="{00000000-0006-0000-0400-000014010000}">
      <text>
        <r>
          <rPr>
            <b/>
            <sz val="9"/>
            <color indexed="81"/>
            <rFont val="Tahoma"/>
            <family val="2"/>
          </rPr>
          <t>Sunhee Park:</t>
        </r>
        <r>
          <rPr>
            <sz val="9"/>
            <color indexed="81"/>
            <rFont val="Tahoma"/>
            <family val="2"/>
          </rPr>
          <t xml:space="preserve">
Keesings </t>
        </r>
      </text>
    </comment>
    <comment ref="AV94" authorId="215" shapeId="0" xr:uid="{00000000-0006-0000-0400-00001501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BQ94" authorId="216" shapeId="0" xr:uid="{00000000-0006-0000-0400-00001601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BS94" authorId="217" shapeId="0" xr:uid="{00000000-0006-0000-0400-00001701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CC94" authorId="218" shapeId="0" xr:uid="{00000000-0006-0000-0400-00001801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BQ95" authorId="219" shapeId="0" xr:uid="{00000000-0006-0000-0400-00001901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BS96" authorId="220" shapeId="0" xr:uid="{00000000-0006-0000-0400-00001A010000}">
      <text>
        <t>[Threaded comment]
Your version of Excel allows you to read this threaded comment; however, any edits to it will get removed if the file is opened in a newer version of Excel. Learn more: https://go.microsoft.com/fwlink/?linkid=870924
Comment:
    50,644/2,505,831</t>
      </text>
    </comment>
    <comment ref="AO97" authorId="0" shapeId="0" xr:uid="{00000000-0006-0000-0400-00001B010000}">
      <text>
        <r>
          <rPr>
            <b/>
            <sz val="9"/>
            <color indexed="81"/>
            <rFont val="Tahoma"/>
            <family val="2"/>
          </rPr>
          <t>Sunhee Park:</t>
        </r>
        <r>
          <rPr>
            <sz val="9"/>
            <color indexed="81"/>
            <rFont val="Tahoma"/>
            <family val="2"/>
          </rPr>
          <t xml:space="preserve">
Keesings says May 10-11</t>
        </r>
      </text>
    </comment>
    <comment ref="BC97" authorId="221" shapeId="0" xr:uid="{00000000-0006-0000-0400-00001C01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BE97" authorId="222" shapeId="0" xr:uid="{00000000-0006-0000-0400-00001D01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BQ97" authorId="223" shapeId="0" xr:uid="{00000000-0006-0000-0400-00001E010000}">
      <text>
        <t>[Threaded comment]
Your version of Excel allows you to read this threaded comment; however, any edits to it will get removed if the file is opened in a newer version of Excel. Learn more: https://go.microsoft.com/fwlink/?linkid=870924
Comment:
    17/25</t>
      </text>
    </comment>
    <comment ref="BS97" authorId="224" shapeId="0" xr:uid="{00000000-0006-0000-0400-00001F010000}">
      <text>
        <t>[Threaded comment]
Your version of Excel allows you to read this threaded comment; however, any edits to it will get removed if the file is opened in a newer version of Excel. Learn more: https://go.microsoft.com/fwlink/?linkid=870924
Comment:
    8/25</t>
      </text>
    </comment>
    <comment ref="CB108" authorId="225" shapeId="0" xr:uid="{00000000-0006-0000-0400-000020010000}">
      <text>
        <t>[Threaded comment]
Your version of Excel allows you to read this threaded comment; however, any edits to it will get removed if the file is opened in a newer version of Excel. Learn more: https://go.microsoft.com/fwlink/?linkid=870924
Comment:
    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
      </text>
    </comment>
    <comment ref="CB109" authorId="226" shapeId="0" xr:uid="{00000000-0006-0000-0400-000021010000}">
      <text>
        <t>[Threaded comment]
Your version of Excel allows you to read this threaded comment; however, any edits to it will get removed if the file is opened in a newer version of Excel. Learn more: https://go.microsoft.com/fwlink/?linkid=870924
Comment:
    Agreement says "Noting the agreement of August 29, 1995, which authorized the delegation of the Federal Republic of Yugoslavia to sign, on behalf of the Republika Srpska"</t>
      </text>
    </comment>
    <comment ref="CB110" authorId="227" shapeId="0" xr:uid="{00000000-0006-0000-0400-000022010000}">
      <text>
        <t>[Threaded comment]
Your version of Excel allows you to read this threaded comment; however, any edits to it will get removed if the file is opened in a newer version of Excel. Learn more: https://go.microsoft.com/fwlink/?linkid=870924
Comment:
    Agreement says "To complete and review the formation of local authorities, where
needed, and establish them, where necessary, as a basis for regional autonomy
and respect for community rights"</t>
      </text>
    </comment>
    <comment ref="CB111" authorId="228" shapeId="0" xr:uid="{00000000-0006-0000-0400-000023010000}">
      <text>
        <t>[Threaded comment]
Your version of Excel allows you to read this threaded comment; however, any edits to it will get removed if the file is opened in a newer version of Excel. Learn more: https://go.microsoft.com/fwlink/?linkid=870924
Comment:
    Agreement says "Immediately put in place a Government of National Unity which will include, among others, representatives of the Self-Proclaimed Junta, in line with the agreement already reached between the parties."</t>
      </text>
    </comment>
    <comment ref="CB112" authorId="229" shapeId="0" xr:uid="{00000000-0006-0000-0400-000024010000}">
      <text>
        <t>[Threaded comment]
Your version of Excel allows you to read this threaded comment; however, any edits to it will get removed if the file is opened in a newer version of Excel. Learn more: https://go.microsoft.com/fwlink/?linkid=870924
Comment:
    It is not including the rebel group. For example, Edinburgh's project says "Unilateral document," "party believed to be: Slobodan Milosevic, President of Federal Republic of Yugoslavia"</t>
      </text>
    </comment>
    <comment ref="CB113" authorId="230" shapeId="0" xr:uid="{00000000-0006-0000-0400-000025010000}">
      <text>
        <t>[Threaded comment]
Your version of Excel allows you to read this threaded comment; however, any edits to it will get removed if the file is opened in a newer version of Excel. Learn more: https://go.microsoft.com/fwlink/?linkid=870924
Comment:
    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
      </text>
    </comment>
    <comment ref="CB114" authorId="231" shapeId="0" xr:uid="{00000000-0006-0000-0400-000026010000}">
      <text>
        <t>[Threaded comment]
Your version of Excel allows you to read this threaded comment; however, any edits to it will get removed if the file is opened in a newer version of Excel. Learn more: https://go.microsoft.com/fwlink/?linkid=870924
Comment:
    UCDP says "Cocoye-Ntsiloulou (Conseil National de la Résistance: National Resistance Council)"
Agreement says "The reintegration of officers, NCOs, and other ranks beloning to the Self-Defense Forces of Resistance (FADR) without consultation"</t>
      </text>
    </comment>
    <comment ref="CB115" authorId="232" shapeId="0" xr:uid="{00000000-0006-0000-0400-000027010000}">
      <text>
        <t>[Threaded comment]
Your version of Excel allows you to read this threaded comment; however, any edits to it will get removed if the file is opened in a newer version of Excel. Learn more: https://go.microsoft.com/fwlink/?linkid=870924
Comment:
    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
      </text>
    </comment>
    <comment ref="CB118" authorId="233" shapeId="0" xr:uid="{00000000-0006-0000-0400-00002801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CB119" authorId="234" shapeId="0" xr:uid="{00000000-0006-0000-0400-00002901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tc={4E6A6A86-2ECC-4E6C-9B46-B271F74A022E}</author>
    <author>tc={4E339F25-197C-4B02-AE0C-75AB4B651ED4}</author>
    <author>tc={639A2340-7A90-4EF0-9FD7-92C34D3659D8}</author>
    <author>Sunhee Park</author>
    <author>tc={C550DBD8-DBAF-4226-9BEC-7F10BFDF6E58}</author>
    <author>tc={41B40912-3D5A-436A-980E-92C835D53186}</author>
    <author>tc={C1CEE036-65BA-4603-9B47-61180A1DEEA9}</author>
    <author>tc={B01A75A0-99F0-471D-B441-607B1EFEAD2B}</author>
    <author>tc={5BFDA81F-036B-4D17-8C06-DE59FDE0001D}</author>
    <author>tc={A9589094-7BB6-4716-9A15-1EAD73D4631A}</author>
    <author>tc={CB90DE60-81EF-468A-A6B3-396C5B8567B0}</author>
    <author>tc={DAA0952E-F36E-4B2A-AD76-AF8B01845AAC}</author>
    <author>tc={659F38F8-D7FE-428C-8050-AD52A4270840}</author>
    <author>tc={770EB2C5-BA42-4620-85F7-E6926EE854D0}</author>
    <author>tc={B1A70CE6-B937-4B1E-B9E9-EBB5FA42248B}</author>
    <author>tc={C28FE404-D657-405D-B46D-6DE731E88DC3}</author>
    <author>tc={16D7AC59-8D2B-420C-8860-391C54E013E9}</author>
    <author>tc={F6DED57A-5A62-42EC-9F26-D6FA497E499D}</author>
    <author>tc={3C559DD7-818B-4FE1-A289-34AF4EBAFA10}</author>
    <author>tc={1C0F004B-3A2D-4D85-8DAE-012DAE6E4010}</author>
    <author>tc={DD80D21F-638A-4B21-B841-8907AC14361C}</author>
    <author>tc={04217AA1-930F-474A-87B9-4BEB189645A2}</author>
    <author>tc={0357BCB6-B83D-4046-9E24-5C202ACB6249}</author>
    <author>tc={21385EE7-EA13-466C-8519-3C9B1BE8087F}</author>
    <author>tc={235F000E-676F-4CD6-ADE8-C83E75A35948}</author>
    <author>tc={96746AFE-1BDD-4970-8ADD-8E5235863D5E}</author>
    <author>tc={B5ED9B11-7142-4C09-9E57-03B1EABED631}</author>
    <author>tc={EF4AF055-7179-40B7-84E5-90462DBB1EAD}</author>
    <author>tc={1D7FBC46-A053-4C08-B9D2-4C964211BEF8}</author>
    <author>tc={7DCBC9FC-3A46-48DA-9068-BA526864A94B}</author>
    <author>tc={60CA887C-3447-4D33-9B31-22893EE463AE}</author>
    <author>tc={8D2086DC-2AF9-4B55-B5D1-EBDEA585D8B3}</author>
    <author>tc={016E66D5-E1D8-4199-834E-8401D1E5BF3F}</author>
    <author>tc={F1FFA8EE-D58A-4425-9B09-947FDF946D3D}</author>
    <author>tc={079938AC-E1EC-4132-A032-52C6F8087ACA}</author>
    <author>tc={7575B582-E96D-4D2D-A346-43324A270040}</author>
    <author>tc={47C9784B-285E-485F-BC6C-C9980C9D9188}</author>
    <author>tc={8A002BFC-5478-44C8-9DE6-71D8D4D13118}</author>
    <author>tc={3CE08B8C-4673-480E-A639-F4808B2F3AAE}</author>
    <author>tc={A12491F4-AB99-48C6-BC01-A264292E47FA}</author>
    <author>tc={0235DF47-5BC3-417B-A90C-3213ABAED2E1}</author>
    <author>tc={3A5C1686-C7A8-4791-A93F-A67D29279D0D}</author>
    <author>tc={5ECFCEA3-1B4B-467A-BC42-5524A846446A}</author>
    <author>tc={59A7644E-1DF0-4AB6-89B4-70744B9B82B1}</author>
    <author>tc={5D555D27-1162-4652-899F-5361DD820A34}</author>
    <author>tc={F9ADC868-F759-46FD-A3B6-27E4C5E68453}</author>
    <author>tc={E4E8C4BC-78EE-437E-82F1-46434CE5E25F}</author>
    <author>tc={6E558054-02D2-45D6-8668-3179820E4175}</author>
    <author>tc={FCA1F19A-95CC-41BC-973E-092397AE36EB}</author>
    <author>tc={E2AC4B8D-0330-442F-832C-2C17B8304121}</author>
    <author>tc={8E53EFA0-8639-4C86-B882-71A099E76C1A}</author>
    <author>tc={50F4EB85-7554-4A58-93FD-D7C0D19723FC}</author>
    <author>tc={1DF78A46-7446-43BB-B708-56170B65620F}</author>
    <author>tc={5268B0EA-28B8-4B22-9F00-75E89D165291}</author>
    <author>tc={7E1381E4-FB67-44F9-BCD7-99B89491666B}</author>
    <author>tc={E59262A6-154C-464F-A15D-C9B7B9832019}</author>
    <author>tc={233EA8F7-44BC-4A77-84F7-10F04C1B623D}</author>
    <author>tc={5242AEA3-7072-471A-97F8-93AC7B420BD5}</author>
    <author>tc={DC61E2A1-B7B0-4DA4-B915-CA13E5B67AC7}</author>
    <author>tc={0F656039-685A-42D7-B678-E6661C768F25}</author>
    <author>tc={F577095B-2ED7-4A73-9A56-321FD7906403}</author>
    <author>tc={6A60231F-912A-431F-B91A-8762849A5A66}</author>
    <author>tc={ECF548D8-2C09-462A-B8CB-67559BE9DCF4}</author>
    <author>tc={011E90B3-0C57-49BB-94AD-FC8821CD71C6}</author>
    <author>tc={DFFB4974-B885-4ECC-A081-E8E8C68E4B63}</author>
    <author>tc={A3FEE165-DD90-4D04-A5E4-715E94836C60}</author>
    <author>tc={B49D96F1-587A-4BB7-9F52-9A3CD86853D1}</author>
    <author>tc={1217A53A-5176-4B21-8026-2796E96804F6}</author>
    <author>tc={54EB4483-AAB2-4D4F-9EB9-96411BCF7F8C}</author>
    <author>tc={51434721-0F43-4001-AC58-8748B8F1E176}</author>
    <author>tc={E0082010-81CF-4BD6-9932-A4542131E403}</author>
    <author>tc={9EC2529C-ED49-4026-AB82-7B25B0D674BC}</author>
    <author>tc={C359DF7B-FCCE-4771-BDF5-F4588BAF7021}</author>
    <author>tc={3C572DDD-29D7-40E2-AF37-670B4B8CF8AD}</author>
    <author>tc={A1DCF032-96E8-4919-A73F-BD4480A0ECA5}</author>
    <author>tc={DC2FC849-7D3A-4113-A911-6B1991B2B791}</author>
    <author>tc={C148D0E6-9BCD-4907-BB98-BFBA11FF2E90}</author>
    <author>tc={61C04EDA-9DEC-4251-ACFA-D34B22928DD5}</author>
    <author>tc={4E285BC4-17C2-4860-A9B3-F59EC716829A}</author>
    <author>tc={84039C55-119D-4254-A27D-AFB3708F5C11}</author>
    <author>tc={45206C16-62C8-4664-BAC5-2560259B1BCA}</author>
    <author>tc={4B311571-8AE2-46DB-8E4B-4AE3E0ACE3CB}</author>
    <author>tc={C8A433B7-92A3-4023-AF03-6CB1BF2D525C}</author>
    <author>tc={8D4EFD9D-2853-4437-90AC-7C7D015E5E61}</author>
    <author>tc={3653023A-D954-473F-A141-E3D68DFF3836}</author>
    <author>tc={451C5AC1-CD80-45AF-9B04-37E2FF870CD2}</author>
    <author>tc={BE18BBCC-E9C0-4D31-BD25-7F2FE9316253}</author>
    <author>tc={4A20C43F-F74E-4508-8F2B-79DE0BF8E9D2}</author>
    <author>tc={C62AAC89-AE7E-447D-91D6-0430DB291246}</author>
    <author>tc={58C55D2A-94C3-44C8-9A63-12C96E35537C}</author>
    <author>tc={16886BE0-21EA-444E-B48A-9DD70AD649AA}</author>
    <author>tc={1808B712-2767-46DD-A1D3-B9060DF0E2BA}</author>
    <author>tc={BE4A85F2-96E7-46EA-9B0B-DD0489E10F2D}</author>
    <author>tc={F39A301A-64F4-4303-A339-0BCF29F80C74}</author>
    <author>tc={1E71DEF2-AB68-4220-B372-0984990C77C1}</author>
    <author>tc={C0D69133-20B6-42E8-BB58-17C18BB8C460}</author>
    <author>tc={80B389E8-9F7F-4704-823C-E728A913B308}</author>
    <author>tc={982F031F-E7AA-44DF-81D8-40B401FA5270}</author>
    <author>tc={C4AB2FCC-9706-4B0C-82A0-E931D088C7E5}</author>
    <author>tc={53F067DE-7769-4FD8-837E-C1BBE751F8CF}</author>
    <author>tc={D82B2739-7976-494E-824F-C9E9209315AF}</author>
    <author>tc={AB43A87A-7B28-4AFC-A682-C1849A95936D}</author>
    <author>tc={F1C97D88-03E0-42EF-B10C-F8F4F2D01ED0}</author>
    <author>tc={436973B9-B6F3-434E-86B7-32A27DF644EC}</author>
    <author>tc={3935C8A5-C321-452A-AE6F-79165C5D3F9B}</author>
    <author>tc={9C7B6CAA-2CA9-4603-AAD4-F6C0A8C7920D}</author>
    <author>tc={C16778FA-763F-40AE-AA79-26A023263A06}</author>
    <author>tc={EBC6C239-4EC3-4AB8-829D-2749621A64CC}</author>
    <author>tc={98CCC306-2AEF-4113-90BB-3CB0CBF30D7B}</author>
    <author>tc={A2E170F7-8434-4CDB-858F-9CBDD30318AF}</author>
    <author>tc={5A90E7B1-7329-4713-AFD4-38EDE77E96C6}</author>
    <author>tc={1AA7223E-8B4E-4A12-A4E9-FA179C8AD91F}</author>
    <author>tc={86CF88A2-E0FE-4553-98CC-D399A00182B1}</author>
    <author>tc={62AED6B2-8385-4F19-90F9-C925F9D59EBB}</author>
    <author>tc={FC51131A-35BD-43BC-876A-F560B110BBFF}</author>
    <author>tc={D708F480-D63C-418F-A7FE-41A5BCE95EAF}</author>
    <author>tc={20E534BA-4C29-44CD-A94A-878FCCBC6EC1}</author>
    <author>tc={FF528075-FE41-4E71-A00C-A415F1A77E66}</author>
    <author>tc={72160B1E-C521-488B-AC87-728FD2D2DF59}</author>
    <author>tc={B5BE3B30-F6C2-4BF7-9ED4-97BD0503709E}</author>
    <author>tc={AC8E68BB-E655-4FB4-A0E0-D02C43C30FC1}</author>
    <author>tc={24CD7CC5-FA1B-4F5D-B359-48308F5F2137}</author>
    <author>tc={28BBB77D-7B5A-4338-9CD6-3AD5BE9544C4}</author>
    <author>tc={14EF6477-F375-46B1-9DCE-B892A583C2B4}</author>
    <author>tc={E5E6CB21-0369-49FF-9688-F8C0C5F95DBC}</author>
    <author>tc={38591AAC-D72A-458A-90C5-15253C3B12CE}</author>
    <author>tc={31402E0E-4911-4C5C-8A0C-7D7590F3B398}</author>
    <author>tc={492113F1-F779-4642-9B1B-D1BDF1F3C513}</author>
    <author>tc={1334EB2A-5FBD-4BD0-A4FB-5C04484F5FA8}</author>
    <author>tc={B010A31A-CF3D-4E13-88DB-7E8E39302ABC}</author>
    <author>tc={71B2FD29-1DAA-4E6C-89B7-30E0FCEC4EEB}</author>
    <author>tc={5060A95B-9951-4587-A0BC-C47921B62D1F}</author>
    <author>tc={9E327BDB-DB93-4B4A-AEF7-553B4C484994}</author>
    <author>tc={E15BE272-6288-469B-9ED4-7A65381CDD5E}</author>
    <author>tc={D858D0FC-F214-406A-B7E0-6850737389BD}</author>
    <author>tc={2A82AB27-833D-4092-B6E5-B60CA7849667}</author>
    <author>tc={0F80A5FA-8637-4966-B817-E18E2F899F9B}</author>
    <author>tc={8BADA9B1-F4E4-42C5-8D46-778131AFA1E3}</author>
    <author>tc={30D153E6-508E-417E-ACAF-97EF76572BD0}</author>
    <author>tc={629A9CDC-6D91-4C01-B74A-35A5325677B0}</author>
    <author>tc={E5438BA8-3106-4A25-987C-F28D7F9F2EC5}</author>
    <author>tc={81DD786F-3E5B-458B-B6AA-46B839BD31A1}</author>
    <author>tc={E2AEFFD8-C03D-4540-8846-5DA4B586B128}</author>
    <author>tc={A3333BB5-3547-4E71-8DE5-7966F5CFD4C5}</author>
    <author>tc={E8AF1D5E-AA60-476C-9B94-D5CC8968F6B2}</author>
    <author>tc={A0FB574F-2884-48BB-8085-E0A1B0BFEA9A}</author>
    <author>tc={103F6EDC-1C1A-42C3-B3F6-E3C60EA75F44}</author>
    <author>tc={4C78EAD5-6A9D-488E-AF4B-DB0660C59EF2}</author>
    <author>tc={C98FC1B4-356B-4B00-80E5-52D6AF2B6E05}</author>
    <author>tc={D5788C48-A7BE-4A1A-85B7-77609AC7D7D4}</author>
    <author>tc={B5F0A506-3259-44FD-84A5-5D6C80B82541}</author>
    <author>tc={9F82B456-30B3-4676-B880-27EAC0A162B2}</author>
    <author>tc={3DF2A520-0DB8-4994-AEC9-F0240837D2FC}</author>
    <author>tc={2B736491-DBA7-4C18-B292-48F2C4BA9029}</author>
    <author>tc={2415B7FE-97B9-43D4-897D-019CD77FD39C}</author>
    <author>tc={22937DAC-F886-4B59-A59A-EDC646DBB941}</author>
    <author>tc={48DD2764-B1BF-4E37-8F7E-50DD14DB1CAA}</author>
    <author>tc={F329CE46-B3D6-4D7E-AF8B-11B87D2552A2}</author>
    <author>tc={28E81D69-83A8-44AB-8697-273D95F1F8C2}</author>
    <author>tc={C44F527C-61FA-470A-BB99-0C349D724BE8}</author>
    <author>tc={A9757BB1-BD35-42EE-85C2-AE38BCE33459}</author>
    <author>tc={31F33990-C38D-4550-B90E-73E16B1F57DE}</author>
    <author>tc={13FC9D6E-4897-44A6-B683-FCA252390193}</author>
    <author>tc={4B1FF8B6-C88F-4BFB-B3AA-E142F76D65C4}</author>
    <author>tc={61C1671B-7FC8-4718-85F2-AE2844F8A917}</author>
    <author>tc={E1237A72-985B-47B3-8090-0CFE81F9EE74}</author>
    <author>tc={5FFE2C57-FB6E-4729-B0F6-9B2E6DF118BC}</author>
    <author>tc={3D24579E-6CCC-4225-B964-16B4E9515B1C}</author>
    <author>tc={9C82F3CD-DBBE-4D51-8522-C19644F9109D}</author>
    <author/>
    <author>tc={A62B57F6-A5A8-4E2F-BFAF-B7F6DFD49ED7}</author>
    <author>tc={71EC9A30-FBBC-4AB8-AB18-CFD2929273FC}</author>
    <author>tc={85AD8655-C613-44D6-A476-558A95EF49D0}</author>
    <author>tc={BEEFAA8F-22D3-4329-92C7-A1AEEC23DDCC}</author>
    <author>tc={4463ACAD-0244-4FBE-BBBF-54C83BCC30CD}</author>
    <author>tc={55367068-32D8-436D-AE03-3CCABBEC66B3}</author>
    <author>tc={BAA1BF47-22F1-487F-96BC-3248280CADD0}</author>
    <author>tc={44E56395-5787-4B9B-9FEA-EFE2C4C2A683}</author>
    <author>tc={38328D63-EE4D-45C7-A1AA-E7706382F6D9}</author>
    <author>tc={B637C69D-D164-4EA0-90E5-874A0B78F086}</author>
    <author>tc={45359D84-09CC-49F2-A2F4-CB1EC37211F9}</author>
    <author>tc={C3191FC7-4B1D-4F58-9E58-AADFB44792E8}</author>
    <author>tc={ABA60854-52CC-460F-A417-8810C09C7CE8}</author>
    <author>tc={CBA44219-647D-4E49-B3BA-428DB883A47E}</author>
    <author>tc={400CC863-C150-4304-A96F-F879F08B76FB}</author>
    <author>tc={F6108DE5-BA19-46FC-B55F-EAA8859823BE}</author>
    <author>tc={01683916-EE22-4CEA-B932-1248DB4A18BC}</author>
    <author>tc={E88FD036-060F-4AC8-AF48-8C487C542473}</author>
    <author>tc={80CD14FC-01D5-48A1-B7F6-129A962255E9}</author>
    <author>tc={0C1B1F0C-01CE-4684-963B-F267BD885D97}</author>
    <author>tc={15BCE7AC-2206-459A-B216-5E2B624F531C}</author>
    <author>tc={FACC506E-689D-4B18-8A0A-733E9CAA51ED}</author>
    <author>tc={F2FAC6A9-D4B8-4FBE-83CA-C5B3C2FF2F3E}</author>
    <author>tc={863EB138-455E-4A14-980F-1F53D6D0EB26}</author>
    <author>tc={BE6A6AC9-3700-4CFA-A4A4-6614E27A4D68}</author>
    <author>tc={008FA45C-3C8B-4628-93DC-1A4DD884861F}</author>
    <author>tc={672D30B0-7C45-450A-8614-76C2E785DC07}</author>
    <author>tc={56996E3B-A500-4671-8832-56C3A09817BE}</author>
    <author>tc={6FE14362-FC46-47E0-AFFD-1BC1AD12CC50}</author>
    <author>tc={B3424F04-D2D5-49B5-B0E4-02586BC05689}</author>
    <author>tc={A0F9368B-D0F6-43BE-9337-900D415F1EAE}</author>
    <author>tc={307BEC74-3BD1-44D7-BFAC-54DF7A2EE6BF}</author>
    <author>tc={E0998FA6-4415-4100-8CB6-8246B1EC98A8}</author>
    <author>tc={2832CACA-E64A-4DE0-A9B5-CEA6CB54A5BC}</author>
    <author>tc={4CCBA518-8756-4485-9532-5810A1A573FD}</author>
    <author>tc={F86F8B10-75A6-4939-AA4D-C3F3B8D07A74}</author>
    <author>tc={543AA326-959D-4D68-9FB7-8480387A4532}</author>
    <author>tc={69AA033F-DE3D-4EA4-9074-67472250DAE1}</author>
    <author>tc={2479FE23-7088-4CD6-9F57-A97022D254FA}</author>
    <author>tc={A2E94831-2F20-48AC-8704-5BD87CD32814}</author>
    <author>tc={DAFF9106-344E-4F78-8A42-A33FCA67725B}</author>
    <author>tc={BBDFE06C-BD39-49BB-89D7-613AB1ECA643}</author>
    <author>tc={E7EC7FAD-E818-4E56-B808-AB7DA2582759}</author>
    <author>tc={F35CC819-0B16-4829-B0A5-C07EB9237858}</author>
    <author>tc={7A4EBBFA-924F-4C81-A182-CEAFD2FA5780}</author>
    <author>tc={9293AB01-7146-41FC-A941-8BF1741DC780}</author>
    <author>tc={E19CDBB4-64BB-4789-ABAA-A905F1BF455C}</author>
    <author>tc={FA7CC5EC-FFEE-41D3-8D40-6D9126E08FD1}</author>
    <author>tc={F2164AB4-4953-4FCB-9961-BA27FBA32E77}</author>
    <author>tc={5BF5D71F-B47A-469F-93E7-D06D7D24CF19}</author>
    <author>tc={B829E596-2442-483D-AA06-E8AD1F108CFA}</author>
    <author>tc={76F7228F-1395-4412-A405-25100CCB4DD4}</author>
    <author>tc={01ADED2C-77E4-4164-A440-85ED21AC328C}</author>
    <author>tc={B62A7957-723F-4A39-91B1-504C35E974E3}</author>
    <author>tc={33749A60-6B4E-4825-8BDD-EEB9F18B7B61}</author>
    <author>tc={9408D543-E72A-4171-86EF-B5AC166F781D}</author>
    <author>tc={EFB92508-2F06-4D3C-95A9-64060542BE16}</author>
    <author>tc={A9545E42-629C-431D-B63C-90046BC82BCC}</author>
    <author>tc={929275D4-A2DD-4573-9880-CC4A9C49A156}</author>
    <author>tc={7642FD8A-ABCB-4F83-9E1B-7A84AA0B00D2}</author>
    <author>tc={FC3FB5D5-31BA-49D7-9E62-23454EC5B431}</author>
    <author>tc={8A3897A5-FEAA-4E03-B7A5-1F5FE81E434C}</author>
    <author>tc={200EDBF9-8D73-4ACF-BD76-CBAC687D1905}</author>
    <author>tc={C138E6BD-BDAB-41A7-9A93-C4EB6D337460}</author>
    <author>tc={F89F8295-6198-41EC-BE4C-40DEB995B3C3}</author>
    <author>tc={379E5C8D-CE06-46F8-9B01-ECD7A54CD6CE}</author>
    <author>tc={972C0FB3-07D5-4617-A633-67322EE5A485}</author>
    <author>tc={5F848E81-4A6D-4643-89D4-A5FB6B2DF1C0}</author>
    <author>tc={334321ED-27BF-4415-BB02-B7D9275C4F48}</author>
    <author>tc={D8567C42-9F4B-47CA-AE91-CF3A2E5A4572}</author>
    <author>tc={A04B455D-A38B-4C12-A524-3F7F67E768AD}</author>
    <author>tc={27B9482F-52B4-4597-ACFE-BF8B80F490BD}</author>
    <author>tc={691B595D-60A9-4BDC-8C7D-A498A1CA63F3}</author>
    <author>tc={8974A3B6-E593-48CC-9087-24A45B421AB9}</author>
    <author>tc={21C7253C-28B8-4780-A632-1EAF8A26AA13}</author>
    <author>tc={BFE0A5E7-CD1F-40D7-8F20-CD0ABF3A1C2C}</author>
    <author>tc={F84F701D-294E-4216-A984-D2B293C0C249}</author>
    <author>tc={99485736-6A69-401D-9424-4CC20EBA9469}</author>
    <author>tc={A79B85C3-1A0B-4E61-BBCC-256A0783E4F1}</author>
    <author>tc={17FB09F1-40CE-4E0C-8AAD-6ABB21EF2A40}</author>
    <author>tc={52457BB7-DB5C-40DE-904C-C545B9B7F5F3}</author>
    <author>tc={6E54475B-CCAD-468C-8AE1-7E4535370A9D}</author>
    <author>tc={2AEB9830-2844-4D18-BE5E-3063C7992D7F}</author>
    <author>tc={75284B7F-A836-45BD-9723-FAAF8DBEAE75}</author>
    <author>tc={03A24000-D8E4-4F65-80F9-1DC922A89242}</author>
    <author>tc={05FEAE24-8EA6-4AA9-9408-27542F5E2592}</author>
    <author>tc={214E465E-A48E-4628-9454-8D53C7B37C3A}</author>
    <author>tc={48102CE7-C695-4D1C-AA03-1407E0D0B384}</author>
    <author>tc={F72F99DD-F9D3-4B20-BA3C-D89D28F7853A}</author>
    <author>tc={36F126CB-04D8-48B0-B291-466EA1ED5A14}</author>
    <author>tc={A9EC1BA6-1184-463F-9AD6-1FA9C442A10C}</author>
    <author>tc={EC7C85F7-AB25-4E81-930B-0B0B219F34B2}</author>
    <author>tc={BF7D23C3-1AC1-454F-A2AA-DDFD9E3C4D96}</author>
    <author>tc={5C593BE8-F646-4F3A-85BA-6A33925275D4}</author>
    <author>tc={4A50558C-47CA-4C99-926A-542E5577E2F5}</author>
    <author>tc={694A7499-66D2-4E58-9B56-2654ADA59CAF}</author>
    <author>tc={0C1342B1-F8C2-49EE-B780-36E43DF7C6E9}</author>
    <author>tc={BDB8685D-4769-49C1-81F6-7120DD8E66BB}</author>
    <author>tc={E3AC00A0-1CC0-49B1-8B6D-7E4EB6AEA1E8}</author>
    <author>tc={8D51D508-15C6-472D-9059-12068E9F5A5C}</author>
    <author>tc={42A3F433-C1F5-47F7-A5BC-9CC7E92EE5AE}</author>
    <author>tc={E69C1915-F9B5-4B31-BB9A-DBF4B0A38DF7}</author>
    <author>tc={71F7CD58-28F2-4875-B4A5-9F2BD32170A8}</author>
    <author>tc={6A87ACED-527A-4B4A-808A-ED6F95B39C25}</author>
    <author>tc={17565B9E-705A-4ED2-BB96-E2D19FFFF63E}</author>
    <author>tc={D7414441-BDB1-4087-8C44-908D51B98020}</author>
    <author>tc={95D4C8D1-5CB2-4101-A144-5B45E3A36BA2}</author>
    <author>tc={DEEB835F-7B22-4852-86D5-DF8D8C2961BD}</author>
    <author>tc={F67A7974-31F8-44E4-92C2-70357F4AA199}</author>
    <author>tc={20CD1682-067E-409F-862D-F81FB8845DE7}</author>
    <author>tc={26AB6E13-60AC-455B-A87B-F148D2853E29}</author>
    <author>tc={7D6A0CE5-AD82-4038-9542-7DF88020CF57}</author>
    <author>tc={E46E06B3-E724-47F1-AEC7-F09601F11DE7}</author>
    <author>tc={F3985EF3-56B6-446E-9F9E-B74F2DF3B04E}</author>
    <author>tc={B8496465-7234-47BD-9BEC-D65503DBF6AB}</author>
    <author>tc={4A30C76E-3169-4B08-BAB6-CCAE1F73805F}</author>
    <author>tc={D886353E-2FA5-47CB-8EEE-6996729DA7B3}</author>
    <author>tc={74954506-AAF0-4ED1-B49A-C8822FC51B1A}</author>
    <author>tc={4CE0CC69-8908-46E4-B76F-9C2BE98DD93B}</author>
    <author>tc={4D9425ED-D488-45FE-990A-4E05B5C5C61A}</author>
    <author>tc={6D47A418-2961-4B07-B647-DADF6BE019E5}</author>
    <author>tc={F5E8F8ED-4A53-485C-BE74-BC79BE7280B7}</author>
    <author>tc={B7714581-3FA6-49DB-8505-50655D3ED5FB}</author>
    <author>tc={10348F3E-E1AB-4CB7-841C-544C4C79ADB3}</author>
    <author>tc={3F77959F-C12A-451F-AE88-E41B1C85EF7E}</author>
    <author>tc={C524C239-DDAA-476F-B82D-840A35D7E5CE}</author>
    <author>tc={6086AEF7-A410-40A5-B5E2-416C50373A27}</author>
    <author>tc={EFBEE1A6-8C5C-45E7-AEBD-4BF16471D158}</author>
    <author>tc={321F6D65-8B33-4CCC-8DD2-3DBDCDD106AE}</author>
    <author>tc={48768B7E-82BC-4C21-9512-737CF98932B0}</author>
    <author>tc={BFC5B3DD-C6A5-4161-A8B9-631164DD1C8C}</author>
    <author>tc={C279F373-35E2-4E82-847C-60AA4FEFFBCF}</author>
    <author>tc={28BB422F-D4B5-43DA-A456-A46D806E01FD}</author>
    <author>tc={50B0A59E-850B-4300-88CA-3180CD075B67}</author>
    <author>tc={72E92122-40EF-4E51-982D-378CF49B7A3A}</author>
    <author>tc={2468C4EB-C8D1-4378-9259-EA478A7602A9}</author>
    <author>tc={69C436D8-DB48-4960-A6EE-40F66594F9A1}</author>
    <author>tc={8205B263-B56B-44B6-B812-0E85E5247F3B}</author>
    <author>tc={7C838774-7014-45A4-96D4-7DAD63539CF8}</author>
    <author>tc={71C0061D-EE48-4D4C-A34E-E16AF36B2E1C}</author>
    <author>tc={6A7C4EAB-7340-42BF-AE3A-E00798F4E549}</author>
    <author>tc={4A85E479-1DC1-4152-804B-862252DAB336}</author>
    <author>tc={019249E9-C6DB-4A04-B23E-B64EBD0C2CCD}</author>
    <author>tc={911C2D38-ADB9-492D-81FD-427971120A3F}</author>
    <author>tc={06509B2A-40F8-4069-86DB-5EF6476F1D90}</author>
    <author>tc={30DC294E-FB03-4377-9D79-457B3A736EEC}</author>
    <author>tc={B6373D4D-8AD5-4020-B4EB-15C34B487A60}</author>
    <author>tc={106DDEC5-BA33-411C-A4CF-F0F0F4E8C44D}</author>
    <author>tc={7865C8C2-9F29-4D72-A8BF-1AFADA19CF2C}</author>
    <author>tc={BCE48472-FF91-49A0-8D66-212BAE6EAC3A}</author>
    <author>tc={86450A0D-89FD-4991-ABB0-481033F62A97}</author>
    <author>tc={0D06BC58-6779-4C26-80B5-E46447870E4B}</author>
    <author>tc={47E86F91-CFE9-46AB-80AA-9CAFCA04E042}</author>
    <author>tc={7D5DF399-3F52-4C95-84AC-A8665526F075}</author>
    <author>tc={83BBB56A-6D79-434A-B1FF-5E991AD51AE8}</author>
    <author>tc={C2CCBB75-4815-46BF-BE16-E237FE445EB3}</author>
    <author>tc={1D54052C-6A03-41BA-99EB-522A83A4B716}</author>
    <author>tc={A2AE6BB2-8C1E-432A-919B-D3EB3F977258}</author>
    <author>tc={5B5B4376-2C78-49CD-B932-C25941C2DDDB}</author>
    <author>tc={BD146BBF-657A-4097-8F55-9D9D15C350E2}</author>
    <author>tc={CCE94B99-76B9-4151-81CC-0E7E13243F76}</author>
    <author>tc={D4657392-21EE-4589-B77F-7719591846BB}</author>
    <author>tc={45B753B0-9068-4E0C-9D25-562B3FB9D67A}</author>
    <author>tc={8B7114FC-B979-4D6F-A401-6019139D8A0E}</author>
    <author>tc={8CE46638-0189-48CB-8B0C-7FE4C5DD5714}</author>
    <author>tc={75B84252-309A-44B9-8D69-EFE603164431}</author>
    <author>tc={1D703827-005E-4BEB-BE5A-6725D6CC3274}</author>
    <author>tc={A9BB7BC5-3FC3-4E99-97F6-2400B56B1A61}</author>
    <author>tc={EDBB2BC3-AF1C-4886-9E3B-55DE83AC1CFC}</author>
    <author>tc={0FC2E9FC-9911-433A-AB74-AC871A76845E}</author>
    <author>tc={FE9DA56D-F9DB-4D6E-A4BE-AC749C54014F}</author>
    <author>tc={B5DEEA0E-D5E7-43D8-864C-54C13E26B9D1}</author>
    <author>tc={A2F8867C-0D23-4AC3-82E9-9310E454E286}</author>
    <author>tc={B1C9EE0E-EDC1-41BA-ABD2-1E7411BEF312}</author>
    <author>tc={87CEE810-793B-433A-B843-8646A983210D}</author>
    <author>tc={DD75DDE7-8487-419C-A45A-F7DAE266E251}</author>
    <author>tc={E87D7387-C64F-4D81-AEF9-FAC392D8EBC3}</author>
    <author>tc={E8A4D79A-ABD9-4293-93C5-083E8DA401D6}</author>
    <author>tc={B0853F1D-8DBC-4AC3-8657-CCFE1D3C5341}</author>
    <author>tc={C4EA2A32-516E-439D-8592-0084878B5F7E}</author>
    <author>tc={8700FD2B-A83B-48F3-AEFD-2448854F9FC7}</author>
    <author>tc={EA8A14FC-55AB-40AE-B1BC-1950D33A1ECF}</author>
    <author>tc={6611C710-266E-4D71-8050-19CA6D4AABB5}</author>
    <author>tc={9201BA39-8402-42D5-A5B0-E4DC5429760B}</author>
    <author>tc={902CC1EB-09DC-4CD2-9FCA-4DE232874A35}</author>
    <author>tc={52FC4B95-A985-427C-B944-A8FF638296D8}</author>
    <author>tc={91802F7F-44A6-4567-80B5-897A930F0C15}</author>
    <author>tc={A0B68E4C-CF7F-4582-81CE-F7F88600CF20}</author>
    <author>tc={05178013-5724-4811-8665-56939A704440}</author>
    <author>tc={5250727F-7E32-4038-98A3-8E977DD8627E}</author>
    <author>tc={97CE8843-86D0-4738-A61E-BD9605032AA8}</author>
    <author>tc={106F69BB-53AC-4EDD-9BFE-430EBD3C303A}</author>
    <author>tc={2C0080D9-AF52-4F3F-8DCB-2A73AE0DE682}</author>
    <author>tc={15EE41B6-AC2B-48DB-9E6A-27145157D4F1}</author>
    <author>tc={32341838-D9AD-4BF3-A41B-04F9AFC6287A}</author>
    <author>tc={3AE3D1A5-5E6B-4AFA-A974-140C51B9735B}</author>
    <author>tc={939A713C-C412-4532-A4B5-C3E3FE943D3A}</author>
    <author>tc={DBE46A39-22C5-40C4-AD77-7CC68C433CC9}</author>
    <author>tc={E59CEC71-06CC-4749-ACB0-F20EBDBF48AD}</author>
    <author>tc={3C830745-2691-4A5A-B9AE-B7CE688E7157}</author>
    <author>tc={008323ED-7B55-45BC-92F2-B8350CFB657E}</author>
    <author>tc={7C2F04F3-B8DF-4B85-9D96-58A31A90C2C0}</author>
    <author>tc={A590A18B-E528-4334-9941-53E337A6AC04}</author>
    <author>tc={63F2E383-C858-4995-BE64-352D7CE6CD55}</author>
    <author>tc={3273A0E7-BB22-452F-8DD4-FD4D8E5E9328}</author>
    <author>tc={E977F516-4304-4315-99EB-A30E0FF57F30}</author>
    <author>tc={CE15BC48-B9E6-403A-BAF5-D4F2B7E50247}</author>
    <author>tc={4E41693C-A7E9-4195-9ED2-337D234B72AA}</author>
    <author>tc={91C27A80-1453-43A9-8A61-212C1055640D}</author>
    <author>tc={B24492CA-D219-4AF3-B9B2-3D1739641833}</author>
    <author>tc={CA9AB8C5-ED3B-4F24-A089-EF8C6CBE5940}</author>
    <author>tc={1DB17347-B690-428D-9FA2-EEF1782BD723}</author>
    <author>tc={DC42FAFD-D538-4B99-A0F8-D3A448020426}</author>
    <author>tc={F06F2D12-4FC0-484E-A149-38866E24ED88}</author>
    <author>tc={729D45FF-68ED-4039-AF36-209DE430D4E5}</author>
    <author>tc={A93265DD-5403-4C2D-901D-ABFF55147424}</author>
    <author>tc={FCDE45EC-0BC8-4CF9-AE10-06DE8C5A850A}</author>
    <author>tc={68D60799-B755-476D-9219-BC759756D616}</author>
    <author>tc={407EA783-3541-41A3-858D-55CB203A0E79}</author>
    <author>tc={09E5CC1A-3BEF-4A80-B0ED-B1A346E19D1E}</author>
    <author>tc={1D7DB496-4F0C-43E2-8784-2DED6F8C4235}</author>
    <author>tc={22EE3E71-3B6E-49BA-B5E2-24BC2F27160F}</author>
    <author>tc={8416E25A-6E6D-4C2A-AAA5-78B26D9E9603}</author>
    <author>tc={EB2B73FE-1CF5-4BFC-A728-AE261EC913B6}</author>
    <author>tc={B19AD111-52FF-4768-80D3-320936321E1C}</author>
    <author>tc={11F62EFE-EBD9-4891-BCE1-8D4BA1FBCFEB}</author>
    <author>tc={53C20511-96F0-4D51-A888-F80E1273587F}</author>
    <author>tc={3A3CCB65-1D3F-45A1-917A-E69EE92231EA}</author>
    <author>tc={1620AA26-45EF-4FC0-A912-7BCFA131140A}</author>
    <author>tc={75A0DE1A-83EB-44B2-A859-88C31D61D455}</author>
    <author>tc={EDD5B8B1-6B0F-4EE6-A4A9-4F510733F991}</author>
    <author>tc={B8E91AB7-AF6A-498D-8315-73D197532A34}</author>
    <author>tc={461F51F1-979F-49C3-ACA1-51107D4FC12E}</author>
    <author>tc={988F9680-68ED-4D3C-ACCA-0B30BBFA2BE3}</author>
    <author>tc={E6BD910D-1ECB-4B90-9367-6E9857E026B7}</author>
    <author>tc={453F2720-1CCE-4E5F-9F29-7D35B8A003AC}</author>
    <author>tc={F72420EC-56C4-486C-AB43-9FDFC35078F7}</author>
    <author>tc={6E2445BC-096C-4783-A085-3252576D8E5A}</author>
    <author>tc={9B55DA9E-5128-4C1C-A10D-D16093ECAE8A}</author>
    <author>tc={E5C81936-20D4-4BE1-B5F9-CA11F627E563}</author>
    <author>tc={12EA158E-F3C5-41F0-9F7A-D7A3E68E1856}</author>
    <author>tc={BC40F31C-CD7F-41E7-AF0E-E6422C435185}</author>
    <author>tc={E149DFC2-C392-4427-BCC1-FFE01923B7D1}</author>
    <author>tc={0FD78A81-3CEE-4452-A910-EE66B23BB7FC}</author>
    <author>tc={E2B7D398-3C82-490F-949F-9E0E8F6D0908}</author>
    <author>tc={39F4B7FE-BFAB-4271-B603-208E11B9C40F}</author>
    <author>tc={8A7A6BBD-3874-4A20-92AE-2992613D6771}</author>
    <author>tc={522C8126-61A6-469C-869D-5301ADE1553D}</author>
    <author>tc={34CA7479-E4A4-445B-9C55-B43F88880DF2}</author>
    <author>tc={EC82A0BD-E97F-4187-9797-521C9B916135}</author>
    <author>tc={4EAD3949-7025-4077-B71F-711E8823C2C1}</author>
    <author>tc={9BEFEF9B-ACDB-4D45-8DCE-E0E24C4F3F1C}</author>
    <author>tc={07493BB7-4D68-4EE9-BBC1-1C10D649764D}</author>
    <author>tc={A46DD42A-B09E-4FA1-8467-3BDF974A946B}</author>
    <author>tc={26310B9C-7302-40BB-BE8F-80D07609AF96}</author>
    <author>tc={76B21477-8240-41B0-9743-0D876A5932F7}</author>
    <author>tc={744C015C-F6A0-4480-B966-76E5F069A5A7}</author>
    <author>tc={3981639F-9342-4B22-BCB3-2FD6B6A64478}</author>
    <author>tc={D33C95D1-21F0-47BF-92A9-5C91D0E58EC6}</author>
    <author>tc={85DF5762-2C54-42B8-AD7A-FA4F38E1078C}</author>
    <author>tc={71B20653-126D-4E65-BEDE-F291C06BD399}</author>
    <author>tc={8C7E037A-424D-40CE-8B04-4F05837CA570}</author>
    <author>tc={3D8B0866-B2AD-48F1-903E-F7BA51601FB0}</author>
    <author>tc={D1325397-36E3-4594-93EF-16328CD91618}</author>
    <author>tc={8168F6F4-F349-4818-B338-E09B44A32782}</author>
    <author>tc={1844B033-E19F-46D4-9BD6-816EEF84CB6F}</author>
    <author>tc={32A3DBB1-6432-47FF-A091-DC3C16E68B70}</author>
    <author>tc={54B96D5D-E76E-482C-B1F6-9A449DA6864D}</author>
    <author>tc={B257D3BA-83BD-41E1-A7DF-2A1892FBDD3C}</author>
    <author>tc={CD29D1F5-C302-413A-9F59-0A4DC059ED2C}</author>
    <author>tc={245A4D52-4393-40AC-8301-49AFA3688E63}</author>
    <author>tc={84DCFEC4-9919-4339-89D2-5F7A6DC7C795}</author>
    <author>tc={7A6C8784-266B-47FB-9ED3-0A904C4A13C5}</author>
    <author>tc={D16EC644-D426-4030-9D8F-2389D3C78163}</author>
    <author>tc={ACD511C6-95E1-4EF2-A0BD-D14AA32BC144}</author>
    <author>tc={7E4B176D-E448-48D0-A790-E0B47CB46869}</author>
    <author>tc={55098F65-C9CA-49CE-9692-3942E847833C}</author>
    <author>tc={6A7EFD05-087B-4EF8-9318-643CCCF73203}</author>
    <author>tc={A04BEB64-DF8C-40FC-AC9D-2030B5B601EA}</author>
    <author>tc={51457ADC-8451-49AF-B91A-7B2179020C2B}</author>
    <author>tc={903F66ED-CAA0-4AE3-AE31-C8BE18848A88}</author>
    <author>tc={5A4B910F-FC38-47C7-9132-2EEEF26432E6}</author>
    <author>tc={B0705B2B-853D-4264-A8E8-C0AFB2187401}</author>
    <author>tc={B6943B11-A86D-4212-B727-9EE33BB5965B}</author>
    <author>tc={E5A4CD71-0C8B-4F68-B5D0-83508D117BA6}</author>
    <author>tc={41CD6C0C-9C89-45BA-8A06-9B3D66F18B87}</author>
    <author>tc={B528BA63-1232-4BAC-A339-A6FA2715F778}</author>
    <author>tc={B1039343-41C7-46C0-A340-E7D94981927E}</author>
    <author>tc={A948F2A9-8760-476A-8405-19E090EBA594}</author>
    <author>tc={4CA07A4D-8145-4B58-9888-5595674E4040}</author>
    <author>tc={4D353EEB-28FE-42FA-BA67-A5AAB940F6E7}</author>
    <author>tc={39B99F9D-692B-40A0-9BB5-476AE872F48F}</author>
    <author>tc={92F18937-D338-4E5B-9820-8CFD6533678C}</author>
    <author>tc={5CB267B3-E925-4582-8279-4A11BFE28958}</author>
    <author>tc={818578F5-E33A-4ED1-B774-3A01031FE1C9}</author>
    <author>tc={1DE713C6-0BAA-428E-A3E6-E568850DE971}</author>
    <author>tc={815A77F7-1079-4D1D-9645-4BC54C7D4BA2}</author>
    <author>tc={6A3DDA4B-22A1-45A4-8DD1-A95AD471E27E}</author>
    <author>tc={0D5F20B1-E0FC-4D94-A4D8-58EE0B0F2502}</author>
    <author>tc={684BA4DB-FDB9-4686-B735-6EB77EAEA2AB}</author>
    <author>tc={33B9E437-6046-41B5-A35F-7836A267F621}</author>
    <author>tc={5B34C5DA-4D6F-47F3-A4AD-333525A8C35C}</author>
    <author>tc={84C1B5AD-E3CD-4770-8032-D79B3710A1D4}</author>
    <author>tc={ECCCD55A-C42A-4C99-8E31-1E9E9E23B378}</author>
    <author>tc={9DC2509A-CA06-4B7E-864C-D391080B9034}</author>
    <author>tc={658D73FF-49BE-4268-945F-9ADABCEA4A61}</author>
    <author>tc={C095BB65-3E10-4666-BF7D-15A358843533}</author>
    <author>tc={6513570A-4E9F-4E25-A3F0-AF39801BD8B6}</author>
    <author>tc={03FB1CE7-BBF2-4F54-A533-8B07A8738800}</author>
    <author>tc={107A25EE-D484-4E04-BFE6-3EBEE5424309}</author>
    <author>tc={9AE82132-64C2-44D9-B16E-A002BF2827F1}</author>
    <author>tc={1CCD7EB2-64DA-46BF-A2EE-B4EFE82588D1}</author>
    <author>tc={69C45F76-AFF9-4214-AF70-15A290512781}</author>
    <author>tc={B0FB30A8-CE5A-48A9-B0FC-9E676358EEB5}</author>
    <author>tc={1D37D528-7F95-4BC0-B975-90CCAAA41717}</author>
    <author>tc={CF85D108-CE96-4B1E-9255-067C85470B00}</author>
    <author>tc={09003956-DDC4-4A14-8B4D-63AA2BC82993}</author>
    <author>tc={E847C501-AC71-4356-9249-957627830F67}</author>
    <author>tc={52F8BD73-763F-43D9-B3A7-7B2017F30408}</author>
    <author>tc={9DDE870C-C697-4686-B4C6-D2741ED8D327}</author>
    <author>tc={B6F6B5E4-FF44-4940-A128-32D659071D99}</author>
    <author>tc={0A537184-CB5D-43B8-BB42-E7FB2BF6FD28}</author>
    <author>tc={BF211DFC-4966-4C15-9DD6-5AAAD4589859}</author>
    <author>tc={B92D445A-6053-4730-A44B-0D2C6A19BFC2}</author>
    <author>tc={2BF1090A-BCDC-4932-B143-3B944B19D0C2}</author>
    <author>tc={A21FD48E-B701-4639-879C-0B3D66148D3D}</author>
    <author>tc={6ACED912-0393-4881-A633-2895518B028A}</author>
    <author>tc={54CAE538-6FF9-43FD-8498-120BBF5B2AED}</author>
    <author>tc={0B6D03F2-18E6-4D25-B82B-379C83889C5B}</author>
    <author>tc={67794A3E-C712-4EBA-8122-383D8EAB392D}</author>
    <author>tc={AF8E8D10-C2F1-4D67-A6D7-721E3A0672B8}</author>
    <author>tc={7C098611-5C74-4672-9E01-40E2F7344A43}</author>
    <author>tc={14DCDDA1-54CA-45A7-BF0C-EC2EB10FCCAE}</author>
    <author>tc={6E83D26D-5A9E-4313-A5DF-A40543761B6E}</author>
    <author>tc={4F65AADF-1DC9-4716-9E4E-BA1C4B37B952}</author>
    <author>tc={C83B67B9-5E21-4F34-BCA6-65D3E700608A}</author>
    <author>tc={6DA8F9A7-3E6E-4A78-9719-DE9365FC3CA0}</author>
    <author>tc={88301B83-4349-456F-A669-68D86EEA1582}</author>
    <author>tc={1D1DE5A1-C3E9-44AD-8002-9AB9FBEC3B40}</author>
    <author>tc={AB7BD4DF-22CD-4271-8D9F-EC11783A6109}</author>
    <author>tc={E283A3E9-BADB-4903-A5E0-18BC2CB96357}</author>
    <author>tc={036E5DCD-43DA-4D09-91E8-219ADF3D1AEA}</author>
    <author>tc={5E042094-48E6-4DDE-9149-D7DB1C323969}</author>
    <author>tc={888E1B64-A796-46B0-B642-C1E8CA98D0F6}</author>
    <author>tc={C5CE6B5F-3CBF-44BB-8A0F-8DEB2A8F2A51}</author>
    <author>tc={BFB2CA3A-DF01-4765-96DD-C8BF920B2B2D}</author>
    <author>tc={75A81314-5BA7-43AD-BC7E-8B056C0E0A0B}</author>
    <author>tc={E180A687-7568-4B4A-9ED4-989B11A85BFB}</author>
    <author>tc={EF367273-2FB2-4CC2-965F-944AEDB57C68}</author>
    <author>tc={F0CDEA17-58F8-4222-8FB1-94E71E893D82}</author>
    <author>tc={898E0242-B3DB-4815-9F17-E1A8933842D6}</author>
    <author>tc={2D9B0FE5-D930-4AA8-85D6-D55EE1022CE3}</author>
    <author>tc={2FEF2A26-FBE9-47A6-96F2-D3865A6C12F8}</author>
    <author>tc={9765A930-1EE6-48DF-B336-77EADF648295}</author>
    <author>tc={68E107F6-79D8-4A90-9801-AD02E1F8146F}</author>
    <author>tc={5F1F56C9-B9D0-47FB-BC1B-612927EBAFD2}</author>
    <author>tc={6C708C1A-3235-4FA3-90E4-6CB0E429367A}</author>
    <author>tc={AD3E980E-1DC2-4C15-8B0F-AF0D629AEB12}</author>
    <author>tc={272ADFE8-842B-4FBE-9432-DBC2E55DFEE4}</author>
    <author>tc={AF73B220-225C-40B4-AFBE-C3E3F95F08BA}</author>
    <author>tc={11C37689-6A08-4B54-BDA0-A2073BE6A91A}</author>
    <author>tc={CE73B1DA-2404-466C-80FE-21EEB577F5C7}</author>
    <author>tc={10CAE7B0-D676-4453-BFC3-4F08AB4F721B}</author>
    <author>tc={66A48772-C3D0-4625-9CEC-C431A06C1703}</author>
    <author>tc={7FC51841-0249-4CDA-B8C3-380B67A072D5}</author>
    <author>tc={D93BADC2-B866-4509-A470-18B5C9E50E65}</author>
    <author>tc={15201B97-FAA9-4634-A4FA-8A5A37DF6A9F}</author>
    <author>tc={866E8E9C-B533-466A-8C69-62B96ACACB5A}</author>
    <author>tc={9CE9A862-C66B-4F40-9DBA-7F757E37D9AE}</author>
    <author>tc={D6E1AC4B-02E6-478F-B9E0-D4B4745A2393}</author>
    <author>tc={2B713800-36D8-4D3A-966A-40E3C168F024}</author>
    <author>tc={5876F636-A6F7-471E-A148-C745B6D99FFF}</author>
    <author>tc={CCC5BF15-76E3-457D-A514-58057BD669F0}</author>
    <author>tc={D308681A-4364-4FE3-9427-B38D5B9F79DF}</author>
    <author>tc={C329642B-34B4-48D8-A93A-CA764B012D7D}</author>
    <author>tc={C86E01AB-526E-40E7-9D19-08EAD99EE56D}</author>
    <author>tc={E8146F79-D26B-4931-91B1-AD9A7CFDE520}</author>
    <author>tc={379A5230-DE87-41DC-9525-004D0343D4A6}</author>
    <author>tc={75DBE60B-8A4A-4D94-B590-AA5C0E20E2B7}</author>
    <author>tc={6E458EA7-12A5-4DB1-893D-82FB30FF07B6}</author>
    <author>tc={8B15989E-AD66-4CDE-8F21-F38F80170967}</author>
    <author>tc={A681CD90-2EB0-403A-B314-E3EB593803FB}</author>
    <author>tc={14F4630A-AD2E-45E3-98BA-11E6865CF63A}</author>
    <author>tc={F8B81C70-1D6D-4FAE-A126-0ED13C550625}</author>
    <author>tc={7F741EE7-1CC6-4639-B0E4-28B75DFD5829}</author>
    <author>tc={367C80C2-27BE-41C0-B08F-FE09CD6E08B4}</author>
    <author>tc={DBF10F5F-A6BE-4CFC-BD73-E04670EFF85C}</author>
    <author>tc={B3B4F1C7-BCD8-442E-94E9-BC90A8BB2A89}</author>
    <author>tc={94DBB92E-2E62-4B9A-A350-FAEF77760B88}</author>
    <author>tc={D219EBBB-C650-4911-8B55-D5BCC57CBE8B}</author>
    <author>tc={A8E65C67-E407-4BB1-9E8D-75DCE890BA8B}</author>
    <author>tc={08BF1079-E18D-4B0E-8E17-1533245416A4}</author>
    <author>tc={E7814102-9399-4776-8974-766FB5D20C5C}</author>
    <author>tc={46B9F8B9-674B-4E68-A616-6556318BF591}</author>
    <author>tc={59F657CC-7F4A-4632-BCAD-40984C8C7022}</author>
    <author>tc={67E88834-7EC9-40A8-9AC8-FD634483F3EF}</author>
    <author>tc={4A93A7C3-0DBE-43CB-A791-A0018B3CD3D4}</author>
    <author>tc={14E2E29A-F22B-4BE8-94D0-CAF76F53BF69}</author>
    <author>tc={3A86BCAA-DDCF-4333-BC4C-DB1D07F70576}</author>
    <author>tc={4FFBB1DE-888C-449A-B7C7-33D34FA63123}</author>
    <author>tc={6C7AC6E0-8786-49DB-974E-93A3A68B1EFD}</author>
    <author>tc={64F15A0D-D321-4957-9C61-9DFF6E882B2E}</author>
    <author>tc={ACC195FA-020D-40D0-B951-1CB6E4B30A48}</author>
    <author>tc={436487AF-B1D7-4FFA-9121-95EB5FDBD2FA}</author>
    <author>tc={852AF5F4-4B7A-47F1-A22C-C74D207E87D7}</author>
    <author>tc={4A965087-FA1B-4B16-B97B-60780B5203AD}</author>
    <author>tc={22848752-3EC3-4F99-86C1-D797E16ADB1E}</author>
    <author>tc={5A6C6FAD-DBE5-4D12-A576-2BE6FFB736D0}</author>
    <author>tc={D50C1DE1-DF51-432C-AD9F-298CD1B553A2}</author>
    <author>tc={E6899244-E0A4-41B4-A83E-4B4611CCF5A9}</author>
    <author>tc={4BECDC69-044C-4609-BFB0-8C7F162AB5B4}</author>
    <author>tc={C777D97E-A5BF-4F3F-9DF2-379C0A003939}</author>
    <author>tc={11F77869-4794-4CDF-AF37-9C615836DC7F}</author>
    <author>tc={2FFD2774-6567-4FE0-915E-CE728378F1BE}</author>
    <author>tc={CE2BCD49-3126-422A-901B-DE4621B17D88}</author>
    <author>tc={B2255877-F187-4216-9A2D-2BCBC2E038EF}</author>
    <author>tc={B2A30B54-ECC1-464D-873A-47335A7A88C6}</author>
    <author>tc={F90C4657-64D8-4200-AA62-E51CD799B60D}</author>
    <author>tc={13678CAF-2C2E-470A-BD96-3A5378D5F971}</author>
    <author>tc={8F57D62E-6F82-4063-B5F3-2470A32317AF}</author>
    <author>tc={0E62A1C1-27AE-4BBB-BFD4-1B3EA3F80D4D}</author>
    <author>tc={F3AA36C7-62EB-4E39-B73F-A6EB91B744D0}</author>
    <author>tc={4E15FF45-CD31-4F13-875D-1732A4A81FCF}</author>
    <author>tc={C54F1156-2D57-4CE9-8B9C-33DD7A64B53D}</author>
    <author>tc={A48F1EE6-75C5-4E77-903F-7804CF11CE1D}</author>
    <author>tc={77F01C5C-4E01-4EEC-99A8-E794000158FE}</author>
    <author>tc={29822057-C236-43F0-9C71-853638E93A75}</author>
    <author>tc={21B07265-2689-44AB-9CDC-E01ED6527D88}</author>
    <author>tc={D4E57F44-8D9D-4EE0-9A6F-5CE94443A262}</author>
    <author>tc={1FE1A768-1948-4DEF-A564-3CDCF14006F0}</author>
    <author>tc={89FDC2BD-89FF-4626-B7E1-CCC657502358}</author>
    <author>tc={A5E29192-0D36-41F8-B9ED-33E273DF731F}</author>
    <author>tc={969AD5F7-966E-4632-BE2F-1ED49AFDF724}</author>
    <author>tc={100CD287-A6C9-47FA-9075-55E9B5D156CF}</author>
    <author>tc={507A31F7-9FC1-40E1-BFF3-1DA80CCC13C4}</author>
    <author>tc={EE3D0BCA-85CE-4C96-ACC3-86EAFB20F272}</author>
    <author>tc={26E95E45-7C76-4B1A-B635-C05E1B684462}</author>
    <author>tc={C72A17F9-015F-44A0-AE73-ADEE0D7733C1}</author>
    <author>tc={F7F14EDF-79E2-45E3-B2C2-373AD62E9B78}</author>
    <author>tc={A219B735-EEEF-46FB-BF47-94C579E7D790}</author>
    <author>tc={D10921F8-7633-4E48-A931-08FAD58867D5}</author>
    <author>tc={013F942A-2B08-48F9-982D-4BEBDC65CD68}</author>
    <author>tc={06620839-B231-4C5A-8456-3BFE9B585CDA}</author>
    <author>tc={E4B15643-EDDE-4D29-8225-0575F277B9D1}</author>
    <author>tc={433DE995-3300-45D0-BC3D-4A06A5A8E44E}</author>
    <author>tc={F72EB12D-2462-4020-AB43-2909304CD6A4}</author>
  </authors>
  <commentList>
    <comment ref="F1" authorId="0" shapeId="0" xr:uid="{4E6A6A86-2ECC-4E6C-9B46-B271F74A022E}">
      <text>
        <t>[Threaded comment]
Your version of Excel allows you to read this threaded comment; however, any edits to it will get removed if the file is opened in a newer version of Excel. Learn more: https://go.microsoft.com/fwlink/?linkid=870924
Comment:
    externa_exists against sideb1</t>
      </text>
    </comment>
    <comment ref="I1" authorId="1" shapeId="0" xr:uid="{4E339F25-197C-4B02-AE0C-75AB4B651ED4}">
      <text>
        <t>[Threaded comment]
Your version of Excel allows you to read this threaded comment; however, any edits to it will get removed if the file is opened in a newer version of Excel. Learn more: https://go.microsoft.com/fwlink/?linkid=870924
Comment:
    externa_exists against sideb2</t>
      </text>
    </comment>
    <comment ref="L1" authorId="2" shapeId="0" xr:uid="{639A2340-7A90-4EF0-9FD7-92C34D3659D8}">
      <text>
        <t>[Threaded comment]
Your version of Excel allows you to read this threaded comment; however, any edits to it will get removed if the file is opened in a newer version of Excel. Learn more: https://go.microsoft.com/fwlink/?linkid=870924
Comment:
    externa_exists against sideb3</t>
      </text>
    </comment>
    <comment ref="AK1" authorId="3" shapeId="0" xr:uid="{00000000-0006-0000-05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AL1" authorId="3" shapeId="0" xr:uid="{00000000-0006-0000-0500-000002000000}">
      <text>
        <r>
          <rPr>
            <b/>
            <sz val="9"/>
            <color indexed="81"/>
            <rFont val="Tahoma"/>
            <family val="2"/>
          </rPr>
          <t>Sunhee Park:</t>
        </r>
        <r>
          <rPr>
            <sz val="9"/>
            <color indexed="81"/>
            <rFont val="Tahoma"/>
            <family val="2"/>
          </rPr>
          <t xml:space="preserve">
Yearly (Does not consider starting or ending date)
</t>
        </r>
      </text>
    </comment>
    <comment ref="AM1" authorId="3" shapeId="0" xr:uid="{00000000-0006-0000-0500-000003000000}">
      <text>
        <r>
          <rPr>
            <b/>
            <sz val="9"/>
            <color indexed="81"/>
            <rFont val="Tahoma"/>
            <family val="2"/>
          </rPr>
          <t>Sunhee Park:</t>
        </r>
        <r>
          <rPr>
            <sz val="9"/>
            <color indexed="81"/>
            <rFont val="Tahoma"/>
            <family val="2"/>
          </rPr>
          <t xml:space="preserve">
Yearly (BUT take into account starting and ending date)</t>
        </r>
      </text>
    </comment>
    <comment ref="AN1" authorId="3" shapeId="0" xr:uid="{00000000-0006-0000-0500-000004000000}">
      <text>
        <r>
          <rPr>
            <b/>
            <sz val="9"/>
            <color indexed="81"/>
            <rFont val="Tahoma"/>
            <family val="2"/>
          </rPr>
          <t>Sunhee Park:</t>
        </r>
        <r>
          <rPr>
            <sz val="9"/>
            <color indexed="81"/>
            <rFont val="Tahoma"/>
            <family val="2"/>
          </rPr>
          <t xml:space="preserve">
Yearly (Does not consider starting or ending date)</t>
        </r>
      </text>
    </comment>
    <comment ref="AO1" authorId="3" shapeId="0" xr:uid="{00000000-0006-0000-0500-000005000000}">
      <text>
        <r>
          <rPr>
            <b/>
            <sz val="9"/>
            <color indexed="81"/>
            <rFont val="Tahoma"/>
            <family val="2"/>
          </rPr>
          <t>Sunhee Park:</t>
        </r>
        <r>
          <rPr>
            <sz val="9"/>
            <color indexed="81"/>
            <rFont val="Tahoma"/>
            <family val="2"/>
          </rPr>
          <t xml:space="preserve">
Yearly (BUT take into account starting and ending date)</t>
        </r>
      </text>
    </comment>
    <comment ref="AP1" authorId="3" shapeId="0" xr:uid="{00000000-0006-0000-0500-000006000000}">
      <text>
        <r>
          <rPr>
            <b/>
            <sz val="9"/>
            <color indexed="81"/>
            <rFont val="Tahoma"/>
            <family val="2"/>
          </rPr>
          <t>Sunhee Park:</t>
        </r>
        <r>
          <rPr>
            <sz val="9"/>
            <color indexed="81"/>
            <rFont val="Tahoma"/>
            <family val="2"/>
          </rPr>
          <t xml:space="preserve">
Yearly (Does not consider starting or ending date)</t>
        </r>
      </text>
    </comment>
    <comment ref="AQ1" authorId="3" shapeId="0" xr:uid="{00000000-0006-0000-0500-000007000000}">
      <text>
        <r>
          <rPr>
            <b/>
            <sz val="9"/>
            <color indexed="81"/>
            <rFont val="Tahoma"/>
            <family val="2"/>
          </rPr>
          <t>Sunhee Park:</t>
        </r>
        <r>
          <rPr>
            <sz val="9"/>
            <color indexed="81"/>
            <rFont val="Tahoma"/>
            <family val="2"/>
          </rPr>
          <t xml:space="preserve">
Yearly (BUT take into account starting and ending date)</t>
        </r>
      </text>
    </comment>
    <comment ref="AR1" authorId="3" shapeId="0" xr:uid="{00000000-0006-0000-05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BA1" authorId="4" shapeId="0" xr:uid="{C550DBD8-DBAF-4226-9BEC-7F10BFDF6E58}">
      <text>
        <t>[Threaded comment]
Your version of Excel allows you to read this threaded comment; however, any edits to it will get removed if the file is opened in a newer version of Excel. Learn more: https://go.microsoft.com/fwlink/?linkid=870924
Comment:
    Cunningham 2006, AJPS</t>
      </text>
    </comment>
    <comment ref="BC1" authorId="5" shapeId="0" xr:uid="{00000000-0006-0000-0500-000009000000}">
      <text>
        <t>[Threaded comment]
Your version of Excel allows you to read this threaded comment; however, any edits to it will get removed if the file is opened in a newer version of Excel. Learn more: https://go.microsoft.com/fwlink/?linkid=870924
Comment:
    No information about Serbia (I left it missing b/c it's a little tiny better)</t>
      </text>
    </comment>
    <comment ref="BE1" authorId="6" shapeId="0" xr:uid="{00000000-0006-0000-0500-00000A000000}">
      <text>
        <t>[Threaded comment]
Your version of Excel allows you to read this threaded comment; however, any edits to it will get removed if the file is opened in a newer version of Excel. Learn more: https://go.microsoft.com/fwlink/?linkid=870924
Comment:
    DeRouenetal for nonAfrican data+UCDP for Africa from 1993 and Thomas for 1989 to 1992</t>
      </text>
    </comment>
    <comment ref="BG1" authorId="7" shapeId="0" xr:uid="{00000000-0006-0000-0500-00000B000000}">
      <text>
        <t>[Threaded comment]
Your version of Excel allows you to read this threaded comment; however, any edits to it will get removed if the file is opened in a newer version of Excel. Learn more: https://go.microsoft.com/fwlink/?linkid=870924
Comment:
    whole time</t>
      </text>
    </comment>
    <comment ref="BO1" authorId="8" shapeId="0" xr:uid="{00000000-0006-0000-0500-00000C000000}">
      <text>
        <t>[Threaded comment]
Your version of Excel allows you to read this threaded comment; however, any edits to it will get removed if the file is opened in a newer version of Excel. Learn more: https://go.microsoft.com/fwlink/?linkid=870924
Comment:
    # of types of PS: Political, Military, Territorial in one event</t>
      </text>
    </comment>
    <comment ref="BR1" authorId="9" shapeId="0" xr:uid="{00000000-0006-0000-0500-00000D000000}">
      <text>
        <t>[Threaded comment]
Your version of Excel allows you to read this threaded comment; however, any edits to it will get removed if the file is opened in a newer version of Excel. Learn more: https://go.microsoft.com/fwlink/?linkid=870924
Comment:
    Political PS</t>
      </text>
    </comment>
    <comment ref="BS1" authorId="10" shapeId="0" xr:uid="{00000000-0006-0000-0500-00000E000000}">
      <text>
        <t>[Threaded comment]
Your version of Excel allows you to read this threaded comment; however, any edits to it will get removed if the file is opened in a newer version of Excel. Learn more: https://go.microsoft.com/fwlink/?linkid=870924
Comment:
    Military PS</t>
      </text>
    </comment>
    <comment ref="CV1" authorId="11" shapeId="0" xr:uid="{00000000-0006-0000-0500-00000F000000}">
      <text>
        <t>[Threaded comment]
Your version of Excel allows you to read this threaded comment; however, any edits to it will get removed if the file is opened in a newer version of Excel. Learn more: https://go.microsoft.com/fwlink/?linkid=870924
Comment:
    1: other(s) are leaders (it means every else are leaders in cases for more than 1 rebel group)
0: other(s) are no leaders (it means every else are not leaders in cases for more than 1 rebel group)
2: mixed (for more than 1 rebel group)</t>
      </text>
    </comment>
    <comment ref="CX1" authorId="12" shapeId="0" xr:uid="{00000000-0006-0000-0500-000010000000}">
      <text>
        <t>[Threaded comment]
Your version of Excel allows you to read this threaded comment; however, any edits to it will get removed if the file is opened in a newer version of Excel. Learn more: https://go.microsoft.com/fwlink/?linkid=870924
Comment:
    Whether it led bargaining before
1=yes
0=no</t>
      </text>
    </comment>
    <comment ref="CY1" authorId="13" shapeId="0" xr:uid="{00000000-0006-0000-0500-000011000000}">
      <text>
        <t>[Threaded comment]
Your version of Excel allows you to read this threaded comment; however, any edits to it will get removed if the file is opened in a newer version of Excel. Learn more: https://go.microsoft.com/fwlink/?linkid=870924
Comment:
    code as missing for cases without name other than negotiator level</t>
      </text>
    </comment>
    <comment ref="DA1" authorId="14" shapeId="0" xr:uid="{00000000-0006-0000-0500-000012000000}">
      <text>
        <t>[Threaded comment]
Your version of Excel allows you to read this threaded comment; however, any edits to it will get removed if the file is opened in a newer version of Excel. Learn more: https://go.microsoft.com/fwlink/?linkid=870924
Comment:
    =100-P1Share for Government
=100-P2Share for Rebel1
=100-P3Share for Rebel2
=100-P4Share for Rebel3
Possible issue of lack of clarity of offer for cases with more than 1 rebel group (For Now, I code, how much A group is going to give up to opposite side. For Example FUNCINPEC wanted equal power (quadripartite) for Government, so I consider FUNCINPEC is willing to give 50%. )</t>
      </text>
    </comment>
    <comment ref="DB1" authorId="15" shapeId="0" xr:uid="{00000000-0006-0000-0500-000013000000}">
      <text>
        <t>[Threaded comment]
Your version of Excel allows you to read this threaded comment; however, any edits to it will get removed if the file is opened in a newer version of Excel. Learn more: https://go.microsoft.com/fwlink/?linkid=870924
Comment:
    100-MyShareAdjusted</t>
      </text>
    </comment>
    <comment ref="DD1" authorId="16" shapeId="0" xr:uid="{00000000-0006-0000-0500-000014000000}">
      <text>
        <t>[Threaded comment]
Your version of Excel allows you to read this threaded comment; however, any edits to it will get removed if the file is opened in a newer version of Excel. Learn more: https://go.microsoft.com/fwlink/?linkid=870924
Comment:
    Readjusted for cases with no response and rejection
= other's offer+1 (when other's offer was 100, then 100 (maximum)</t>
      </text>
    </comment>
    <comment ref="DF1" authorId="17" shapeId="0" xr:uid="{00000000-0006-0000-0500-000015000000}">
      <text>
        <t>[Threaded comment]
Your version of Excel allows you to read this threaded comment; however, any edits to it will get removed if the file is opened in a newer version of Excel. Learn more: https://go.microsoft.com/fwlink/?linkid=870924
Comment:
    Using information of MyShareAdjusted
(1) for 2 participants: other side's offer
(2) for more than 2 participants: average of other side's offer</t>
      </text>
    </comment>
    <comment ref="DG1" authorId="18" shapeId="0" xr:uid="{00000000-0006-0000-0500-000016000000}">
      <text>
        <t>[Threaded comment]
Your version of Excel allows you to read this threaded comment; however, any edits to it will get removed if the file is opened in a newer version of Excel. Learn more: https://go.microsoft.com/fwlink/?linkid=870924
Comment:
    1 if dis/agree=disagree, 0 if dis/agree=agree</t>
      </text>
    </comment>
    <comment ref="DI1" authorId="19" shapeId="0" xr:uid="{00000000-0006-0000-0500-000017000000}">
      <text>
        <t>[Threaded comment]
Your version of Excel allows you to read this threaded comment; however, any edits to it will get removed if the file is opened in a newer version of Excel. Learn more: https://go.microsoft.com/fwlink/?linkid=870924
Comment:
    0: no leader; 1: not all leader; 2: all leaders</t>
      </text>
    </comment>
    <comment ref="DJ1" authorId="20" shapeId="0" xr:uid="{00000000-0006-0000-0500-000018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L1" authorId="21" shapeId="0" xr:uid="{00000000-0006-0000-0500-000019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N1" authorId="22" shapeId="0" xr:uid="{00000000-0006-0000-0500-00001A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P1" authorId="23" shapeId="0" xr:uid="{00000000-0006-0000-0500-00001B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J2" authorId="24" shapeId="0" xr:uid="{00000000-0006-0000-0500-00001C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H2" authorId="25" shapeId="0" xr:uid="{00000000-0006-0000-0500-00001D000000}">
      <text>
        <t>[Threaded comment]
Your version of Excel allows you to read this threaded comment; however, any edits to it will get removed if the file is opened in a newer version of Excel. Learn more: https://go.microsoft.com/fwlink/?linkid=870924
Comment:
    2/5</t>
      </text>
    </comment>
    <comment ref="EJ2" authorId="26" shapeId="0" xr:uid="{00000000-0006-0000-0500-00001E000000}">
      <text>
        <t>[Threaded comment]
Your version of Excel allows you to read this threaded comment; however, any edits to it will get removed if the file is opened in a newer version of Excel. Learn more: https://go.microsoft.com/fwlink/?linkid=870924
Comment:
    9 (10- President)/10</t>
      </text>
    </comment>
    <comment ref="DJ3" authorId="27" shapeId="0" xr:uid="{00000000-0006-0000-0500-00001F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H3" authorId="28" shapeId="0" xr:uid="{00000000-0006-0000-0500-000020000000}">
      <text>
        <t>[Threaded comment]
Your version of Excel allows you to read this threaded comment; however, any edits to it will get removed if the file is opened in a newer version of Excel. Learn more: https://go.microsoft.com/fwlink/?linkid=870924
Comment:
    2/5</t>
      </text>
    </comment>
    <comment ref="EJ3" authorId="29" shapeId="0" xr:uid="{00000000-0006-0000-0500-000021000000}">
      <text>
        <t>[Threaded comment]
Your version of Excel allows you to read this threaded comment; however, any edits to it will get removed if the file is opened in a newer version of Excel. Learn more: https://go.microsoft.com/fwlink/?linkid=870924
Comment:
    9 (10- President)/10</t>
      </text>
    </comment>
    <comment ref="DJ4" authorId="30" shapeId="0" xr:uid="{00000000-0006-0000-0500-000022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H4" authorId="31" shapeId="0" xr:uid="{00000000-0006-0000-0500-000023000000}">
      <text>
        <t>[Threaded comment]
Your version of Excel allows you to read this threaded comment; however, any edits to it will get removed if the file is opened in a newer version of Excel. Learn more: https://go.microsoft.com/fwlink/?linkid=870924
Comment:
    1/2</t>
      </text>
    </comment>
    <comment ref="EJ4" authorId="32" shapeId="0" xr:uid="{00000000-0006-0000-0500-000024000000}">
      <text>
        <t>[Threaded comment]
Your version of Excel allows you to read this threaded comment; however, any edits to it will get removed if the file is opened in a newer version of Excel. Learn more: https://go.microsoft.com/fwlink/?linkid=870924
Comment:
    1/2</t>
      </text>
    </comment>
    <comment ref="DJ5" authorId="33" shapeId="0" xr:uid="{00000000-0006-0000-0500-000025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H5" authorId="34" shapeId="0" xr:uid="{00000000-0006-0000-0500-000026000000}">
      <text>
        <t>[Threaded comment]
Your version of Excel allows you to read this threaded comment; however, any edits to it will get removed if the file is opened in a newer version of Excel. Learn more: https://go.microsoft.com/fwlink/?linkid=870924
Comment:
    1/2</t>
      </text>
    </comment>
    <comment ref="EJ5" authorId="35" shapeId="0" xr:uid="{00000000-0006-0000-0500-000027000000}">
      <text>
        <t>[Threaded comment]
Your version of Excel allows you to read this threaded comment; however, any edits to it will get removed if the file is opened in a newer version of Excel. Learn more: https://go.microsoft.com/fwlink/?linkid=870924
Comment:
    1/2</t>
      </text>
    </comment>
    <comment ref="DN6" authorId="36" shapeId="0" xr:uid="{00000000-0006-0000-0500-000028000000}">
      <text>
        <t>[Threaded comment]
Your version of Excel allows you to read this threaded comment; however, any edits to it will get removed if the file is opened in a newer version of Excel. Learn more: https://go.microsoft.com/fwlink/?linkid=870924
Comment:
    * Wahdat is different from Wahdat Islami. 
* p. 44. shows that the signatory to the agreement was not Wahdat, it was Wahdat Islami
https://www.ecoi.net/en/file/local/1154721/1226_1369733568_ppig1.pdf</t>
      </text>
    </comment>
    <comment ref="EH6" authorId="37" shapeId="0" xr:uid="{00000000-0006-0000-0500-000029000000}">
      <text>
        <t>[Threaded comment]
Your version of Excel allows you to read this threaded comment; however, any edits to it will get removed if the file is opened in a newer version of Excel. Learn more: https://go.microsoft.com/fwlink/?linkid=870924
Comment:
    2/3</t>
      </text>
    </comment>
    <comment ref="EJ6" authorId="38" shapeId="0" xr:uid="{00000000-0006-0000-0500-00002A000000}">
      <text>
        <t>[Threaded comment]
Your version of Excel allows you to read this threaded comment; however, any edits to it will get removed if the file is opened in a newer version of Excel. Learn more: https://go.microsoft.com/fwlink/?linkid=870924
Comment:
    1/2</t>
      </text>
    </comment>
    <comment ref="DN7" authorId="39" shapeId="0" xr:uid="{00000000-0006-0000-0500-00002B000000}">
      <text>
        <t>[Threaded comment]
Your version of Excel allows you to read this threaded comment; however, any edits to it will get removed if the file is opened in a newer version of Excel. Learn more: https://go.microsoft.com/fwlink/?linkid=870924
Comment:
    * Wahdat is different from Wahdat Islami. 
* p. 44. shows that the signatory to the agreement was not Wahdat, it was Wahdat Islami
https://www.ecoi.net/en/file/local/1154721/1226_1369733568_ppig1.pdf</t>
      </text>
    </comment>
    <comment ref="EH7" authorId="40" shapeId="0" xr:uid="{00000000-0006-0000-0500-00002C000000}">
      <text>
        <t>[Threaded comment]
Your version of Excel allows you to read this threaded comment; however, any edits to it will get removed if the file is opened in a newer version of Excel. Learn more: https://go.microsoft.com/fwlink/?linkid=870924
Comment:
    2/3</t>
      </text>
    </comment>
    <comment ref="EJ7" authorId="41" shapeId="0" xr:uid="{00000000-0006-0000-0500-00002D000000}">
      <text>
        <t>[Threaded comment]
Your version of Excel allows you to read this threaded comment; however, any edits to it will get removed if the file is opened in a newer version of Excel. Learn more: https://go.microsoft.com/fwlink/?linkid=870924
Comment:
    1/2</t>
      </text>
    </comment>
    <comment ref="CG8" authorId="3" shapeId="0" xr:uid="{00000000-0006-0000-0500-00002E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EH8" authorId="42" shapeId="0" xr:uid="{00000000-0006-0000-0500-00002F000000}">
      <text>
        <t>[Threaded comment]
Your version of Excel allows you to read this threaded comment; however, any edits to it will get removed if the file is opened in a newer version of Excel. Learn more: https://go.microsoft.com/fwlink/?linkid=870924
Comment:
    2/4</t>
      </text>
    </comment>
    <comment ref="EJ8" authorId="43" shapeId="0" xr:uid="{00000000-0006-0000-0500-000030000000}">
      <text>
        <t>[Threaded comment]
Your version of Excel allows you to read this threaded comment; however, any edits to it will get removed if the file is opened in a newer version of Excel. Learn more: https://go.microsoft.com/fwlink/?linkid=870924
Comment:
    2/4</t>
      </text>
    </comment>
    <comment ref="CG9" authorId="3" shapeId="0" xr:uid="{00000000-0006-0000-0500-000031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EH9" authorId="44" shapeId="0" xr:uid="{00000000-0006-0000-0500-000032000000}">
      <text>
        <t>[Threaded comment]
Your version of Excel allows you to read this threaded comment; however, any edits to it will get removed if the file is opened in a newer version of Excel. Learn more: https://go.microsoft.com/fwlink/?linkid=870924
Comment:
    2/4</t>
      </text>
    </comment>
    <comment ref="EJ9" authorId="45" shapeId="0" xr:uid="{00000000-0006-0000-0500-000033000000}">
      <text>
        <t>[Threaded comment]
Your version of Excel allows you to read this threaded comment; however, any edits to it will get removed if the file is opened in a newer version of Excel. Learn more: https://go.microsoft.com/fwlink/?linkid=870924
Comment:
    2/4</t>
      </text>
    </comment>
    <comment ref="EH10" authorId="46" shapeId="0" xr:uid="{00000000-0006-0000-0500-000034000000}">
      <text>
        <t>[Threaded comment]
Your version of Excel allows you to read this threaded comment; however, any edits to it will get removed if the file is opened in a newer version of Excel. Learn more: https://go.microsoft.com/fwlink/?linkid=870924
Comment:
    2/3</t>
      </text>
    </comment>
    <comment ref="EJ10" authorId="47" shapeId="0" xr:uid="{00000000-0006-0000-0500-000035000000}">
      <text>
        <t>[Threaded comment]
Your version of Excel allows you to read this threaded comment; however, any edits to it will get removed if the file is opened in a newer version of Excel. Learn more: https://go.microsoft.com/fwlink/?linkid=870924
Comment:
    1/2</t>
      </text>
    </comment>
    <comment ref="EH11" authorId="48" shapeId="0" xr:uid="{00000000-0006-0000-0500-000036000000}">
      <text>
        <t>[Threaded comment]
Your version of Excel allows you to read this threaded comment; however, any edits to it will get removed if the file is opened in a newer version of Excel. Learn more: https://go.microsoft.com/fwlink/?linkid=870924
Comment:
    2/3</t>
      </text>
    </comment>
    <comment ref="EJ11" authorId="49" shapeId="0" xr:uid="{00000000-0006-0000-0500-000037000000}">
      <text>
        <t>[Threaded comment]
Your version of Excel allows you to read this threaded comment; however, any edits to it will get removed if the file is opened in a newer version of Excel. Learn more: https://go.microsoft.com/fwlink/?linkid=870924
Comment:
    1/2</t>
      </text>
    </comment>
    <comment ref="EH12" authorId="50" shapeId="0" xr:uid="{00000000-0006-0000-0500-000038000000}">
      <text>
        <t>[Threaded comment]
Your version of Excel allows you to read this threaded comment; however, any edits to it will get removed if the file is opened in a newer version of Excel. Learn more: https://go.microsoft.com/fwlink/?linkid=870924
Comment:
    4/8</t>
      </text>
    </comment>
    <comment ref="EJ12" authorId="51" shapeId="0" xr:uid="{00000000-0006-0000-0500-000039000000}">
      <text>
        <t>[Threaded comment]
Your version of Excel allows you to read this threaded comment; however, any edits to it will get removed if the file is opened in a newer version of Excel. Learn more: https://go.microsoft.com/fwlink/?linkid=870924
Comment:
    4/8</t>
      </text>
    </comment>
    <comment ref="EH13" authorId="52" shapeId="0" xr:uid="{00000000-0006-0000-0500-00003A000000}">
      <text>
        <t>[Threaded comment]
Your version of Excel allows you to read this threaded comment; however, any edits to it will get removed if the file is opened in a newer version of Excel. Learn more: https://go.microsoft.com/fwlink/?linkid=870924
Comment:
    4/8</t>
      </text>
    </comment>
    <comment ref="EJ13" authorId="53" shapeId="0" xr:uid="{00000000-0006-0000-0500-00003B000000}">
      <text>
        <t>[Threaded comment]
Your version of Excel allows you to read this threaded comment; however, any edits to it will get removed if the file is opened in a newer version of Excel. Learn more: https://go.microsoft.com/fwlink/?linkid=870924
Comment:
    4/8</t>
      </text>
    </comment>
    <comment ref="CG14" authorId="3" shapeId="0" xr:uid="{00000000-0006-0000-0500-00003C000000}">
      <text>
        <r>
          <rPr>
            <b/>
            <sz val="9"/>
            <color indexed="81"/>
            <rFont val="Tahoma"/>
            <family val="2"/>
          </rPr>
          <t>Sunhee Park:</t>
        </r>
        <r>
          <rPr>
            <sz val="9"/>
            <color indexed="81"/>
            <rFont val="Tahoma"/>
            <family val="2"/>
          </rPr>
          <t xml:space="preserve">
last date found</t>
        </r>
      </text>
    </comment>
    <comment ref="EG14" authorId="54" shapeId="0" xr:uid="{00000000-0006-0000-0500-00003D000000}">
      <text>
        <t>[Threaded comment]
Your version of Excel allows you to read this threaded comment; however, any edits to it will get removed if the file is opened in a newer version of Excel. Learn more: https://go.microsoft.com/fwlink/?linkid=870924
Comment:
    previous round led to 2 seats for non-main warring groups</t>
      </text>
    </comment>
    <comment ref="EH14" authorId="55" shapeId="0" xr:uid="{00000000-0006-0000-0500-00003E000000}">
      <text>
        <t>[Threaded comment]
Your version of Excel allows you to read this threaded comment; however, any edits to it will get removed if the file is opened in a newer version of Excel. Learn more: https://go.microsoft.com/fwlink/?linkid=870924
Comment:
    4 for gov/6 (4 for gov. +2 for junbish)</t>
      </text>
    </comment>
    <comment ref="CG15" authorId="3" shapeId="0" xr:uid="{00000000-0006-0000-0500-00003F000000}">
      <text>
        <r>
          <rPr>
            <b/>
            <sz val="9"/>
            <color indexed="81"/>
            <rFont val="Tahoma"/>
            <family val="2"/>
          </rPr>
          <t>Sunhee Park:</t>
        </r>
        <r>
          <rPr>
            <sz val="9"/>
            <color indexed="81"/>
            <rFont val="Tahoma"/>
            <family val="2"/>
          </rPr>
          <t xml:space="preserve">
last date found</t>
        </r>
      </text>
    </comment>
    <comment ref="DD15" authorId="56" shapeId="0" xr:uid="{00000000-0006-0000-0500-000040000000}">
      <text>
        <t>[Threaded comment]
Your version of Excel allows you to read this threaded comment; however, any edits to it will get removed if the file is opened in a newer version of Excel. Learn more: https://go.microsoft.com/fwlink/?linkid=870924
Comment:
    (2/6)*100+1</t>
      </text>
    </comment>
    <comment ref="EG15" authorId="57" shapeId="0" xr:uid="{00000000-0006-0000-0500-000041000000}">
      <text>
        <t>[Threaded comment]
Your version of Excel allows you to read this threaded comment; however, any edits to it will get removed if the file is opened in a newer version of Excel. Learn more: https://go.microsoft.com/fwlink/?linkid=870924
Comment:
    previous round led to 2 seats for non-main warring groups</t>
      </text>
    </comment>
    <comment ref="EH15" authorId="58" shapeId="0" xr:uid="{00000000-0006-0000-0500-000042000000}">
      <text>
        <t>[Threaded comment]
Your version of Excel allows you to read this threaded comment; however, any edits to it will get removed if the file is opened in a newer version of Excel. Learn more: https://go.microsoft.com/fwlink/?linkid=870924
Comment:
    4 for gov/6 (4 for gov. +2 for junbish)</t>
      </text>
    </comment>
    <comment ref="EH22" authorId="59" shapeId="0" xr:uid="{00000000-0006-0000-0500-000043000000}">
      <text>
        <t>[Threaded comment]
Your version of Excel allows you to read this threaded comment; however, any edits to it will get removed if the file is opened in a newer version of Excel. Learn more: https://go.microsoft.com/fwlink/?linkid=870924
Comment:
    80,000/100,000 (80,000 for gov+20,000 for UNITA)</t>
      </text>
    </comment>
    <comment ref="EH23" authorId="60" shapeId="0" xr:uid="{00000000-0006-0000-0500-000044000000}">
      <text>
        <t>[Threaded comment]
Your version of Excel allows you to read this threaded comment; however, any edits to it will get removed if the file is opened in a newer version of Excel. Learn more: https://go.microsoft.com/fwlink/?linkid=870924
Comment:
    80,000/100,000 (80,000 for gov+20,000 for UNITA)</t>
      </text>
    </comment>
    <comment ref="CC24" authorId="3" shapeId="0" xr:uid="{00000000-0006-0000-0500-000045000000}">
      <text>
        <r>
          <rPr>
            <b/>
            <sz val="9"/>
            <color indexed="81"/>
            <rFont val="Tahoma"/>
            <family val="2"/>
          </rPr>
          <t>Sunhee Park:</t>
        </r>
        <r>
          <rPr>
            <sz val="9"/>
            <color indexed="81"/>
            <rFont val="Tahoma"/>
            <family val="2"/>
          </rPr>
          <t xml:space="preserve">
Keesings says 16
</t>
        </r>
      </text>
    </comment>
    <comment ref="CG24" authorId="3" shapeId="0" xr:uid="{00000000-0006-0000-0500-000046000000}">
      <text>
        <r>
          <rPr>
            <b/>
            <sz val="9"/>
            <color indexed="81"/>
            <rFont val="Tahoma"/>
            <family val="2"/>
          </rPr>
          <t>Sunhee Park:</t>
        </r>
        <r>
          <rPr>
            <sz val="9"/>
            <color indexed="81"/>
            <rFont val="Tahoma"/>
            <family val="2"/>
          </rPr>
          <t xml:space="preserve">
Keesings sayd 22</t>
        </r>
      </text>
    </comment>
    <comment ref="CC25" authorId="3" shapeId="0" xr:uid="{00000000-0006-0000-0500-000047000000}">
      <text>
        <r>
          <rPr>
            <b/>
            <sz val="9"/>
            <color indexed="81"/>
            <rFont val="Tahoma"/>
            <family val="2"/>
          </rPr>
          <t>Sunhee Park:</t>
        </r>
        <r>
          <rPr>
            <sz val="9"/>
            <color indexed="81"/>
            <rFont val="Tahoma"/>
            <family val="2"/>
          </rPr>
          <t xml:space="preserve">
Keesings says 16
</t>
        </r>
      </text>
    </comment>
    <comment ref="CG25" authorId="3" shapeId="0" xr:uid="{00000000-0006-0000-0500-000048000000}">
      <text>
        <r>
          <rPr>
            <b/>
            <sz val="9"/>
            <color indexed="81"/>
            <rFont val="Tahoma"/>
            <family val="2"/>
          </rPr>
          <t>Sunhee Park:</t>
        </r>
        <r>
          <rPr>
            <sz val="9"/>
            <color indexed="81"/>
            <rFont val="Tahoma"/>
            <family val="2"/>
          </rPr>
          <t xml:space="preserve">
Keesings sayd 22</t>
        </r>
      </text>
    </comment>
    <comment ref="EH26" authorId="61" shapeId="0" xr:uid="{00000000-0006-0000-0500-000049000000}">
      <text>
        <t>[Threaded comment]
Your version of Excel allows you to read this threaded comment; however, any edits to it will get removed if the file is opened in a newer version of Excel. Learn more: https://go.microsoft.com/fwlink/?linkid=870924
Comment:
    18/22</t>
      </text>
    </comment>
    <comment ref="EJ26" authorId="62" shapeId="0" xr:uid="{00000000-0006-0000-0500-00004A000000}">
      <text>
        <t>[Threaded comment]
Your version of Excel allows you to read this threaded comment; however, any edits to it will get removed if the file is opened in a newer version of Excel. Learn more: https://go.microsoft.com/fwlink/?linkid=870924
Comment:
    4/22</t>
      </text>
    </comment>
    <comment ref="EH27" authorId="63" shapeId="0" xr:uid="{00000000-0006-0000-0500-00004B000000}">
      <text>
        <t>[Threaded comment]
Your version of Excel allows you to read this threaded comment; however, any edits to it will get removed if the file is opened in a newer version of Excel. Learn more: https://go.microsoft.com/fwlink/?linkid=870924
Comment:
    18/22</t>
      </text>
    </comment>
    <comment ref="EJ27" authorId="64" shapeId="0" xr:uid="{00000000-0006-0000-0500-00004C000000}">
      <text>
        <t>[Threaded comment]
Your version of Excel allows you to read this threaded comment; however, any edits to it will get removed if the file is opened in a newer version of Excel. Learn more: https://go.microsoft.com/fwlink/?linkid=870924
Comment:
    4/22</t>
      </text>
    </comment>
    <comment ref="CK28" authorId="65" shapeId="0" xr:uid="{00000000-0006-0000-0500-00004D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H28" authorId="66" shapeId="0" xr:uid="{00000000-0006-0000-0500-00004E000000}">
      <text>
        <t>[Threaded comment]
Your version of Excel allows you to read this threaded comment; however, any edits to it will get removed if the file is opened in a newer version of Excel. Learn more: https://go.microsoft.com/fwlink/?linkid=870924
Comment:
    150/220</t>
      </text>
    </comment>
    <comment ref="EJ28" authorId="67" shapeId="0" xr:uid="{00000000-0006-0000-0500-00004F000000}">
      <text>
        <t>[Threaded comment]
Your version of Excel allows you to read this threaded comment; however, any edits to it will get removed if the file is opened in a newer version of Excel. Learn more: https://go.microsoft.com/fwlink/?linkid=870924
Comment:
    70/220</t>
      </text>
    </comment>
    <comment ref="ET28" authorId="68" shapeId="0" xr:uid="{00000000-0006-0000-0500-000050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CK29" authorId="69" shapeId="0" xr:uid="{00000000-0006-0000-0500-000051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H29" authorId="70" shapeId="0" xr:uid="{00000000-0006-0000-0500-000052000000}">
      <text>
        <t>[Threaded comment]
Your version of Excel allows you to read this threaded comment; however, any edits to it will get removed if the file is opened in a newer version of Excel. Learn more: https://go.microsoft.com/fwlink/?linkid=870924
Comment:
    150/220</t>
      </text>
    </comment>
    <comment ref="EJ29" authorId="71" shapeId="0" xr:uid="{00000000-0006-0000-0500-000053000000}">
      <text>
        <t>[Threaded comment]
Your version of Excel allows you to read this threaded comment; however, any edits to it will get removed if the file is opened in a newer version of Excel. Learn more: https://go.microsoft.com/fwlink/?linkid=870924
Comment:
    70/220</t>
      </text>
    </comment>
    <comment ref="ET29" authorId="72" shapeId="0" xr:uid="{00000000-0006-0000-0500-000054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H30" authorId="73" shapeId="0" xr:uid="{00000000-0006-0000-0500-000055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22,850/28,350</t>
      </text>
    </comment>
    <comment ref="EJ30" authorId="74" shapeId="0" xr:uid="{00000000-0006-0000-0500-000056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5,500/28,350</t>
      </text>
    </comment>
    <comment ref="EH31" authorId="75" shapeId="0" xr:uid="{00000000-0006-0000-0500-000057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22,850/28,350</t>
      </text>
    </comment>
    <comment ref="EJ31" authorId="76" shapeId="0" xr:uid="{00000000-0006-0000-0500-000058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5,500/28,350</t>
      </text>
    </comment>
    <comment ref="CG32" authorId="3" shapeId="0" xr:uid="{00000000-0006-0000-0500-000059000000}">
      <text>
        <r>
          <rPr>
            <b/>
            <sz val="9"/>
            <color indexed="81"/>
            <rFont val="Tahoma"/>
            <family val="2"/>
          </rPr>
          <t>Sunhee Park:</t>
        </r>
        <r>
          <rPr>
            <sz val="9"/>
            <color indexed="81"/>
            <rFont val="Tahoma"/>
            <family val="2"/>
          </rPr>
          <t xml:space="preserve">
last mentioned
</t>
        </r>
      </text>
    </comment>
    <comment ref="EG32" authorId="77" shapeId="0" xr:uid="{00000000-0006-0000-0500-00005A000000}">
      <text>
        <t>[Threaded comment]
Your version of Excel allows you to read this threaded comment; however, any edits to it will get removed if the file is opened in a newer version of Excel. Learn more: https://go.microsoft.com/fwlink/?linkid=870924
Comment:
    after the meeting, June 16, gov. recommended that the Constitution be revised to include 2 vice presidents: savimbi and the gov. side (Keesing's)</t>
      </text>
    </comment>
    <comment ref="EH32" authorId="78" shapeId="0" xr:uid="{00000000-0006-0000-0500-00005B000000}">
      <text>
        <t>[Threaded comment]
Your version of Excel allows you to read this threaded comment; however, any edits to it will get removed if the file is opened in a newer version of Excel. Learn more: https://go.microsoft.com/fwlink/?linkid=870924
Comment:
    1/2</t>
      </text>
    </comment>
    <comment ref="CG33" authorId="3" shapeId="0" xr:uid="{00000000-0006-0000-0500-00005C000000}">
      <text>
        <r>
          <rPr>
            <b/>
            <sz val="9"/>
            <color indexed="81"/>
            <rFont val="Tahoma"/>
            <family val="2"/>
          </rPr>
          <t>Sunhee Park:</t>
        </r>
        <r>
          <rPr>
            <sz val="9"/>
            <color indexed="81"/>
            <rFont val="Tahoma"/>
            <family val="2"/>
          </rPr>
          <t xml:space="preserve">
last mentioned
</t>
        </r>
      </text>
    </comment>
    <comment ref="EG33" authorId="79" shapeId="0" xr:uid="{00000000-0006-0000-0500-00005D000000}">
      <text>
        <t>[Threaded comment]
Your version of Excel allows you to read this threaded comment; however, any edits to it will get removed if the file is opened in a newer version of Excel. Learn more: https://go.microsoft.com/fwlink/?linkid=870924
Comment:
    after the meeting, June 16, gov. recommended that the Constitution be revised to include 2 vice presidents: savimbi and the gov. side (Keesing's)</t>
      </text>
    </comment>
    <comment ref="EH33" authorId="80" shapeId="0" xr:uid="{00000000-0006-0000-0500-00005E000000}">
      <text>
        <t>[Threaded comment]
Your version of Excel allows you to read this threaded comment; however, any edits to it will get removed if the file is opened in a newer version of Excel. Learn more: https://go.microsoft.com/fwlink/?linkid=870924
Comment:
    1/2</t>
      </text>
    </comment>
    <comment ref="EH34" authorId="81" shapeId="0" xr:uid="{00000000-0006-0000-0500-00005F000000}">
      <text>
        <t>[Threaded comment]
Your version of Excel allows you to read this threaded comment; however, any edits to it will get removed if the file is opened in a newer version of Excel. Learn more: https://go.microsoft.com/fwlink/?linkid=870924
Comment:
    1/2</t>
      </text>
    </comment>
    <comment ref="EH35" authorId="82" shapeId="0" xr:uid="{00000000-0006-0000-0500-000060000000}">
      <text>
        <t>[Threaded comment]
Your version of Excel allows you to read this threaded comment; however, any edits to it will get removed if the file is opened in a newer version of Excel. Learn more: https://go.microsoft.com/fwlink/?linkid=870924
Comment:
    1/2</t>
      </text>
    </comment>
    <comment ref="EH36" authorId="83" shapeId="0" xr:uid="{00000000-0006-0000-0500-000061000000}">
      <text>
        <t>[Threaded comment]
Your version of Excel allows you to read this threaded comment; however, any edits to it will get removed if the file is opened in a newer version of Excel. Learn more: https://go.microsoft.com/fwlink/?linkid=870924
Comment:
    1/2</t>
      </text>
    </comment>
    <comment ref="EJ36" authorId="84" shapeId="0" xr:uid="{00000000-0006-0000-0500-000062000000}">
      <text>
        <t>[Threaded comment]
Your version of Excel allows you to read this threaded comment; however, any edits to it will get removed if the file is opened in a newer version of Excel. Learn more: https://go.microsoft.com/fwlink/?linkid=870924
Comment:
    1/2</t>
      </text>
    </comment>
    <comment ref="EH37" authorId="85" shapeId="0" xr:uid="{00000000-0006-0000-0500-000063000000}">
      <text>
        <t>[Threaded comment]
Your version of Excel allows you to read this threaded comment; however, any edits to it will get removed if the file is opened in a newer version of Excel. Learn more: https://go.microsoft.com/fwlink/?linkid=870924
Comment:
    1/2</t>
      </text>
    </comment>
    <comment ref="EJ37" authorId="86" shapeId="0" xr:uid="{00000000-0006-0000-0500-000064000000}">
      <text>
        <t>[Threaded comment]
Your version of Excel allows you to read this threaded comment; however, any edits to it will get removed if the file is opened in a newer version of Excel. Learn more: https://go.microsoft.com/fwlink/?linkid=870924
Comment:
    1/2</t>
      </text>
    </comment>
    <comment ref="BU38" authorId="3" shapeId="0" xr:uid="{00000000-0006-0000-0500-000065000000}">
      <text>
        <r>
          <rPr>
            <b/>
            <sz val="9"/>
            <color indexed="81"/>
            <rFont val="Tahoma"/>
            <family val="2"/>
          </rPr>
          <t>Sunhee Park:</t>
        </r>
        <r>
          <rPr>
            <sz val="9"/>
            <color indexed="81"/>
            <rFont val="Tahoma"/>
            <family val="2"/>
          </rPr>
          <t xml:space="preserve">
Keesings</t>
        </r>
      </text>
    </comment>
    <comment ref="BU39" authorId="3" shapeId="0" xr:uid="{00000000-0006-0000-0500-000066000000}">
      <text>
        <r>
          <rPr>
            <b/>
            <sz val="9"/>
            <color indexed="81"/>
            <rFont val="Tahoma"/>
            <family val="2"/>
          </rPr>
          <t>Sunhee Park:</t>
        </r>
        <r>
          <rPr>
            <sz val="9"/>
            <color indexed="81"/>
            <rFont val="Tahoma"/>
            <family val="2"/>
          </rPr>
          <t xml:space="preserve">
Keesings</t>
        </r>
      </text>
    </comment>
    <comment ref="BU42" authorId="87" shapeId="0" xr:uid="{00000000-0006-0000-0500-000067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J42" authorId="88" shapeId="0" xr:uid="{00000000-0006-0000-0500-000068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U43" authorId="89" shapeId="0" xr:uid="{00000000-0006-0000-0500-000069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J43" authorId="90" shapeId="0" xr:uid="{00000000-0006-0000-0500-00006A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H46" authorId="91" shapeId="0" xr:uid="{00000000-0006-0000-0500-00006B000000}">
      <text>
        <t>[Threaded comment]
Your version of Excel allows you to read this threaded comment; however, any edits to it will get removed if the file is opened in a newer version of Excel. Learn more: https://go.microsoft.com/fwlink/?linkid=870924
Comment:
    3/6</t>
      </text>
    </comment>
    <comment ref="EH47" authorId="92" shapeId="0" xr:uid="{00000000-0006-0000-0500-00006C000000}">
      <text>
        <t>[Threaded comment]
Your version of Excel allows you to read this threaded comment; however, any edits to it will get removed if the file is opened in a newer version of Excel. Learn more: https://go.microsoft.com/fwlink/?linkid=870924
Comment:
    3/6</t>
      </text>
    </comment>
    <comment ref="CG48" authorId="3" shapeId="0" xr:uid="{00000000-0006-0000-0500-00006D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CG49" authorId="3" shapeId="0" xr:uid="{00000000-0006-0000-0500-00006E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H50" authorId="93" shapeId="0" xr:uid="{00000000-0006-0000-0500-00006F000000}">
      <text>
        <t>[Threaded comment]
Your version of Excel allows you to read this threaded comment; however, any edits to it will get removed if the file is opened in a newer version of Excel. Learn more: https://go.microsoft.com/fwlink/?linkid=870924
Comment:
    4/7</t>
      </text>
    </comment>
    <comment ref="EJ50" authorId="94" shapeId="0" xr:uid="{00000000-0006-0000-0500-000070000000}">
      <text>
        <t>[Threaded comment]
Your version of Excel allows you to read this threaded comment; however, any edits to it will get removed if the file is opened in a newer version of Excel. Learn more: https://go.microsoft.com/fwlink/?linkid=870924
Comment:
    3/7</t>
      </text>
    </comment>
    <comment ref="EH51" authorId="95" shapeId="0" xr:uid="{00000000-0006-0000-0500-000071000000}">
      <text>
        <t>[Threaded comment]
Your version of Excel allows you to read this threaded comment; however, any edits to it will get removed if the file is opened in a newer version of Excel. Learn more: https://go.microsoft.com/fwlink/?linkid=870924
Comment:
    4/7</t>
      </text>
    </comment>
    <comment ref="EJ51" authorId="96" shapeId="0" xr:uid="{00000000-0006-0000-0500-000072000000}">
      <text>
        <t>[Threaded comment]
Your version of Excel allows you to read this threaded comment; however, any edits to it will get removed if the file is opened in a newer version of Excel. Learn more: https://go.microsoft.com/fwlink/?linkid=870924
Comment:
    3/7</t>
      </text>
    </comment>
    <comment ref="BU52" authorId="3" shapeId="0" xr:uid="{00000000-0006-0000-0500-000073000000}">
      <text>
        <r>
          <rPr>
            <b/>
            <sz val="9"/>
            <color indexed="81"/>
            <rFont val="Tahoma"/>
            <family val="2"/>
          </rPr>
          <t>Sunhee Park:</t>
        </r>
        <r>
          <rPr>
            <sz val="9"/>
            <color indexed="81"/>
            <rFont val="Tahoma"/>
            <family val="2"/>
          </rPr>
          <t xml:space="preserve">
Keesings</t>
        </r>
      </text>
    </comment>
    <comment ref="CG52" authorId="3" shapeId="0" xr:uid="{00000000-0006-0000-0500-000074000000}">
      <text>
        <r>
          <rPr>
            <b/>
            <sz val="9"/>
            <color indexed="81"/>
            <rFont val="Tahoma"/>
            <family val="2"/>
          </rPr>
          <t>Sunhee Park:</t>
        </r>
        <r>
          <rPr>
            <sz val="9"/>
            <color indexed="81"/>
            <rFont val="Tahoma"/>
            <family val="2"/>
          </rPr>
          <t xml:space="preserve">
Last event mentioned in Keesings</t>
        </r>
      </text>
    </comment>
    <comment ref="EH52" authorId="97" shapeId="0" xr:uid="{00000000-0006-0000-0500-000075000000}">
      <text>
        <t>[Threaded comment]
Your version of Excel allows you to read this threaded comment; however, any edits to it will get removed if the file is opened in a newer version of Excel. Learn more: https://go.microsoft.com/fwlink/?linkid=870924
Comment:
    1/2</t>
      </text>
    </comment>
    <comment ref="EJ52" authorId="98" shapeId="0" xr:uid="{00000000-0006-0000-0500-000076000000}">
      <text>
        <t>[Threaded comment]
Your version of Excel allows you to read this threaded comment; however, any edits to it will get removed if the file is opened in a newer version of Excel. Learn more: https://go.microsoft.com/fwlink/?linkid=870924
Comment:
    1/2</t>
      </text>
    </comment>
    <comment ref="BU53" authorId="3" shapeId="0" xr:uid="{00000000-0006-0000-0500-000077000000}">
      <text>
        <r>
          <rPr>
            <b/>
            <sz val="9"/>
            <color indexed="81"/>
            <rFont val="Tahoma"/>
            <family val="2"/>
          </rPr>
          <t>Sunhee Park:</t>
        </r>
        <r>
          <rPr>
            <sz val="9"/>
            <color indexed="81"/>
            <rFont val="Tahoma"/>
            <family val="2"/>
          </rPr>
          <t xml:space="preserve">
Keesings</t>
        </r>
      </text>
    </comment>
    <comment ref="CG53" authorId="3" shapeId="0" xr:uid="{00000000-0006-0000-0500-000078000000}">
      <text>
        <r>
          <rPr>
            <b/>
            <sz val="9"/>
            <color indexed="81"/>
            <rFont val="Tahoma"/>
            <family val="2"/>
          </rPr>
          <t>Sunhee Park:</t>
        </r>
        <r>
          <rPr>
            <sz val="9"/>
            <color indexed="81"/>
            <rFont val="Tahoma"/>
            <family val="2"/>
          </rPr>
          <t xml:space="preserve">
Last event mentioned in Keesings</t>
        </r>
      </text>
    </comment>
    <comment ref="EH53" authorId="99" shapeId="0" xr:uid="{00000000-0006-0000-0500-000079000000}">
      <text>
        <t>[Threaded comment]
Your version of Excel allows you to read this threaded comment; however, any edits to it will get removed if the file is opened in a newer version of Excel. Learn more: https://go.microsoft.com/fwlink/?linkid=870924
Comment:
    1/2</t>
      </text>
    </comment>
    <comment ref="EJ53" authorId="100" shapeId="0" xr:uid="{00000000-0006-0000-0500-00007A000000}">
      <text>
        <t>[Threaded comment]
Your version of Excel allows you to read this threaded comment; however, any edits to it will get removed if the file is opened in a newer version of Excel. Learn more: https://go.microsoft.com/fwlink/?linkid=870924
Comment:
    1/2</t>
      </text>
    </comment>
    <comment ref="BU54" authorId="3" shapeId="0" xr:uid="{00000000-0006-0000-0500-00007B000000}">
      <text>
        <r>
          <rPr>
            <b/>
            <sz val="9"/>
            <color indexed="81"/>
            <rFont val="Tahoma"/>
            <family val="2"/>
          </rPr>
          <t>Sunhee Park:</t>
        </r>
        <r>
          <rPr>
            <sz val="9"/>
            <color indexed="81"/>
            <rFont val="Tahoma"/>
            <family val="2"/>
          </rPr>
          <t xml:space="preserve">
Keesings</t>
        </r>
      </text>
    </comment>
    <comment ref="CG54" authorId="3" shapeId="0" xr:uid="{00000000-0006-0000-0500-00007C000000}">
      <text>
        <r>
          <rPr>
            <b/>
            <sz val="9"/>
            <color indexed="81"/>
            <rFont val="Tahoma"/>
            <family val="2"/>
          </rPr>
          <t>Sunhee Park:</t>
        </r>
        <r>
          <rPr>
            <sz val="9"/>
            <color indexed="81"/>
            <rFont val="Tahoma"/>
            <family val="2"/>
          </rPr>
          <t xml:space="preserve">
Last event mentioned in Keesings</t>
        </r>
      </text>
    </comment>
    <comment ref="EH54" authorId="101" shapeId="0" xr:uid="{00000000-0006-0000-0500-00007D000000}">
      <text>
        <t>[Threaded comment]
Your version of Excel allows you to read this threaded comment; however, any edits to it will get removed if the file is opened in a newer version of Excel. Learn more: https://go.microsoft.com/fwlink/?linkid=870924
Comment:
    40/80</t>
      </text>
    </comment>
    <comment ref="EJ54" authorId="102" shapeId="0" xr:uid="{00000000-0006-0000-0500-00007E000000}">
      <text>
        <t>[Threaded comment]
Your version of Excel allows you to read this threaded comment; however, any edits to it will get removed if the file is opened in a newer version of Excel. Learn more: https://go.microsoft.com/fwlink/?linkid=870924
Comment:
    40/80</t>
      </text>
    </comment>
    <comment ref="BU55" authorId="3" shapeId="0" xr:uid="{00000000-0006-0000-0500-00007F000000}">
      <text>
        <r>
          <rPr>
            <b/>
            <sz val="9"/>
            <color indexed="81"/>
            <rFont val="Tahoma"/>
            <family val="2"/>
          </rPr>
          <t>Sunhee Park:</t>
        </r>
        <r>
          <rPr>
            <sz val="9"/>
            <color indexed="81"/>
            <rFont val="Tahoma"/>
            <family val="2"/>
          </rPr>
          <t xml:space="preserve">
Keesings</t>
        </r>
      </text>
    </comment>
    <comment ref="CG55" authorId="3" shapeId="0" xr:uid="{00000000-0006-0000-0500-000080000000}">
      <text>
        <r>
          <rPr>
            <b/>
            <sz val="9"/>
            <color indexed="81"/>
            <rFont val="Tahoma"/>
            <family val="2"/>
          </rPr>
          <t>Sunhee Park:</t>
        </r>
        <r>
          <rPr>
            <sz val="9"/>
            <color indexed="81"/>
            <rFont val="Tahoma"/>
            <family val="2"/>
          </rPr>
          <t xml:space="preserve">
Last event mentioned in Keesings</t>
        </r>
      </text>
    </comment>
    <comment ref="EH55" authorId="103" shapeId="0" xr:uid="{00000000-0006-0000-0500-000081000000}">
      <text>
        <t>[Threaded comment]
Your version of Excel allows you to read this threaded comment; however, any edits to it will get removed if the file is opened in a newer version of Excel. Learn more: https://go.microsoft.com/fwlink/?linkid=870924
Comment:
    40/80</t>
      </text>
    </comment>
    <comment ref="EJ55" authorId="104" shapeId="0" xr:uid="{00000000-0006-0000-0500-000082000000}">
      <text>
        <t>[Threaded comment]
Your version of Excel allows you to read this threaded comment; however, any edits to it will get removed if the file is opened in a newer version of Excel. Learn more: https://go.microsoft.com/fwlink/?linkid=870924
Comment:
    40/80</t>
      </text>
    </comment>
    <comment ref="BU56" authorId="3" shapeId="0" xr:uid="{00000000-0006-0000-0500-000083000000}">
      <text>
        <r>
          <rPr>
            <b/>
            <sz val="9"/>
            <color indexed="81"/>
            <rFont val="Tahoma"/>
            <family val="2"/>
          </rPr>
          <t>Sunhee Park:</t>
        </r>
        <r>
          <rPr>
            <sz val="9"/>
            <color indexed="81"/>
            <rFont val="Tahoma"/>
            <family val="2"/>
          </rPr>
          <t xml:space="preserve">
Keesings</t>
        </r>
      </text>
    </comment>
    <comment ref="CG56" authorId="3" shapeId="0" xr:uid="{00000000-0006-0000-0500-000084000000}">
      <text>
        <r>
          <rPr>
            <b/>
            <sz val="9"/>
            <color indexed="81"/>
            <rFont val="Tahoma"/>
            <family val="2"/>
          </rPr>
          <t>Sunhee Park:</t>
        </r>
        <r>
          <rPr>
            <sz val="9"/>
            <color indexed="81"/>
            <rFont val="Tahoma"/>
            <family val="2"/>
          </rPr>
          <t xml:space="preserve">
Last event mentioned in Keesings</t>
        </r>
      </text>
    </comment>
    <comment ref="DD56" authorId="105" shapeId="0" xr:uid="{00000000-0006-0000-0500-000085000000}">
      <text>
        <t>[Threaded comment]
Your version of Excel allows you to read this threaded comment; however, any edits to it will get removed if the file is opened in a newer version of Excel. Learn more: https://go.microsoft.com/fwlink/?linkid=870924
Comment:
    (60/85)*100+1</t>
      </text>
    </comment>
    <comment ref="EJ56" authorId="106" shapeId="0" xr:uid="{00000000-0006-0000-0500-000086000000}">
      <text>
        <t>[Threaded comment]
Your version of Excel allows you to read this threaded comment; however, any edits to it will get removed if the file is opened in a newer version of Excel. Learn more: https://go.microsoft.com/fwlink/?linkid=870924
Comment:
    60/85</t>
      </text>
    </comment>
    <comment ref="BU57" authorId="3" shapeId="0" xr:uid="{00000000-0006-0000-0500-000087000000}">
      <text>
        <r>
          <rPr>
            <b/>
            <sz val="9"/>
            <color indexed="81"/>
            <rFont val="Tahoma"/>
            <family val="2"/>
          </rPr>
          <t>Sunhee Park:</t>
        </r>
        <r>
          <rPr>
            <sz val="9"/>
            <color indexed="81"/>
            <rFont val="Tahoma"/>
            <family val="2"/>
          </rPr>
          <t xml:space="preserve">
Keesings</t>
        </r>
      </text>
    </comment>
    <comment ref="CG57" authorId="3" shapeId="0" xr:uid="{00000000-0006-0000-0500-000088000000}">
      <text>
        <r>
          <rPr>
            <b/>
            <sz val="9"/>
            <color indexed="81"/>
            <rFont val="Tahoma"/>
            <family val="2"/>
          </rPr>
          <t>Sunhee Park:</t>
        </r>
        <r>
          <rPr>
            <sz val="9"/>
            <color indexed="81"/>
            <rFont val="Tahoma"/>
            <family val="2"/>
          </rPr>
          <t xml:space="preserve">
Last event mentioned in Keesings</t>
        </r>
      </text>
    </comment>
    <comment ref="EJ57" authorId="107" shapeId="0" xr:uid="{00000000-0006-0000-0500-000089000000}">
      <text>
        <t>[Threaded comment]
Your version of Excel allows you to read this threaded comment; however, any edits to it will get removed if the file is opened in a newer version of Excel. Learn more: https://go.microsoft.com/fwlink/?linkid=870924
Comment:
    60/85</t>
      </text>
    </comment>
    <comment ref="BU58" authorId="3" shapeId="0" xr:uid="{00000000-0006-0000-0500-00008A000000}">
      <text>
        <r>
          <rPr>
            <b/>
            <sz val="9"/>
            <color indexed="81"/>
            <rFont val="Tahoma"/>
            <family val="2"/>
          </rPr>
          <t>Sunhee Park:</t>
        </r>
        <r>
          <rPr>
            <sz val="9"/>
            <color indexed="81"/>
            <rFont val="Tahoma"/>
            <family val="2"/>
          </rPr>
          <t xml:space="preserve">
Keesings</t>
        </r>
      </text>
    </comment>
    <comment ref="DJ58" authorId="108" shapeId="0" xr:uid="{00000000-0006-0000-0500-00008B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DL58" authorId="109" shapeId="0" xr:uid="{00000000-0006-0000-0500-00008C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G58" authorId="110" shapeId="0" xr:uid="{00000000-0006-0000-0500-00008D000000}">
      <text>
        <t>[Threaded comment]
Your version of Excel allows you to read this threaded comment; however, any edits to it will get removed if the file is opened in a newer version of Excel. Learn more: https://go.microsoft.com/fwlink/?linkid=870924
Comment:
    code as 31 (reference point was 30: 52.5:17.5)</t>
      </text>
    </comment>
    <comment ref="EH58" authorId="111" shapeId="0" xr:uid="{00000000-0006-0000-0500-00008E000000}">
      <text>
        <t>[Threaded comment]
Your version of Excel allows you to read this threaded comment; however, any edits to it will get removed if the file is opened in a newer version of Excel. Learn more: https://go.microsoft.com/fwlink/?linkid=870924
Comment:
    31/(31+52.5)=37.1</t>
      </text>
    </comment>
    <comment ref="EI58" authorId="112" shapeId="0" xr:uid="{00000000-0006-0000-0500-00008F000000}">
      <text>
        <t>[Threaded comment]
Your version of Excel allows you to read this threaded comment; however, any edits to it will get removed if the file is opened in a newer version of Excel. Learn more: https://go.microsoft.com/fwlink/?linkid=870924
Comment:
    code as 53.5 (reference point was 30:52.5:17.5)</t>
      </text>
    </comment>
    <comment ref="EJ58" authorId="113" shapeId="0" xr:uid="{00000000-0006-0000-0500-000090000000}">
      <text>
        <t>[Threaded comment]
Your version of Excel allows you to read this threaded comment; however, any edits to it will get removed if the file is opened in a newer version of Excel. Learn more: https://go.microsoft.com/fwlink/?linkid=870924
Comment:
    53.5/(30+53.5)=64.1</t>
      </text>
    </comment>
    <comment ref="BU59" authorId="3" shapeId="0" xr:uid="{00000000-0006-0000-0500-000091000000}">
      <text>
        <r>
          <rPr>
            <b/>
            <sz val="9"/>
            <color indexed="81"/>
            <rFont val="Tahoma"/>
            <family val="2"/>
          </rPr>
          <t>Sunhee Park:</t>
        </r>
        <r>
          <rPr>
            <sz val="9"/>
            <color indexed="81"/>
            <rFont val="Tahoma"/>
            <family val="2"/>
          </rPr>
          <t xml:space="preserve">
Keesings</t>
        </r>
      </text>
    </comment>
    <comment ref="DJ59" authorId="114" shapeId="0" xr:uid="{00000000-0006-0000-0500-000092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DL59" authorId="115" shapeId="0" xr:uid="{00000000-0006-0000-0500-000093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G59" authorId="116" shapeId="0" xr:uid="{00000000-0006-0000-0500-000094000000}">
      <text>
        <t>[Threaded comment]
Your version of Excel allows you to read this threaded comment; however, any edits to it will get removed if the file is opened in a newer version of Excel. Learn more: https://go.microsoft.com/fwlink/?linkid=870924
Comment:
    code as 31 (reference point was 30: 52.5:17.5)</t>
      </text>
    </comment>
    <comment ref="EH59" authorId="117" shapeId="0" xr:uid="{00000000-0006-0000-0500-000095000000}">
      <text>
        <t>[Threaded comment]
Your version of Excel allows you to read this threaded comment; however, any edits to it will get removed if the file is opened in a newer version of Excel. Learn more: https://go.microsoft.com/fwlink/?linkid=870924
Comment:
    31/(31+52.5)=37.1</t>
      </text>
    </comment>
    <comment ref="EI59" authorId="118" shapeId="0" xr:uid="{00000000-0006-0000-0500-000096000000}">
      <text>
        <t>[Threaded comment]
Your version of Excel allows you to read this threaded comment; however, any edits to it will get removed if the file is opened in a newer version of Excel. Learn more: https://go.microsoft.com/fwlink/?linkid=870924
Comment:
    code as 53.5 (reference point was 30:52.5:17.5)</t>
      </text>
    </comment>
    <comment ref="EJ59" authorId="119" shapeId="0" xr:uid="{00000000-0006-0000-0500-000097000000}">
      <text>
        <t>[Threaded comment]
Your version of Excel allows you to read this threaded comment; however, any edits to it will get removed if the file is opened in a newer version of Excel. Learn more: https://go.microsoft.com/fwlink/?linkid=870924
Comment:
    53.5/(30+53.5)=64</t>
      </text>
    </comment>
    <comment ref="CC60" authorId="3" shapeId="0" xr:uid="{00000000-0006-0000-0500-000098000000}">
      <text>
        <r>
          <rPr>
            <b/>
            <sz val="9"/>
            <color indexed="81"/>
            <rFont val="Tahoma"/>
            <family val="2"/>
          </rPr>
          <t xml:space="preserve">Sunhee Park:
p. 64 " A new session was held on 21 December in Geneva and was continued in Brussels over the following two days. During this session the Serbs and Croats agreed upon a joint poposal of limits for a Muslim republic by which it would have 33.3% of B-H territory. This proportion had already been agreed at the Invincible meeting and was generally accepted by the Muslims.... Croatian until would not contain less than 17.5% of B-H territory." 
</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CG60" authorId="3" shapeId="0" xr:uid="{00000000-0006-0000-0500-000099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EH60" authorId="120" shapeId="0" xr:uid="{00000000-0006-0000-0500-00009A000000}">
      <text>
        <t>[Threaded comment]
Your version of Excel allows you to read this threaded comment; however, any edits to it will get removed if the file is opened in a newer version of Excel. Learn more: https://go.microsoft.com/fwlink/?linkid=870924
Comment:
    33.3/(49+33.3)</t>
      </text>
    </comment>
    <comment ref="EJ60" authorId="121" shapeId="0" xr:uid="{00000000-0006-0000-0500-00009B000000}">
      <text>
        <t>[Threaded comment]
Your version of Excel allows you to read this threaded comment; however, any edits to it will get removed if the file is opened in a newer version of Excel. Learn more: https://go.microsoft.com/fwlink/?linkid=870924
Comment:
    49/(49+33.3)</t>
      </text>
    </comment>
    <comment ref="CC61" authorId="3" shapeId="0" xr:uid="{00000000-0006-0000-0500-00009C000000}">
      <text>
        <r>
          <rPr>
            <b/>
            <sz val="9"/>
            <color indexed="81"/>
            <rFont val="Tahoma"/>
            <family val="2"/>
          </rPr>
          <t xml:space="preserve">Sunhee Park:
p. 64 " A new session was held on 21 December in Geneva and was continued in Brussels over the following two days. During this session the Serbs and Croats agreed upon a joint poposal of limits for a Muslim republic by which it would have 33.3% of B-H territory. This proportion had already been agreed at the Invincible meeting and was generally accepted by the Muslims.... Croatian until would not contain less than 17.5% of B-H territory." 
</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CG61" authorId="3" shapeId="0" xr:uid="{00000000-0006-0000-0500-00009D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EH61" authorId="122" shapeId="0" xr:uid="{00000000-0006-0000-0500-00009E000000}">
      <text>
        <t>[Threaded comment]
Your version of Excel allows you to read this threaded comment; however, any edits to it will get removed if the file is opened in a newer version of Excel. Learn more: https://go.microsoft.com/fwlink/?linkid=870924
Comment:
    33.3/(49+33.3)</t>
      </text>
    </comment>
    <comment ref="EJ61" authorId="123" shapeId="0" xr:uid="{00000000-0006-0000-0500-00009F000000}">
      <text>
        <t>[Threaded comment]
Your version of Excel allows you to read this threaded comment; however, any edits to it will get removed if the file is opened in a newer version of Excel. Learn more: https://go.microsoft.com/fwlink/?linkid=870924
Comment:
    49/(49+33.3)</t>
      </text>
    </comment>
    <comment ref="BU62" authorId="3" shapeId="0" xr:uid="{00000000-0006-0000-0500-0000B5000000}">
      <text>
        <r>
          <rPr>
            <b/>
            <sz val="9"/>
            <color indexed="81"/>
            <rFont val="Tahoma"/>
            <family val="2"/>
          </rPr>
          <t>Sunhee Park:</t>
        </r>
        <r>
          <rPr>
            <sz val="9"/>
            <color indexed="81"/>
            <rFont val="Tahoma"/>
            <family val="2"/>
          </rPr>
          <t xml:space="preserve">
Keesings</t>
        </r>
      </text>
    </comment>
    <comment ref="EJ62" authorId="124" shapeId="0" xr:uid="{00000000-0006-0000-0500-0000B6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U63" authorId="3" shapeId="0" xr:uid="{00000000-0006-0000-0500-0000B7000000}">
      <text>
        <r>
          <rPr>
            <b/>
            <sz val="9"/>
            <color indexed="81"/>
            <rFont val="Tahoma"/>
            <family val="2"/>
          </rPr>
          <t>Sunhee Park:</t>
        </r>
        <r>
          <rPr>
            <sz val="9"/>
            <color indexed="81"/>
            <rFont val="Tahoma"/>
            <family val="2"/>
          </rPr>
          <t xml:space="preserve">
Keesings</t>
        </r>
      </text>
    </comment>
    <comment ref="EJ63" authorId="125" shapeId="0" xr:uid="{00000000-0006-0000-0500-0000B8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U64" authorId="3" shapeId="0" xr:uid="{00000000-0006-0000-0500-0000B9000000}">
      <text>
        <r>
          <rPr>
            <b/>
            <sz val="9"/>
            <color indexed="81"/>
            <rFont val="Tahoma"/>
            <family val="2"/>
          </rPr>
          <t>Sunhee Park:</t>
        </r>
        <r>
          <rPr>
            <sz val="9"/>
            <color indexed="81"/>
            <rFont val="Tahoma"/>
            <family val="2"/>
          </rPr>
          <t xml:space="preserve">
Keesings</t>
        </r>
      </text>
    </comment>
    <comment ref="EJ64" authorId="126" shapeId="0" xr:uid="{00000000-0006-0000-0500-0000BA000000}">
      <text>
        <t>[Threaded comment]
Your version of Excel allows you to read this threaded comment; however, any edits to it will get removed if the file is opened in a newer version of Excel. Learn more: https://go.microsoft.com/fwlink/?linkid=870924
Comment:
    3/6</t>
      </text>
    </comment>
    <comment ref="BU65" authorId="3" shapeId="0" xr:uid="{00000000-0006-0000-0500-0000BB000000}">
      <text>
        <r>
          <rPr>
            <b/>
            <sz val="9"/>
            <color indexed="81"/>
            <rFont val="Tahoma"/>
            <family val="2"/>
          </rPr>
          <t>Sunhee Park:</t>
        </r>
        <r>
          <rPr>
            <sz val="9"/>
            <color indexed="81"/>
            <rFont val="Tahoma"/>
            <family val="2"/>
          </rPr>
          <t xml:space="preserve">
Keesings</t>
        </r>
      </text>
    </comment>
    <comment ref="EJ65" authorId="127" shapeId="0" xr:uid="{00000000-0006-0000-0500-0000BC000000}">
      <text>
        <t>[Threaded comment]
Your version of Excel allows you to read this threaded comment; however, any edits to it will get removed if the file is opened in a newer version of Excel. Learn more: https://go.microsoft.com/fwlink/?linkid=870924
Comment:
    3/6</t>
      </text>
    </comment>
    <comment ref="BU66" authorId="128" shapeId="0" xr:uid="{00000000-0006-0000-0500-0000BD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J66" authorId="129" shapeId="0" xr:uid="{00000000-0006-0000-0500-0000BE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U67" authorId="130" shapeId="0" xr:uid="{00000000-0006-0000-0500-0000BF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J67" authorId="131" shapeId="0" xr:uid="{00000000-0006-0000-0500-0000C0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J68" authorId="132" shapeId="0" xr:uid="{00000000-0006-0000-0500-0000C1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J69" authorId="133" shapeId="0" xr:uid="{00000000-0006-0000-0500-0000C2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H70" authorId="134" shapeId="0" xr:uid="{00000000-0006-0000-0500-0000C3000000}">
      <text>
        <t>[Threaded comment]
Your version of Excel allows you to read this threaded comment; however, any edits to it will get removed if the file is opened in a newer version of Excel. Learn more: https://go.microsoft.com/fwlink/?linkid=870924
Comment:
    3/6</t>
      </text>
    </comment>
    <comment ref="EJ70" authorId="135" shapeId="0" xr:uid="{00000000-0006-0000-0500-0000C4000000}">
      <text>
        <t>[Threaded comment]
Your version of Excel allows you to read this threaded comment; however, any edits to it will get removed if the file is opened in a newer version of Excel. Learn more: https://go.microsoft.com/fwlink/?linkid=870924
Comment:
    3/6</t>
      </text>
    </comment>
    <comment ref="EH71" authorId="136" shapeId="0" xr:uid="{00000000-0006-0000-0500-0000C5000000}">
      <text>
        <t>[Threaded comment]
Your version of Excel allows you to read this threaded comment; however, any edits to it will get removed if the file is opened in a newer version of Excel. Learn more: https://go.microsoft.com/fwlink/?linkid=870924
Comment:
    3/6</t>
      </text>
    </comment>
    <comment ref="EJ71" authorId="137" shapeId="0" xr:uid="{00000000-0006-0000-0500-0000C6000000}">
      <text>
        <t>[Threaded comment]
Your version of Excel allows you to read this threaded comment; however, any edits to it will get removed if the file is opened in a newer version of Excel. Learn more: https://go.microsoft.com/fwlink/?linkid=870924
Comment:
    3/6</t>
      </text>
    </comment>
    <comment ref="BU72" authorId="3" shapeId="0" xr:uid="{00000000-0006-0000-0500-0000C7000000}">
      <text>
        <r>
          <rPr>
            <b/>
            <sz val="9"/>
            <color indexed="81"/>
            <rFont val="Tahoma"/>
            <family val="2"/>
          </rPr>
          <t>Sunhee Park:</t>
        </r>
        <r>
          <rPr>
            <sz val="9"/>
            <color indexed="81"/>
            <rFont val="Tahoma"/>
            <family val="2"/>
          </rPr>
          <t xml:space="preserve">
Keesings</t>
        </r>
      </text>
    </comment>
    <comment ref="CG72" authorId="3" shapeId="0" xr:uid="{00000000-0006-0000-0500-0000C8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J72" authorId="138" shapeId="0" xr:uid="{00000000-0006-0000-0500-0000C9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U73" authorId="3" shapeId="0" xr:uid="{00000000-0006-0000-0500-0000CA000000}">
      <text>
        <r>
          <rPr>
            <b/>
            <sz val="9"/>
            <color indexed="81"/>
            <rFont val="Tahoma"/>
            <family val="2"/>
          </rPr>
          <t>Sunhee Park:</t>
        </r>
        <r>
          <rPr>
            <sz val="9"/>
            <color indexed="81"/>
            <rFont val="Tahoma"/>
            <family val="2"/>
          </rPr>
          <t xml:space="preserve">
Keesings</t>
        </r>
      </text>
    </comment>
    <comment ref="CG73" authorId="3" shapeId="0" xr:uid="{00000000-0006-0000-0500-0000CB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J73" authorId="139" shapeId="0" xr:uid="{00000000-0006-0000-0500-0000CC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H74" authorId="140" shapeId="0" xr:uid="{00000000-0006-0000-0500-0000CD000000}">
      <text>
        <t>[Threaded comment]
Your version of Excel allows you to read this threaded comment; however, any edits to it will get removed if the file is opened in a newer version of Excel. Learn more: https://go.microsoft.com/fwlink/?linkid=870924
Comment:
    4/7</t>
      </text>
    </comment>
    <comment ref="EJ74" authorId="141" shapeId="0" xr:uid="{00000000-0006-0000-0500-0000CE000000}">
      <text>
        <t>[Threaded comment]
Your version of Excel allows you to read this threaded comment; however, any edits to it will get removed if the file is opened in a newer version of Excel. Learn more: https://go.microsoft.com/fwlink/?linkid=870924
Comment:
    3/7</t>
      </text>
    </comment>
    <comment ref="EH75" authorId="142" shapeId="0" xr:uid="{00000000-0006-0000-0500-0000CF000000}">
      <text>
        <t>[Threaded comment]
Your version of Excel allows you to read this threaded comment; however, any edits to it will get removed if the file is opened in a newer version of Excel. Learn more: https://go.microsoft.com/fwlink/?linkid=870924
Comment:
    4/7</t>
      </text>
    </comment>
    <comment ref="EJ75" authorId="143" shapeId="0" xr:uid="{00000000-0006-0000-0500-0000D0000000}">
      <text>
        <t>[Threaded comment]
Your version of Excel allows you to read this threaded comment; however, any edits to it will get removed if the file is opened in a newer version of Excel. Learn more: https://go.microsoft.com/fwlink/?linkid=870924
Comment:
    3/7</t>
      </text>
    </comment>
    <comment ref="BU76" authorId="3" shapeId="0" xr:uid="{00000000-0006-0000-0500-0000D1000000}">
      <text>
        <r>
          <rPr>
            <b/>
            <sz val="9"/>
            <color indexed="81"/>
            <rFont val="Tahoma"/>
            <family val="2"/>
          </rPr>
          <t>Sunhee Park:</t>
        </r>
        <r>
          <rPr>
            <sz val="9"/>
            <color indexed="81"/>
            <rFont val="Tahoma"/>
            <family val="2"/>
          </rPr>
          <t xml:space="preserve">
Keesings</t>
        </r>
      </text>
    </comment>
    <comment ref="CG76" authorId="3" shapeId="0" xr:uid="{00000000-0006-0000-0500-0000D2000000}">
      <text>
        <r>
          <rPr>
            <b/>
            <sz val="9"/>
            <color indexed="81"/>
            <rFont val="Tahoma"/>
            <family val="2"/>
          </rPr>
          <t>Sunhee Park:</t>
        </r>
        <r>
          <rPr>
            <sz val="9"/>
            <color indexed="81"/>
            <rFont val="Tahoma"/>
            <family val="2"/>
          </rPr>
          <t xml:space="preserve">
Last event mentioned in Keesings</t>
        </r>
      </text>
    </comment>
    <comment ref="EH76" authorId="144" shapeId="0" xr:uid="{00000000-0006-0000-0500-0000D3000000}">
      <text>
        <t>[Threaded comment]
Your version of Excel allows you to read this threaded comment; however, any edits to it will get removed if the file is opened in a newer version of Excel. Learn more: https://go.microsoft.com/fwlink/?linkid=870924
Comment:
    1/2</t>
      </text>
    </comment>
    <comment ref="EJ76" authorId="145" shapeId="0" xr:uid="{00000000-0006-0000-0500-0000D4000000}">
      <text>
        <t>[Threaded comment]
Your version of Excel allows you to read this threaded comment; however, any edits to it will get removed if the file is opened in a newer version of Excel. Learn more: https://go.microsoft.com/fwlink/?linkid=870924
Comment:
    1/2</t>
      </text>
    </comment>
    <comment ref="BU77" authorId="3" shapeId="0" xr:uid="{00000000-0006-0000-0500-0000D5000000}">
      <text>
        <r>
          <rPr>
            <b/>
            <sz val="9"/>
            <color indexed="81"/>
            <rFont val="Tahoma"/>
            <family val="2"/>
          </rPr>
          <t>Sunhee Park:</t>
        </r>
        <r>
          <rPr>
            <sz val="9"/>
            <color indexed="81"/>
            <rFont val="Tahoma"/>
            <family val="2"/>
          </rPr>
          <t xml:space="preserve">
Keesings</t>
        </r>
      </text>
    </comment>
    <comment ref="CG77" authorId="3" shapeId="0" xr:uid="{00000000-0006-0000-0500-0000D6000000}">
      <text>
        <r>
          <rPr>
            <b/>
            <sz val="9"/>
            <color indexed="81"/>
            <rFont val="Tahoma"/>
            <family val="2"/>
          </rPr>
          <t>Sunhee Park:</t>
        </r>
        <r>
          <rPr>
            <sz val="9"/>
            <color indexed="81"/>
            <rFont val="Tahoma"/>
            <family val="2"/>
          </rPr>
          <t xml:space="preserve">
Last event mentioned in Keesings</t>
        </r>
      </text>
    </comment>
    <comment ref="EH77" authorId="146" shapeId="0" xr:uid="{00000000-0006-0000-0500-0000D7000000}">
      <text>
        <t>[Threaded comment]
Your version of Excel allows you to read this threaded comment; however, any edits to it will get removed if the file is opened in a newer version of Excel. Learn more: https://go.microsoft.com/fwlink/?linkid=870924
Comment:
    1/2</t>
      </text>
    </comment>
    <comment ref="EJ77" authorId="147" shapeId="0" xr:uid="{00000000-0006-0000-0500-0000D8000000}">
      <text>
        <t>[Threaded comment]
Your version of Excel allows you to read this threaded comment; however, any edits to it will get removed if the file is opened in a newer version of Excel. Learn more: https://go.microsoft.com/fwlink/?linkid=870924
Comment:
    1/2</t>
      </text>
    </comment>
    <comment ref="BU78" authorId="3" shapeId="0" xr:uid="{00000000-0006-0000-0500-0000D9000000}">
      <text>
        <r>
          <rPr>
            <b/>
            <sz val="9"/>
            <color indexed="81"/>
            <rFont val="Tahoma"/>
            <family val="2"/>
          </rPr>
          <t>Sunhee Park:</t>
        </r>
        <r>
          <rPr>
            <sz val="9"/>
            <color indexed="81"/>
            <rFont val="Tahoma"/>
            <family val="2"/>
          </rPr>
          <t xml:space="preserve">
Keesings</t>
        </r>
      </text>
    </comment>
    <comment ref="CG78" authorId="3" shapeId="0" xr:uid="{00000000-0006-0000-0500-0000DA000000}">
      <text>
        <r>
          <rPr>
            <b/>
            <sz val="9"/>
            <color indexed="81"/>
            <rFont val="Tahoma"/>
            <family val="2"/>
          </rPr>
          <t>Sunhee Park:</t>
        </r>
        <r>
          <rPr>
            <sz val="9"/>
            <color indexed="81"/>
            <rFont val="Tahoma"/>
            <family val="2"/>
          </rPr>
          <t xml:space="preserve">
Last event mentioned in Keesings</t>
        </r>
      </text>
    </comment>
    <comment ref="EH78" authorId="148" shapeId="0" xr:uid="{00000000-0006-0000-0500-0000DB000000}">
      <text>
        <t>[Threaded comment]
Your version of Excel allows you to read this threaded comment; however, any edits to it will get removed if the file is opened in a newer version of Excel. Learn more: https://go.microsoft.com/fwlink/?linkid=870924
Comment:
    40/80</t>
      </text>
    </comment>
    <comment ref="EJ78" authorId="149" shapeId="0" xr:uid="{00000000-0006-0000-0500-0000DC000000}">
      <text>
        <t>[Threaded comment]
Your version of Excel allows you to read this threaded comment; however, any edits to it will get removed if the file is opened in a newer version of Excel. Learn more: https://go.microsoft.com/fwlink/?linkid=870924
Comment:
    40/80</t>
      </text>
    </comment>
    <comment ref="BU79" authorId="3" shapeId="0" xr:uid="{00000000-0006-0000-0500-0000DD000000}">
      <text>
        <r>
          <rPr>
            <b/>
            <sz val="9"/>
            <color indexed="81"/>
            <rFont val="Tahoma"/>
            <family val="2"/>
          </rPr>
          <t>Sunhee Park:</t>
        </r>
        <r>
          <rPr>
            <sz val="9"/>
            <color indexed="81"/>
            <rFont val="Tahoma"/>
            <family val="2"/>
          </rPr>
          <t xml:space="preserve">
Keesings</t>
        </r>
      </text>
    </comment>
    <comment ref="CG79" authorId="3" shapeId="0" xr:uid="{00000000-0006-0000-0500-0000DE000000}">
      <text>
        <r>
          <rPr>
            <b/>
            <sz val="9"/>
            <color indexed="81"/>
            <rFont val="Tahoma"/>
            <family val="2"/>
          </rPr>
          <t>Sunhee Park:</t>
        </r>
        <r>
          <rPr>
            <sz val="9"/>
            <color indexed="81"/>
            <rFont val="Tahoma"/>
            <family val="2"/>
          </rPr>
          <t xml:space="preserve">
Last event mentioned in Keesings</t>
        </r>
      </text>
    </comment>
    <comment ref="EH79" authorId="150" shapeId="0" xr:uid="{00000000-0006-0000-0500-0000DF000000}">
      <text>
        <t>[Threaded comment]
Your version of Excel allows you to read this threaded comment; however, any edits to it will get removed if the file is opened in a newer version of Excel. Learn more: https://go.microsoft.com/fwlink/?linkid=870924
Comment:
    40/80</t>
      </text>
    </comment>
    <comment ref="EJ79" authorId="151" shapeId="0" xr:uid="{00000000-0006-0000-0500-0000E0000000}">
      <text>
        <t>[Threaded comment]
Your version of Excel allows you to read this threaded comment; however, any edits to it will get removed if the file is opened in a newer version of Excel. Learn more: https://go.microsoft.com/fwlink/?linkid=870924
Comment:
    40/80</t>
      </text>
    </comment>
    <comment ref="BU80" authorId="3" shapeId="0" xr:uid="{00000000-0006-0000-0500-0000E1000000}">
      <text>
        <r>
          <rPr>
            <b/>
            <sz val="9"/>
            <color indexed="81"/>
            <rFont val="Tahoma"/>
            <family val="2"/>
          </rPr>
          <t>Sunhee Park:</t>
        </r>
        <r>
          <rPr>
            <sz val="9"/>
            <color indexed="81"/>
            <rFont val="Tahoma"/>
            <family val="2"/>
          </rPr>
          <t xml:space="preserve">
Keesings</t>
        </r>
      </text>
    </comment>
    <comment ref="CG80" authorId="3" shapeId="0" xr:uid="{00000000-0006-0000-0500-0000E2000000}">
      <text>
        <r>
          <rPr>
            <b/>
            <sz val="9"/>
            <color indexed="81"/>
            <rFont val="Tahoma"/>
            <family val="2"/>
          </rPr>
          <t>Sunhee Park:</t>
        </r>
        <r>
          <rPr>
            <sz val="9"/>
            <color indexed="81"/>
            <rFont val="Tahoma"/>
            <family val="2"/>
          </rPr>
          <t xml:space="preserve">
Last event mentioned in Keesings</t>
        </r>
      </text>
    </comment>
    <comment ref="DD80" authorId="152" shapeId="0" xr:uid="{00000000-0006-0000-0500-0000E3000000}">
      <text>
        <t>[Threaded comment]
Your version of Excel allows you to read this threaded comment; however, any edits to it will get removed if the file is opened in a newer version of Excel. Learn more: https://go.microsoft.com/fwlink/?linkid=870924
Comment:
    (60/75)*100+1</t>
      </text>
    </comment>
    <comment ref="BU81" authorId="3" shapeId="0" xr:uid="{00000000-0006-0000-0500-0000E4000000}">
      <text>
        <r>
          <rPr>
            <b/>
            <sz val="9"/>
            <color indexed="81"/>
            <rFont val="Tahoma"/>
            <family val="2"/>
          </rPr>
          <t>Sunhee Park:</t>
        </r>
        <r>
          <rPr>
            <sz val="9"/>
            <color indexed="81"/>
            <rFont val="Tahoma"/>
            <family val="2"/>
          </rPr>
          <t xml:space="preserve">
Keesings</t>
        </r>
      </text>
    </comment>
    <comment ref="CG81" authorId="3" shapeId="0" xr:uid="{00000000-0006-0000-0500-0000E5000000}">
      <text>
        <r>
          <rPr>
            <b/>
            <sz val="9"/>
            <color indexed="81"/>
            <rFont val="Tahoma"/>
            <family val="2"/>
          </rPr>
          <t>Sunhee Park:</t>
        </r>
        <r>
          <rPr>
            <sz val="9"/>
            <color indexed="81"/>
            <rFont val="Tahoma"/>
            <family val="2"/>
          </rPr>
          <t xml:space="preserve">
Last event mentioned in Keesings</t>
        </r>
      </text>
    </comment>
    <comment ref="DD81" authorId="153" shapeId="0" xr:uid="{00000000-0006-0000-0500-0000E6000000}">
      <text>
        <t>[Threaded comment]
Your version of Excel allows you to read this threaded comment; however, any edits to it will get removed if the file is opened in a newer version of Excel. Learn more: https://go.microsoft.com/fwlink/?linkid=870924
Comment:
    (15/75)*100+1</t>
      </text>
    </comment>
    <comment ref="BU82" authorId="3" shapeId="0" xr:uid="{00000000-0006-0000-0500-0000E7000000}">
      <text>
        <r>
          <rPr>
            <b/>
            <sz val="9"/>
            <color indexed="81"/>
            <rFont val="Tahoma"/>
            <family val="2"/>
          </rPr>
          <t>Sunhee Park:</t>
        </r>
        <r>
          <rPr>
            <sz val="9"/>
            <color indexed="81"/>
            <rFont val="Tahoma"/>
            <family val="2"/>
          </rPr>
          <t xml:space="preserve">
Keesings</t>
        </r>
      </text>
    </comment>
    <comment ref="DJ82" authorId="154" shapeId="0" xr:uid="{00000000-0006-0000-0500-0000E8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G82" authorId="155" shapeId="0" xr:uid="{00000000-0006-0000-0500-0000E9000000}">
      <text>
        <t>[Threaded comment]
Your version of Excel allows you to read this threaded comment; however, any edits to it will get removed if the file is opened in a newer version of Excel. Learn more: https://go.microsoft.com/fwlink/?linkid=870924
Comment:
    code as 31 (reference point was 30:52.5:17.5)</t>
      </text>
    </comment>
    <comment ref="EH82" authorId="156" shapeId="0" xr:uid="{48DD2764-B1BF-4E37-8F7E-50DD14DB1CAA}">
      <text>
        <t>[Threaded comment]
Your version of Excel allows you to read this threaded comment; however, any edits to it will get removed if the file is opened in a newer version of Excel. Learn more: https://go.microsoft.com/fwlink/?linkid=870924
Comment:
    31/(31+17.5)=63.9</t>
      </text>
    </comment>
    <comment ref="EI82" authorId="157" shapeId="0" xr:uid="{00000000-0006-0000-0500-0000EA000000}">
      <text>
        <t>[Threaded comment]
Your version of Excel allows you to read this threaded comment; however, any edits to it will get removed if the file is opened in a newer version of Excel. Learn more: https://go.microsoft.com/fwlink/?linkid=870924
Comment:
    code as 18.5 (reference point was 30:52.5:17.5)</t>
      </text>
    </comment>
    <comment ref="EJ82" authorId="158" shapeId="0" xr:uid="{00000000-0006-0000-0500-0000EB000000}">
      <text>
        <t>[Threaded comment]
Your version of Excel allows you to read this threaded comment; however, any edits to it will get removed if the file is opened in a newer version of Excel. Learn more: https://go.microsoft.com/fwlink/?linkid=870924
Comment:
    18.5/(40+18.5)=38.1</t>
      </text>
    </comment>
    <comment ref="BU83" authorId="3" shapeId="0" xr:uid="{00000000-0006-0000-0500-0000EC000000}">
      <text>
        <r>
          <rPr>
            <b/>
            <sz val="9"/>
            <color indexed="81"/>
            <rFont val="Tahoma"/>
            <family val="2"/>
          </rPr>
          <t>Sunhee Park:</t>
        </r>
        <r>
          <rPr>
            <sz val="9"/>
            <color indexed="81"/>
            <rFont val="Tahoma"/>
            <family val="2"/>
          </rPr>
          <t xml:space="preserve">
Keesings</t>
        </r>
      </text>
    </comment>
    <comment ref="DJ83" authorId="159" shapeId="0" xr:uid="{00000000-0006-0000-0500-0000ED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G83" authorId="160" shapeId="0" xr:uid="{00000000-0006-0000-0500-0000EE000000}">
      <text>
        <t>[Threaded comment]
Your version of Excel allows you to read this threaded comment; however, any edits to it will get removed if the file is opened in a newer version of Excel. Learn more: https://go.microsoft.com/fwlink/?linkid=870924
Comment:
    code as 31 (reference point was 30:52.5:17.5)</t>
      </text>
    </comment>
    <comment ref="EH83" authorId="161" shapeId="0" xr:uid="{31F33990-C38D-4550-B90E-73E16B1F57DE}">
      <text>
        <t>[Threaded comment]
Your version of Excel allows you to read this threaded comment; however, any edits to it will get removed if the file is opened in a newer version of Excel. Learn more: https://go.microsoft.com/fwlink/?linkid=870924
Comment:
    31/(31+17.5)=63.9</t>
      </text>
    </comment>
    <comment ref="EJ83" authorId="162" shapeId="0" xr:uid="{00000000-0006-0000-0500-0000EF000000}">
      <text>
        <t>[Threaded comment]
Your version of Excel allows you to read this threaded comment; however, any edits to it will get removed if the file is opened in a newer version of Excel. Learn more: https://go.microsoft.com/fwlink/?linkid=870924
Comment:
    18.5/(40+18.5)=38.1</t>
      </text>
    </comment>
    <comment ref="CC84" authorId="3" shapeId="0" xr:uid="{00000000-0006-0000-0500-0000F0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CG84" authorId="3" shapeId="0" xr:uid="{00000000-0006-0000-0500-0000F1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DL84" authorId="163" shapeId="0" xr:uid="{00000000-0006-0000-0500-0000F2000000}">
      <text>
        <t>[Threaded comment]
Your version of Excel allows you to read this threaded comment; however, any edits to it will get removed if the file is opened in a newer version of Excel. Learn more: https://go.microsoft.com/fwlink/?linkid=870924
Comment:
    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text>
    </comment>
    <comment ref="EH84" authorId="164" shapeId="0" xr:uid="{00000000-0006-0000-0500-0000F3000000}">
      <text>
        <t>[Threaded comment]
Your version of Excel allows you to read this threaded comment; however, any edits to it will get removed if the file is opened in a newer version of Excel. Learn more: https://go.microsoft.com/fwlink/?linkid=870924
Comment:
    33.3/(33.3+at least 17.5 up to 17.7)=33.3/33.3+17.7=65.3</t>
      </text>
    </comment>
    <comment ref="EJ84" authorId="165" shapeId="0" xr:uid="{00000000-0006-0000-0500-0000F4000000}">
      <text>
        <t>[Threaded comment]
Your version of Excel allows you to read this threaded comment; however, any edits to it will get removed if the file is opened in a newer version of Excel. Learn more: https://go.microsoft.com/fwlink/?linkid=870924
Comment:
    at least 17.5 up to 17.7/(33.3+at least 17.5 up to 17.7)=17.7/51=34.7</t>
      </text>
    </comment>
    <comment ref="CC85" authorId="3" shapeId="0" xr:uid="{00000000-0006-0000-0500-0000F5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CG85" authorId="3" shapeId="0" xr:uid="{00000000-0006-0000-0500-0000F6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DL85" authorId="166" shapeId="0" xr:uid="{00000000-0006-0000-0500-0000F7000000}">
      <text>
        <t>[Threaded comment]
Your version of Excel allows you to read this threaded comment; however, any edits to it will get removed if the file is opened in a newer version of Excel. Learn more: https://go.microsoft.com/fwlink/?linkid=870924
Comment:
    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text>
    </comment>
    <comment ref="EH85" authorId="167" shapeId="0" xr:uid="{3D24579E-6CCC-4225-B964-16B4E9515B1C}">
      <text>
        <t>[Threaded comment]
Your version of Excel allows you to read this threaded comment; however, any edits to it will get removed if the file is opened in a newer version of Excel. Learn more: https://go.microsoft.com/fwlink/?linkid=870924
Comment:
    33.3/(33.3+at least 17.5 up to 17.7)=33.3/33.3+17.7=65.3</t>
      </text>
    </comment>
    <comment ref="EJ85" authorId="168" shapeId="0" xr:uid="{9C82F3CD-DBBE-4D51-8522-C19644F9109D}">
      <text>
        <t>[Threaded comment]
Your version of Excel allows you to read this threaded comment; however, any edits to it will get removed if the file is opened in a newer version of Excel. Learn more: https://go.microsoft.com/fwlink/?linkid=870924
Comment:
    at least 17.5 up to 17.7/(33.3+at least 17.5 up to 17.7)=17.7/51=34.7</t>
      </text>
    </comment>
    <comment ref="O86" authorId="169" shapeId="0" xr:uid="{00000000-0006-0000-0500-0000FA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C86" authorId="3" shapeId="0" xr:uid="{00000000-0006-0000-0500-0000FB000000}">
      <text>
        <r>
          <rPr>
            <b/>
            <sz val="9"/>
            <color indexed="81"/>
            <rFont val="Tahoma"/>
            <family val="2"/>
          </rPr>
          <t>Sunhee Park:</t>
        </r>
        <r>
          <rPr>
            <sz val="9"/>
            <color indexed="81"/>
            <rFont val="Tahoma"/>
            <family val="2"/>
          </rPr>
          <t xml:space="preserve">
Keesings says 16-18 preparatory</t>
        </r>
      </text>
    </comment>
    <comment ref="DA86" authorId="170" shapeId="0" xr:uid="{00000000-0006-0000-0500-0000FC000000}">
      <text>
        <t>[Threaded comment]
Your version of Excel allows you to read this threaded comment; however, any edits to it will get removed if the file is opened in a newer version of Excel. Learn more: https://go.microsoft.com/fwlink/?linkid=870924
Comment:
    wants all, my offer to anyone is 0</t>
      </text>
    </comment>
    <comment ref="DE86" authorId="171" shapeId="0" xr:uid="{00000000-0006-0000-0500-0000FD00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F86" authorId="172" shapeId="0" xr:uid="{00000000-0006-0000-0500-0000FE00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J86" authorId="173" shapeId="0" xr:uid="{00000000-0006-0000-0500-0000FF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86" authorId="174" shapeId="0" xr:uid="{00000000-0006-0000-0500-000000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I86" authorId="175" shapeId="0" xr:uid="{00000000-0006-0000-0500-000001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86" authorId="176" shapeId="0" xr:uid="{00000000-0006-0000-0500-000002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86" authorId="177" shapeId="0" xr:uid="{00000000-0006-0000-0500-00000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87" authorId="169" shapeId="0" xr:uid="{00000000-0006-0000-0500-000004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C87" authorId="3" shapeId="0" xr:uid="{00000000-0006-0000-0500-000005010000}">
      <text>
        <r>
          <rPr>
            <b/>
            <sz val="9"/>
            <color indexed="81"/>
            <rFont val="Tahoma"/>
            <family val="2"/>
          </rPr>
          <t>Sunhee Park:</t>
        </r>
        <r>
          <rPr>
            <sz val="9"/>
            <color indexed="81"/>
            <rFont val="Tahoma"/>
            <family val="2"/>
          </rPr>
          <t xml:space="preserve">
Keesings says 16-18 preparatory</t>
        </r>
      </text>
    </comment>
    <comment ref="DA87" authorId="178" shapeId="0" xr:uid="{00000000-0006-0000-0500-000006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E87" authorId="179" shapeId="0" xr:uid="{00000000-0006-0000-0500-000007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FUNCINPEC</t>
      </text>
    </comment>
    <comment ref="DF87" authorId="180" shapeId="0" xr:uid="{00000000-0006-0000-0500-000008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87" authorId="181" shapeId="0" xr:uid="{00000000-0006-0000-0500-000009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87" authorId="182" shapeId="0" xr:uid="{00000000-0006-0000-0500-00000A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I87" authorId="183" shapeId="0" xr:uid="{00000000-0006-0000-0500-00000B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87" authorId="184" shapeId="0" xr:uid="{00000000-0006-0000-0500-00000C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87" authorId="185" shapeId="0" xr:uid="{00000000-0006-0000-0500-00000D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88" authorId="169" shapeId="0" xr:uid="{00000000-0006-0000-0500-00000E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C88" authorId="3" shapeId="0" xr:uid="{00000000-0006-0000-0500-00000F010000}">
      <text>
        <r>
          <rPr>
            <b/>
            <sz val="9"/>
            <color indexed="81"/>
            <rFont val="Tahoma"/>
            <family val="2"/>
          </rPr>
          <t>Sunhee Park:</t>
        </r>
        <r>
          <rPr>
            <sz val="9"/>
            <color indexed="81"/>
            <rFont val="Tahoma"/>
            <family val="2"/>
          </rPr>
          <t xml:space="preserve">
Keesings says 16-18 preparatory</t>
        </r>
      </text>
    </comment>
    <comment ref="DA88" authorId="186" shapeId="0" xr:uid="{00000000-0006-0000-0500-000010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E88" authorId="187" shapeId="0" xr:uid="{00000000-0006-0000-0500-000011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F88" authorId="188" shapeId="0" xr:uid="{00000000-0006-0000-0500-000012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88" authorId="189" shapeId="0" xr:uid="{00000000-0006-0000-0500-000013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88" authorId="190" shapeId="0" xr:uid="{00000000-0006-0000-0500-000014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I88" authorId="191" shapeId="0" xr:uid="{00000000-0006-0000-0500-000015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88" authorId="192" shapeId="0" xr:uid="{00000000-0006-0000-0500-000016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88" authorId="193" shapeId="0" xr:uid="{00000000-0006-0000-0500-000017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89" authorId="169" shapeId="0" xr:uid="{00000000-0006-0000-0500-000018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C89" authorId="3" shapeId="0" xr:uid="{00000000-0006-0000-0500-000019010000}">
      <text>
        <r>
          <rPr>
            <b/>
            <sz val="9"/>
            <color indexed="81"/>
            <rFont val="Tahoma"/>
            <family val="2"/>
          </rPr>
          <t>Sunhee Park:</t>
        </r>
        <r>
          <rPr>
            <sz val="9"/>
            <color indexed="81"/>
            <rFont val="Tahoma"/>
            <family val="2"/>
          </rPr>
          <t xml:space="preserve">
Keesings says 16-18 preparatory</t>
        </r>
      </text>
    </comment>
    <comment ref="DA89" authorId="194" shapeId="0" xr:uid="{00000000-0006-0000-0500-00001A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E89" authorId="195" shapeId="0" xr:uid="{00000000-0006-0000-0500-00001B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KR</t>
      </text>
    </comment>
    <comment ref="DF89" authorId="196" shapeId="0" xr:uid="{00000000-0006-0000-0500-00001C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89" authorId="197" shapeId="0" xr:uid="{00000000-0006-0000-0500-00001D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89" authorId="198" shapeId="0" xr:uid="{00000000-0006-0000-0500-00001E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I89" authorId="199" shapeId="0" xr:uid="{00000000-0006-0000-0500-00001F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89" authorId="200" shapeId="0" xr:uid="{00000000-0006-0000-0500-000020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89" authorId="201" shapeId="0" xr:uid="{00000000-0006-0000-0500-000021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90" authorId="169" shapeId="0" xr:uid="{00000000-0006-0000-0500-000022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90" authorId="202" shapeId="0" xr:uid="{00000000-0006-0000-0500-000023010000}">
      <text>
        <t>[Threaded comment]
Your version of Excel allows you to read this threaded comment; however, any edits to it will get removed if the file is opened in a newer version of Excel. Learn more: https://go.microsoft.com/fwlink/?linkid=870924
Comment:
    Government is willing to give 1 out 16 to FUNCINPEC but not to others</t>
      </text>
    </comment>
    <comment ref="DE90" authorId="203" shapeId="0" xr:uid="{00000000-0006-0000-0500-000024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F90" authorId="204" shapeId="0" xr:uid="{00000000-0006-0000-0500-000025010000}">
      <text>
        <t>[Threaded comment]
Your version of Excel allows you to read this threaded comment; however, any edits to it will get removed if the file is opened in a newer version of Excel. Learn more: https://go.microsoft.com/fwlink/?linkid=870924
Comment:
    (33.3+33.3)/2</t>
      </text>
    </comment>
    <comment ref="DJ90" authorId="205" shapeId="0" xr:uid="{00000000-0006-0000-0500-000026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G90" authorId="206" shapeId="0" xr:uid="{00000000-0006-0000-0500-00002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H90" authorId="207" shapeId="0" xr:uid="{00000000-0006-0000-0500-000028010000}">
      <text>
        <t>[Threaded comment]
Your version of Excel allows you to read this threaded comment; however, any edits to it will get removed if the file is opened in a newer version of Excel. Learn more: https://go.microsoft.com/fwlink/?linkid=870924
Comment:
    15/16</t>
      </text>
    </comment>
    <comment ref="EI90" authorId="208" shapeId="0" xr:uid="{00000000-0006-0000-0500-000029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J90" authorId="209" shapeId="0" xr:uid="{00000000-0006-0000-0500-00002A010000}">
      <text>
        <t>[Threaded comment]
Your version of Excel allows you to read this threaded comment; however, any edits to it will get removed if the file is opened in a newer version of Excel. Learn more: https://go.microsoft.com/fwlink/?linkid=870924
Comment:
    1/3</t>
      </text>
    </comment>
    <comment ref="EK90" authorId="210" shapeId="0" xr:uid="{00000000-0006-0000-0500-00002B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L90" authorId="211" shapeId="0" xr:uid="{00000000-0006-0000-0500-00002C010000}">
      <text>
        <t>[Threaded comment]
Your version of Excel allows you to read this threaded comment; however, any edits to it will get removed if the file is opened in a newer version of Excel. Learn more: https://go.microsoft.com/fwlink/?linkid=870924
Comment:
    1/3</t>
      </text>
    </comment>
    <comment ref="O91" authorId="169" shapeId="0" xr:uid="{00000000-0006-0000-0500-00002D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91" authorId="212" shapeId="0" xr:uid="{00000000-0006-0000-0500-00002E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E91" authorId="213" shapeId="0" xr:uid="{00000000-0006-0000-0500-00002F010000}">
      <text>
        <t>[Threaded comment]
Your version of Excel allows you to read this threaded comment; however, any edits to it will get removed if the file is opened in a newer version of Excel. Learn more: https://go.microsoft.com/fwlink/?linkid=870924
Comment:
    Government is willing to give 1 out of 16 to FUNCINPEC</t>
      </text>
    </comment>
    <comment ref="DF91" authorId="214" shapeId="0" xr:uid="{00000000-0006-0000-0500-000030010000}">
      <text>
        <t>[Threaded comment]
Your version of Excel allows you to read this threaded comment; however, any edits to it will get removed if the file is opened in a newer version of Excel. Learn more: https://go.microsoft.com/fwlink/?linkid=870924
Comment:
    (6.2 of Gov. offer+33.3 of KPNLF offer)/2</t>
      </text>
    </comment>
    <comment ref="DJ91" authorId="215" shapeId="0" xr:uid="{00000000-0006-0000-0500-00003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G91" authorId="216" shapeId="0" xr:uid="{00000000-0006-0000-0500-000032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H91" authorId="217" shapeId="0" xr:uid="{00000000-0006-0000-0500-000033010000}">
      <text>
        <t>[Threaded comment]
Your version of Excel allows you to read this threaded comment; however, any edits to it will get removed if the file is opened in a newer version of Excel. Learn more: https://go.microsoft.com/fwlink/?linkid=870924
Comment:
    15/16</t>
      </text>
    </comment>
    <comment ref="EI91" authorId="218" shapeId="0" xr:uid="{00000000-0006-0000-0500-000034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J91" authorId="219" shapeId="0" xr:uid="{00000000-0006-0000-0500-000035010000}">
      <text>
        <t>[Threaded comment]
Your version of Excel allows you to read this threaded comment; however, any edits to it will get removed if the file is opened in a newer version of Excel. Learn more: https://go.microsoft.com/fwlink/?linkid=870924
Comment:
    1/3</t>
      </text>
    </comment>
    <comment ref="EK91" authorId="220" shapeId="0" xr:uid="{00000000-0006-0000-0500-000036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L91" authorId="221" shapeId="0" xr:uid="{00000000-0006-0000-0500-000037010000}">
      <text>
        <t>[Threaded comment]
Your version of Excel allows you to read this threaded comment; however, any edits to it will get removed if the file is opened in a newer version of Excel. Learn more: https://go.microsoft.com/fwlink/?linkid=870924
Comment:
    1/3</t>
      </text>
    </comment>
    <comment ref="O92" authorId="169" shapeId="0" xr:uid="{00000000-0006-0000-0500-000038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92" authorId="222" shapeId="0" xr:uid="{00000000-0006-0000-0500-000039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E92" authorId="223" shapeId="0" xr:uid="{00000000-0006-0000-0500-00003A010000}">
      <text>
        <t>[Threaded comment]
Your version of Excel allows you to read this threaded comment; however, any edits to it will get removed if the file is opened in a newer version of Excel. Learn more: https://go.microsoft.com/fwlink/?linkid=870924
Comment:
    Government was not willing to give anything</t>
      </text>
    </comment>
    <comment ref="DF92" authorId="224" shapeId="0" xr:uid="{00000000-0006-0000-0500-00003B010000}">
      <text>
        <t>[Threaded comment]
Your version of Excel allows you to read this threaded comment; however, any edits to it will get removed if the file is opened in a newer version of Excel. Learn more: https://go.microsoft.com/fwlink/?linkid=870924
Comment:
    (0 of Gov. offer+33.3 of FUNCINPEC offer)/2</t>
      </text>
    </comment>
    <comment ref="DJ92" authorId="225" shapeId="0" xr:uid="{00000000-0006-0000-0500-00003C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G92" authorId="226" shapeId="0" xr:uid="{00000000-0006-0000-0500-00003D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H92" authorId="227" shapeId="0" xr:uid="{00000000-0006-0000-0500-00003E010000}">
      <text>
        <t>[Threaded comment]
Your version of Excel allows you to read this threaded comment; however, any edits to it will get removed if the file is opened in a newer version of Excel. Learn more: https://go.microsoft.com/fwlink/?linkid=870924
Comment:
    15/16</t>
      </text>
    </comment>
    <comment ref="EI92" authorId="228" shapeId="0" xr:uid="{00000000-0006-0000-0500-00003F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J92" authorId="229" shapeId="0" xr:uid="{00000000-0006-0000-0500-000040010000}">
      <text>
        <t>[Threaded comment]
Your version of Excel allows you to read this threaded comment; however, any edits to it will get removed if the file is opened in a newer version of Excel. Learn more: https://go.microsoft.com/fwlink/?linkid=870924
Comment:
    1/3</t>
      </text>
    </comment>
    <comment ref="EK92" authorId="230" shapeId="0" xr:uid="{00000000-0006-0000-0500-000041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L92" authorId="231" shapeId="0" xr:uid="{00000000-0006-0000-0500-000042010000}">
      <text>
        <t>[Threaded comment]
Your version of Excel allows you to read this threaded comment; however, any edits to it will get removed if the file is opened in a newer version of Excel. Learn more: https://go.microsoft.com/fwlink/?linkid=870924
Comment:
    1/3</t>
      </text>
    </comment>
    <comment ref="O93" authorId="169" shapeId="0" xr:uid="{00000000-0006-0000-0500-000043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93" authorId="3" shapeId="0" xr:uid="{00000000-0006-0000-0500-000044010000}">
      <text>
        <r>
          <rPr>
            <b/>
            <sz val="9"/>
            <color indexed="81"/>
            <rFont val="Tahoma"/>
            <family val="2"/>
          </rPr>
          <t>Sunhee Park:</t>
        </r>
        <r>
          <rPr>
            <sz val="9"/>
            <color indexed="81"/>
            <rFont val="Tahoma"/>
            <family val="2"/>
          </rPr>
          <t xml:space="preserve">
Keesings did not have any mention of this</t>
        </r>
      </text>
    </comment>
    <comment ref="DE93" authorId="232" shapeId="0" xr:uid="{00000000-0006-0000-0500-000045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F93" authorId="233" shapeId="0" xr:uid="{00000000-0006-0000-0500-000046010000}">
      <text>
        <t>[Threaded comment]
Your version of Excel allows you to read this threaded comment; however, any edits to it will get removed if the file is opened in a newer version of Excel. Learn more: https://go.microsoft.com/fwlink/?linkid=870924
Comment:
    (33.3+33.3)/2</t>
      </text>
    </comment>
    <comment ref="DJ93" authorId="234" shapeId="0" xr:uid="{00000000-0006-0000-0500-00004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3" authorId="235" shapeId="0" xr:uid="{00000000-0006-0000-0500-000048010000}">
      <text>
        <t>[Threaded comment]
Your version of Excel allows you to read this threaded comment; however, any edits to it will get removed if the file is opened in a newer version of Excel. Learn more: https://go.microsoft.com/fwlink/?linkid=870924
Comment:
    1/3</t>
      </text>
    </comment>
    <comment ref="EL93" authorId="236" shapeId="0" xr:uid="{00000000-0006-0000-0500-000049010000}">
      <text>
        <t>[Threaded comment]
Your version of Excel allows you to read this threaded comment; however, any edits to it will get removed if the file is opened in a newer version of Excel. Learn more: https://go.microsoft.com/fwlink/?linkid=870924
Comment:
    1/3</t>
      </text>
    </comment>
    <comment ref="O94" authorId="169" shapeId="0" xr:uid="{00000000-0006-0000-0500-00004A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94" authorId="3" shapeId="0" xr:uid="{00000000-0006-0000-0500-00004B010000}">
      <text>
        <r>
          <rPr>
            <b/>
            <sz val="9"/>
            <color indexed="81"/>
            <rFont val="Tahoma"/>
            <family val="2"/>
          </rPr>
          <t>Sunhee Park:</t>
        </r>
        <r>
          <rPr>
            <sz val="9"/>
            <color indexed="81"/>
            <rFont val="Tahoma"/>
            <family val="2"/>
          </rPr>
          <t xml:space="preserve">
Keesings did not have any mention of this</t>
        </r>
      </text>
    </comment>
    <comment ref="DA94" authorId="237" shapeId="0" xr:uid="{00000000-0006-0000-0500-00004C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E94" authorId="238" shapeId="0" xr:uid="{00000000-0006-0000-0500-00004D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FUNCINPEC</t>
      </text>
    </comment>
    <comment ref="DF94" authorId="239" shapeId="0" xr:uid="{00000000-0006-0000-0500-00004E010000}">
      <text>
        <t>[Threaded comment]
Your version of Excel allows you to read this threaded comment; however, any edits to it will get removed if the file is opened in a newer version of Excel. Learn more: https://go.microsoft.com/fwlink/?linkid=870924
Comment:
    (0 of Gov. offer+33.3 of KPNLF offer)/2</t>
      </text>
    </comment>
    <comment ref="DJ94" authorId="240" shapeId="0" xr:uid="{00000000-0006-0000-0500-00004F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4" authorId="241" shapeId="0" xr:uid="{00000000-0006-0000-0500-000050010000}">
      <text>
        <t>[Threaded comment]
Your version of Excel allows you to read this threaded comment; however, any edits to it will get removed if the file is opened in a newer version of Excel. Learn more: https://go.microsoft.com/fwlink/?linkid=870924
Comment:
    1/3</t>
      </text>
    </comment>
    <comment ref="EL94" authorId="242" shapeId="0" xr:uid="{00000000-0006-0000-0500-000051010000}">
      <text>
        <t>[Threaded comment]
Your version of Excel allows you to read this threaded comment; however, any edits to it will get removed if the file is opened in a newer version of Excel. Learn more: https://go.microsoft.com/fwlink/?linkid=870924
Comment:
    1/3</t>
      </text>
    </comment>
    <comment ref="O95" authorId="169" shapeId="0" xr:uid="{00000000-0006-0000-0500-000052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95" authorId="3" shapeId="0" xr:uid="{00000000-0006-0000-0500-000053010000}">
      <text>
        <r>
          <rPr>
            <b/>
            <sz val="9"/>
            <color indexed="81"/>
            <rFont val="Tahoma"/>
            <family val="2"/>
          </rPr>
          <t>Sunhee Park:</t>
        </r>
        <r>
          <rPr>
            <sz val="9"/>
            <color indexed="81"/>
            <rFont val="Tahoma"/>
            <family val="2"/>
          </rPr>
          <t xml:space="preserve">
Keesings did not have any mention of this</t>
        </r>
      </text>
    </comment>
    <comment ref="DA95" authorId="243" shapeId="0" xr:uid="{00000000-0006-0000-0500-000054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E95" authorId="244" shapeId="0" xr:uid="{00000000-0006-0000-0500-000055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F95" authorId="245" shapeId="0" xr:uid="{00000000-0006-0000-0500-000056010000}">
      <text>
        <t>[Threaded comment]
Your version of Excel allows you to read this threaded comment; however, any edits to it will get removed if the file is opened in a newer version of Excel. Learn more: https://go.microsoft.com/fwlink/?linkid=870924
Comment:
    (0 of Gov. offer+33.3 of FUNCINPEC offer)/2</t>
      </text>
    </comment>
    <comment ref="DJ95" authorId="246" shapeId="0" xr:uid="{00000000-0006-0000-0500-00005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5" authorId="247" shapeId="0" xr:uid="{00000000-0006-0000-0500-000058010000}">
      <text>
        <t>[Threaded comment]
Your version of Excel allows you to read this threaded comment; however, any edits to it will get removed if the file is opened in a newer version of Excel. Learn more: https://go.microsoft.com/fwlink/?linkid=870924
Comment:
    1/3</t>
      </text>
    </comment>
    <comment ref="EL95" authorId="248" shapeId="0" xr:uid="{00000000-0006-0000-0500-000059010000}">
      <text>
        <t>[Threaded comment]
Your version of Excel allows you to read this threaded comment; however, any edits to it will get removed if the file is opened in a newer version of Excel. Learn more: https://go.microsoft.com/fwlink/?linkid=870924
Comment:
    1/3</t>
      </text>
    </comment>
    <comment ref="O96" authorId="169" shapeId="0" xr:uid="{00000000-0006-0000-0500-00005A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N96" authorId="3" shapeId="0" xr:uid="{00000000-0006-0000-0500-00005B010000}">
      <text>
        <r>
          <rPr>
            <b/>
            <sz val="9"/>
            <color indexed="81"/>
            <rFont val="Tahoma"/>
            <family val="2"/>
          </rPr>
          <t>Sunhee Park:</t>
        </r>
        <r>
          <rPr>
            <sz val="9"/>
            <color indexed="81"/>
            <rFont val="Tahoma"/>
            <family val="2"/>
          </rPr>
          <t xml:space="preserve">
Jul. 24: bilateral
Jul. 25: all four warring groups</t>
        </r>
      </text>
    </comment>
    <comment ref="CO96" authorId="3" shapeId="0" xr:uid="{00000000-0006-0000-0500-00005C010000}">
      <text>
        <r>
          <rPr>
            <b/>
            <sz val="9"/>
            <color indexed="81"/>
            <rFont val="Tahoma"/>
            <family val="2"/>
          </rPr>
          <t>Sunhee Park:</t>
        </r>
        <r>
          <rPr>
            <sz val="9"/>
            <color indexed="81"/>
            <rFont val="Tahoma"/>
            <family val="2"/>
          </rPr>
          <t xml:space="preserve">
Jul. 24: bilateral
Jul. 25: all four warring groups</t>
        </r>
      </text>
    </comment>
    <comment ref="DE96" authorId="249" shapeId="0" xr:uid="{00000000-0006-0000-0500-00005D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F96" authorId="250" shapeId="0" xr:uid="{00000000-0006-0000-0500-00005E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J96" authorId="251" shapeId="0" xr:uid="{00000000-0006-0000-0500-00005F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96" authorId="252" shapeId="0" xr:uid="{00000000-0006-0000-0500-000060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96" authorId="253" shapeId="0" xr:uid="{00000000-0006-0000-0500-000061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I96" authorId="254" shapeId="0" xr:uid="{00000000-0006-0000-0500-000062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96" authorId="255" shapeId="0" xr:uid="{00000000-0006-0000-0500-00006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97" authorId="169" shapeId="0" xr:uid="{00000000-0006-0000-0500-000064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N97" authorId="3" shapeId="0" xr:uid="{00000000-0006-0000-0500-000065010000}">
      <text>
        <r>
          <rPr>
            <b/>
            <sz val="9"/>
            <color indexed="81"/>
            <rFont val="Tahoma"/>
            <family val="2"/>
          </rPr>
          <t>Sunhee Park:</t>
        </r>
        <r>
          <rPr>
            <sz val="9"/>
            <color indexed="81"/>
            <rFont val="Tahoma"/>
            <family val="2"/>
          </rPr>
          <t xml:space="preserve">
Jul. 24: bilateral
Jul. 25: all four warring groups</t>
        </r>
      </text>
    </comment>
    <comment ref="CO97" authorId="3" shapeId="0" xr:uid="{00000000-0006-0000-0500-000066010000}">
      <text>
        <r>
          <rPr>
            <b/>
            <sz val="9"/>
            <color indexed="81"/>
            <rFont val="Tahoma"/>
            <family val="2"/>
          </rPr>
          <t>Sunhee Park:</t>
        </r>
        <r>
          <rPr>
            <sz val="9"/>
            <color indexed="81"/>
            <rFont val="Tahoma"/>
            <family val="2"/>
          </rPr>
          <t xml:space="preserve">
Jul. 24: bilateral
Jul. 25: all four warring groups</t>
        </r>
      </text>
    </comment>
    <comment ref="DA97" authorId="256" shapeId="0" xr:uid="{00000000-0006-0000-0500-000067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E97" authorId="257" shapeId="0" xr:uid="{00000000-0006-0000-0500-000068010000}">
      <text>
        <t>[Threaded comment]
Your version of Excel allows you to read this threaded comment; however, any edits to it will get removed if the file is opened in a newer version of Excel. Learn more: https://go.microsoft.com/fwlink/?linkid=870924
Comment:
    Gov. is willing to give 0 or 1 to FUNCINPEC</t>
      </text>
    </comment>
    <comment ref="DF97" authorId="258" shapeId="0" xr:uid="{00000000-0006-0000-0500-000069010000}">
      <text>
        <t>[Threaded comment]
Your version of Excel allows you to read this threaded comment; however, any edits to it will get removed if the file is opened in a newer version of Excel. Learn more: https://go.microsoft.com/fwlink/?linkid=870924
Comment:
    (3.1 of Gov. offer+25 of KPNLF offer+25 of KR offer)/3</t>
      </text>
    </comment>
    <comment ref="DJ97" authorId="259" shapeId="0" xr:uid="{00000000-0006-0000-0500-00006A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97" authorId="260" shapeId="0" xr:uid="{00000000-0006-0000-0500-00006B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97" authorId="261" shapeId="0" xr:uid="{00000000-0006-0000-0500-00006C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I97" authorId="262" shapeId="0" xr:uid="{00000000-0006-0000-0500-00006D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97" authorId="263" shapeId="0" xr:uid="{00000000-0006-0000-0500-00006E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98" authorId="169" shapeId="0" xr:uid="{00000000-0006-0000-0500-00006F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N98" authorId="3" shapeId="0" xr:uid="{00000000-0006-0000-0500-000070010000}">
      <text>
        <r>
          <rPr>
            <b/>
            <sz val="9"/>
            <color indexed="81"/>
            <rFont val="Tahoma"/>
            <family val="2"/>
          </rPr>
          <t>Sunhee Park:</t>
        </r>
        <r>
          <rPr>
            <sz val="9"/>
            <color indexed="81"/>
            <rFont val="Tahoma"/>
            <family val="2"/>
          </rPr>
          <t xml:space="preserve">
Jul. 24: bilateral
Jul. 25: all four warring groups</t>
        </r>
      </text>
    </comment>
    <comment ref="CO98" authorId="3" shapeId="0" xr:uid="{00000000-0006-0000-0500-000071010000}">
      <text>
        <r>
          <rPr>
            <b/>
            <sz val="9"/>
            <color indexed="81"/>
            <rFont val="Tahoma"/>
            <family val="2"/>
          </rPr>
          <t>Sunhee Park:</t>
        </r>
        <r>
          <rPr>
            <sz val="9"/>
            <color indexed="81"/>
            <rFont val="Tahoma"/>
            <family val="2"/>
          </rPr>
          <t xml:space="preserve">
Jul. 24: bilateral
Jul. 25: all four warring groups</t>
        </r>
      </text>
    </comment>
    <comment ref="DA98" authorId="264" shapeId="0" xr:uid="{00000000-0006-0000-0500-000072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E98" authorId="265" shapeId="0" xr:uid="{00000000-0006-0000-0500-000073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F98" authorId="266" shapeId="0" xr:uid="{00000000-0006-0000-0500-000074010000}">
      <text>
        <t>[Threaded comment]
Your version of Excel allows you to read this threaded comment; however, any edits to it will get removed if the file is opened in a newer version of Excel. Learn more: https://go.microsoft.com/fwlink/?linkid=870924
Comment:
    (0+25+25)/3</t>
      </text>
    </comment>
    <comment ref="DJ98" authorId="267" shapeId="0" xr:uid="{00000000-0006-0000-0500-000075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98" authorId="268" shapeId="0" xr:uid="{00000000-0006-0000-0500-000076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98" authorId="269" shapeId="0" xr:uid="{00000000-0006-0000-0500-000077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I98" authorId="270" shapeId="0" xr:uid="{00000000-0006-0000-0500-000078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98" authorId="271" shapeId="0" xr:uid="{00000000-0006-0000-0500-000079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99" authorId="169" shapeId="0" xr:uid="{00000000-0006-0000-0500-00007A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N99" authorId="3" shapeId="0" xr:uid="{00000000-0006-0000-0500-00007B010000}">
      <text>
        <r>
          <rPr>
            <b/>
            <sz val="9"/>
            <color indexed="81"/>
            <rFont val="Tahoma"/>
            <family val="2"/>
          </rPr>
          <t>Sunhee Park:</t>
        </r>
        <r>
          <rPr>
            <sz val="9"/>
            <color indexed="81"/>
            <rFont val="Tahoma"/>
            <family val="2"/>
          </rPr>
          <t xml:space="preserve">
Jul. 24: bilateral
Jul. 25: all four warring groups</t>
        </r>
      </text>
    </comment>
    <comment ref="CO99" authorId="3" shapeId="0" xr:uid="{00000000-0006-0000-0500-00007C010000}">
      <text>
        <r>
          <rPr>
            <b/>
            <sz val="9"/>
            <color indexed="81"/>
            <rFont val="Tahoma"/>
            <family val="2"/>
          </rPr>
          <t>Sunhee Park:</t>
        </r>
        <r>
          <rPr>
            <sz val="9"/>
            <color indexed="81"/>
            <rFont val="Tahoma"/>
            <family val="2"/>
          </rPr>
          <t xml:space="preserve">
Jul. 24: bilateral
Jul. 25: all four warring groups</t>
        </r>
      </text>
    </comment>
    <comment ref="DA99" authorId="272" shapeId="0" xr:uid="{00000000-0006-0000-0500-00007D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E99" authorId="273" shapeId="0" xr:uid="{00000000-0006-0000-0500-00007E010000}">
      <text>
        <t>[Threaded comment]
Your version of Excel allows you to read this threaded comment; however, any edits to it will get removed if the file is opened in a newer version of Excel. Learn more: https://go.microsoft.com/fwlink/?linkid=870924
Comment:
    Government is not willing to give anything to KR</t>
      </text>
    </comment>
    <comment ref="DF99" authorId="274" shapeId="0" xr:uid="{00000000-0006-0000-0500-00007F010000}">
      <text>
        <t>[Threaded comment]
Your version of Excel allows you to read this threaded comment; however, any edits to it will get removed if the file is opened in a newer version of Excel. Learn more: https://go.microsoft.com/fwlink/?linkid=870924
Comment:
    (0 of Gov. offer+25 of FUNCINPEC offer+25 of KPNLF offer)/3</t>
      </text>
    </comment>
    <comment ref="DJ99" authorId="275" shapeId="0" xr:uid="{00000000-0006-0000-0500-000080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99" authorId="276" shapeId="0" xr:uid="{00000000-0006-0000-0500-000081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99" authorId="277" shapeId="0" xr:uid="{00000000-0006-0000-0500-000082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I99" authorId="278" shapeId="0" xr:uid="{00000000-0006-0000-0500-00008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K99" authorId="279" shapeId="0" xr:uid="{00000000-0006-0000-0500-000084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O100" authorId="169" shapeId="0" xr:uid="{00000000-0006-0000-0500-000085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E100" authorId="280" shapeId="0" xr:uid="{00000000-0006-0000-0500-000086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F100" authorId="281" shapeId="0" xr:uid="{00000000-0006-0000-0500-000087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J100" authorId="282" shapeId="0" xr:uid="{00000000-0006-0000-0500-00008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0" authorId="283" shapeId="0" xr:uid="{00000000-0006-0000-0500-00008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0" authorId="284" shapeId="0" xr:uid="{00000000-0006-0000-0500-00008A010000}">
      <text>
        <t>[Threaded comment]
Your version of Excel allows you to read this threaded comment; however, any edits to it will get removed if the file is opened in a newer version of Excel. Learn more: https://go.microsoft.com/fwlink/?linkid=870924
Comment:
    1/4</t>
      </text>
    </comment>
    <comment ref="EL100" authorId="285" shapeId="0" xr:uid="{00000000-0006-0000-0500-00008B010000}">
      <text>
        <t>[Threaded comment]
Your version of Excel allows you to read this threaded comment; however, any edits to it will get removed if the file is opened in a newer version of Excel. Learn more: https://go.microsoft.com/fwlink/?linkid=870924
Comment:
    1/4</t>
      </text>
    </comment>
    <comment ref="EN100" authorId="286" shapeId="0" xr:uid="{00000000-0006-0000-0500-00008C010000}">
      <text>
        <t>[Threaded comment]
Your version of Excel allows you to read this threaded comment; however, any edits to it will get removed if the file is opened in a newer version of Excel. Learn more: https://go.microsoft.com/fwlink/?linkid=870924
Comment:
    1/4</t>
      </text>
    </comment>
    <comment ref="O101" authorId="169" shapeId="0" xr:uid="{00000000-0006-0000-0500-00008D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01" authorId="287" shapeId="0" xr:uid="{00000000-0006-0000-0500-00008E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F101" authorId="288" shapeId="0" xr:uid="{00000000-0006-0000-0500-00008F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101" authorId="289" shapeId="0" xr:uid="{00000000-0006-0000-0500-000090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1" authorId="290" shapeId="0" xr:uid="{00000000-0006-0000-0500-000091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1" authorId="291" shapeId="0" xr:uid="{00000000-0006-0000-0500-000092010000}">
      <text>
        <t>[Threaded comment]
Your version of Excel allows you to read this threaded comment; however, any edits to it will get removed if the file is opened in a newer version of Excel. Learn more: https://go.microsoft.com/fwlink/?linkid=870924
Comment:
    1/4</t>
      </text>
    </comment>
    <comment ref="EL101" authorId="292" shapeId="0" xr:uid="{00000000-0006-0000-0500-000093010000}">
      <text>
        <t>[Threaded comment]
Your version of Excel allows you to read this threaded comment; however, any edits to it will get removed if the file is opened in a newer version of Excel. Learn more: https://go.microsoft.com/fwlink/?linkid=870924
Comment:
    1/4</t>
      </text>
    </comment>
    <comment ref="EN101" authorId="293" shapeId="0" xr:uid="{00000000-0006-0000-0500-000094010000}">
      <text>
        <t>[Threaded comment]
Your version of Excel allows you to read this threaded comment; however, any edits to it will get removed if the file is opened in a newer version of Excel. Learn more: https://go.microsoft.com/fwlink/?linkid=870924
Comment:
    1/4</t>
      </text>
    </comment>
    <comment ref="O102" authorId="169" shapeId="0" xr:uid="{00000000-0006-0000-0500-000095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02" authorId="294" shapeId="0" xr:uid="{00000000-0006-0000-0500-000096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F102" authorId="295" shapeId="0" xr:uid="{00000000-0006-0000-0500-000097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102" authorId="296" shapeId="0" xr:uid="{00000000-0006-0000-0500-00009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2" authorId="297" shapeId="0" xr:uid="{00000000-0006-0000-0500-00009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2" authorId="298" shapeId="0" xr:uid="{00000000-0006-0000-0500-00009A010000}">
      <text>
        <t>[Threaded comment]
Your version of Excel allows you to read this threaded comment; however, any edits to it will get removed if the file is opened in a newer version of Excel. Learn more: https://go.microsoft.com/fwlink/?linkid=870924
Comment:
    1/4</t>
      </text>
    </comment>
    <comment ref="EL102" authorId="299" shapeId="0" xr:uid="{00000000-0006-0000-0500-00009B010000}">
      <text>
        <t>[Threaded comment]
Your version of Excel allows you to read this threaded comment; however, any edits to it will get removed if the file is opened in a newer version of Excel. Learn more: https://go.microsoft.com/fwlink/?linkid=870924
Comment:
    1/4</t>
      </text>
    </comment>
    <comment ref="EN102" authorId="300" shapeId="0" xr:uid="{00000000-0006-0000-0500-00009C010000}">
      <text>
        <t>[Threaded comment]
Your version of Excel allows you to read this threaded comment; however, any edits to it will get removed if the file is opened in a newer version of Excel. Learn more: https://go.microsoft.com/fwlink/?linkid=870924
Comment:
    1/4</t>
      </text>
    </comment>
    <comment ref="O103" authorId="169" shapeId="0" xr:uid="{00000000-0006-0000-0500-00009D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03" authorId="301" shapeId="0" xr:uid="{00000000-0006-0000-0500-00009E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F103" authorId="302" shapeId="0" xr:uid="{00000000-0006-0000-0500-00009F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J103" authorId="303" shapeId="0" xr:uid="{00000000-0006-0000-0500-0000A0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3" authorId="304" shapeId="0" xr:uid="{00000000-0006-0000-0500-0000A1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3" authorId="305" shapeId="0" xr:uid="{00000000-0006-0000-0500-0000A2010000}">
      <text>
        <t>[Threaded comment]
Your version of Excel allows you to read this threaded comment; however, any edits to it will get removed if the file is opened in a newer version of Excel. Learn more: https://go.microsoft.com/fwlink/?linkid=870924
Comment:
    1/4</t>
      </text>
    </comment>
    <comment ref="EL103" authorId="306" shapeId="0" xr:uid="{00000000-0006-0000-0500-0000A3010000}">
      <text>
        <t>[Threaded comment]
Your version of Excel allows you to read this threaded comment; however, any edits to it will get removed if the file is opened in a newer version of Excel. Learn more: https://go.microsoft.com/fwlink/?linkid=870924
Comment:
    1/4</t>
      </text>
    </comment>
    <comment ref="EN103" authorId="307" shapeId="0" xr:uid="{00000000-0006-0000-0500-0000A4010000}">
      <text>
        <t>[Threaded comment]
Your version of Excel allows you to read this threaded comment; however, any edits to it will get removed if the file is opened in a newer version of Excel. Learn more: https://go.microsoft.com/fwlink/?linkid=870924
Comment:
    1/4</t>
      </text>
    </comment>
    <comment ref="CF104" authorId="3" shapeId="0" xr:uid="{00000000-0006-0000-0500-0000A5010000}">
      <text>
        <r>
          <rPr>
            <b/>
            <sz val="9"/>
            <color indexed="81"/>
            <rFont val="Tahoma"/>
            <family val="2"/>
          </rPr>
          <t>Sunhee Park:</t>
        </r>
        <r>
          <rPr>
            <sz val="9"/>
            <color indexed="81"/>
            <rFont val="Tahoma"/>
            <family val="2"/>
          </rPr>
          <t xml:space="preserve">
Keesings says Mar. 1</t>
        </r>
      </text>
    </comment>
    <comment ref="DE104" authorId="308" shapeId="0" xr:uid="{00000000-0006-0000-0500-0000A6010000}">
      <text>
        <t>[Threaded comment]
Your version of Excel allows you to read this threaded comment; however, any edits to it will get removed if the file is opened in a newer version of Excel. Learn more: https://go.microsoft.com/fwlink/?linkid=870924
Comment:
    Both KPNLF and KR wanted equal share 1/3</t>
      </text>
    </comment>
    <comment ref="DF104" authorId="309" shapeId="0" xr:uid="{00000000-0006-0000-0500-0000A7010000}">
      <text>
        <t>[Threaded comment]
Your version of Excel allows you to read this threaded comment; however, any edits to it will get removed if the file is opened in a newer version of Excel. Learn more: https://go.microsoft.com/fwlink/?linkid=870924
Comment:
    (33.3+33.3)/2</t>
      </text>
    </comment>
    <comment ref="DJ104" authorId="310" shapeId="0" xr:uid="{00000000-0006-0000-0500-0000A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4" authorId="311" shapeId="0" xr:uid="{00000000-0006-0000-0500-0000A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4" authorId="312" shapeId="0" xr:uid="{00000000-0006-0000-0500-0000AA010000}">
      <text>
        <t>[Threaded comment]
Your version of Excel allows you to read this threaded comment; however, any edits to it will get removed if the file is opened in a newer version of Excel. Learn more: https://go.microsoft.com/fwlink/?linkid=870924
Comment:
    1/3</t>
      </text>
    </comment>
    <comment ref="EL104" authorId="313" shapeId="0" xr:uid="{00000000-0006-0000-0500-0000AB010000}">
      <text>
        <t>[Threaded comment]
Your version of Excel allows you to read this threaded comment; however, any edits to it will get removed if the file is opened in a newer version of Excel. Learn more: https://go.microsoft.com/fwlink/?linkid=870924
Comment:
    1/3</t>
      </text>
    </comment>
    <comment ref="CF105" authorId="3" shapeId="0" xr:uid="{00000000-0006-0000-0500-0000AC010000}">
      <text>
        <r>
          <rPr>
            <b/>
            <sz val="9"/>
            <color indexed="81"/>
            <rFont val="Tahoma"/>
            <family val="2"/>
          </rPr>
          <t>Sunhee Park:</t>
        </r>
        <r>
          <rPr>
            <sz val="9"/>
            <color indexed="81"/>
            <rFont val="Tahoma"/>
            <family val="2"/>
          </rPr>
          <t xml:space="preserve">
Keesings says Mar. 1</t>
        </r>
      </text>
    </comment>
    <comment ref="DA105" authorId="314" shapeId="0" xr:uid="{00000000-0006-0000-0500-0000AD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E105" authorId="315" shapeId="0" xr:uid="{00000000-0006-0000-0500-0000AE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F105" authorId="316" shapeId="0" xr:uid="{00000000-0006-0000-0500-0000AF010000}">
      <text>
        <t>[Threaded comment]
Your version of Excel allows you to read this threaded comment; however, any edits to it will get removed if the file is opened in a newer version of Excel. Learn more: https://go.microsoft.com/fwlink/?linkid=870924
Comment:
    (0 of Gov. offer+33.3 of KR offer)/2</t>
      </text>
    </comment>
    <comment ref="DJ105" authorId="317" shapeId="0" xr:uid="{00000000-0006-0000-0500-0000B0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5" authorId="318" shapeId="0" xr:uid="{00000000-0006-0000-0500-0000B1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5" authorId="319" shapeId="0" xr:uid="{00000000-0006-0000-0500-0000B2010000}">
      <text>
        <t>[Threaded comment]
Your version of Excel allows you to read this threaded comment; however, any edits to it will get removed if the file is opened in a newer version of Excel. Learn more: https://go.microsoft.com/fwlink/?linkid=870924
Comment:
    1/3</t>
      </text>
    </comment>
    <comment ref="EL105" authorId="320" shapeId="0" xr:uid="{00000000-0006-0000-0500-0000B3010000}">
      <text>
        <t>[Threaded comment]
Your version of Excel allows you to read this threaded comment; however, any edits to it will get removed if the file is opened in a newer version of Excel. Learn more: https://go.microsoft.com/fwlink/?linkid=870924
Comment:
    1/3</t>
      </text>
    </comment>
    <comment ref="CF106" authorId="3" shapeId="0" xr:uid="{00000000-0006-0000-0500-0000B4010000}">
      <text>
        <r>
          <rPr>
            <b/>
            <sz val="9"/>
            <color indexed="81"/>
            <rFont val="Tahoma"/>
            <family val="2"/>
          </rPr>
          <t>Sunhee Park:</t>
        </r>
        <r>
          <rPr>
            <sz val="9"/>
            <color indexed="81"/>
            <rFont val="Tahoma"/>
            <family val="2"/>
          </rPr>
          <t xml:space="preserve">
Keesings says Mar. 1</t>
        </r>
      </text>
    </comment>
    <comment ref="DA106" authorId="321" shapeId="0" xr:uid="{00000000-0006-0000-0500-0000B5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E106" authorId="322" shapeId="0" xr:uid="{00000000-0006-0000-0500-0000B6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KR</t>
      </text>
    </comment>
    <comment ref="DF106" authorId="323" shapeId="0" xr:uid="{00000000-0006-0000-0500-0000B7010000}">
      <text>
        <t>[Threaded comment]
Your version of Excel allows you to read this threaded comment; however, any edits to it will get removed if the file is opened in a newer version of Excel. Learn more: https://go.microsoft.com/fwlink/?linkid=870924
Comment:
    (0 of Gov. offer+33.3 of KPNLF offer)/2</t>
      </text>
    </comment>
    <comment ref="DJ106" authorId="324" shapeId="0" xr:uid="{00000000-0006-0000-0500-0000B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6" authorId="325" shapeId="0" xr:uid="{00000000-0006-0000-0500-0000B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06" authorId="326" shapeId="0" xr:uid="{00000000-0006-0000-0500-0000BA010000}">
      <text>
        <t>[Threaded comment]
Your version of Excel allows you to read this threaded comment; however, any edits to it will get removed if the file is opened in a newer version of Excel. Learn more: https://go.microsoft.com/fwlink/?linkid=870924
Comment:
    1/3</t>
      </text>
    </comment>
    <comment ref="EL106" authorId="327" shapeId="0" xr:uid="{00000000-0006-0000-0500-0000BB010000}">
      <text>
        <t>[Threaded comment]
Your version of Excel allows you to read this threaded comment; however, any edits to it will get removed if the file is opened in a newer version of Excel. Learn more: https://go.microsoft.com/fwlink/?linkid=870924
Comment:
    1/3</t>
      </text>
    </comment>
    <comment ref="DA107" authorId="328" shapeId="0" xr:uid="{00000000-0006-0000-0500-0000BC010000}">
      <text>
        <t>[Threaded comment]
Your version of Excel allows you to read this threaded comment; however, any edits to it will get removed if the file is opened in a newer version of Excel. Learn more: https://go.microsoft.com/fwlink/?linkid=870924
Comment:
    Gov. is willing to give 2 out of 8 to KPNLF</t>
      </text>
    </comment>
    <comment ref="DE107" authorId="329" shapeId="0" xr:uid="{00000000-0006-0000-0500-0000BD010000}">
      <text>
        <t>[Threaded comment]
Your version of Excel allows you to read this threaded comment; however, any edits to it will get removed if the file is opened in a newer version of Excel. Learn more: https://go.microsoft.com/fwlink/?linkid=870924
Comment:
    KPNLF was willing to give 6 out of 8 to Government</t>
      </text>
    </comment>
    <comment ref="DJ107" authorId="330" shapeId="0" xr:uid="{00000000-0006-0000-0500-0000BE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H107" authorId="331" shapeId="0" xr:uid="{00000000-0006-0000-0500-0000BF010000}">
      <text>
        <t>[Threaded comment]
Your version of Excel allows you to read this threaded comment; however, any edits to it will get removed if the file is opened in a newer version of Excel. Learn more: https://go.microsoft.com/fwlink/?linkid=870924
Comment:
    6/8</t>
      </text>
    </comment>
    <comment ref="EJ107" authorId="332" shapeId="0" xr:uid="{00000000-0006-0000-0500-0000C0010000}">
      <text>
        <t>[Threaded comment]
Your version of Excel allows you to read this threaded comment; however, any edits to it will get removed if the file is opened in a newer version of Excel. Learn more: https://go.microsoft.com/fwlink/?linkid=870924
Comment:
    2/8</t>
      </text>
    </comment>
    <comment ref="DA108" authorId="333" shapeId="0" xr:uid="{00000000-0006-0000-0500-0000C1010000}">
      <text>
        <t>[Threaded comment]
Your version of Excel allows you to read this threaded comment; however, any edits to it will get removed if the file is opened in a newer version of Excel. Learn more: https://go.microsoft.com/fwlink/?linkid=870924
Comment:
    KPNLF is willing to give 6 out of 8</t>
      </text>
    </comment>
    <comment ref="DE108" authorId="334" shapeId="0" xr:uid="{00000000-0006-0000-0500-0000C2010000}">
      <text>
        <t>[Threaded comment]
Your version of Excel allows you to read this threaded comment; however, any edits to it will get removed if the file is opened in a newer version of Excel. Learn more: https://go.microsoft.com/fwlink/?linkid=870924
Comment:
    Government is willing to give 2 out of 8 to KPNLF</t>
      </text>
    </comment>
    <comment ref="DJ108" authorId="335" shapeId="0" xr:uid="{00000000-0006-0000-0500-0000C3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H108" authorId="336" shapeId="0" xr:uid="{00000000-0006-0000-0500-0000C4010000}">
      <text>
        <t>[Threaded comment]
Your version of Excel allows you to read this threaded comment; however, any edits to it will get removed if the file is opened in a newer version of Excel. Learn more: https://go.microsoft.com/fwlink/?linkid=870924
Comment:
    6/8</t>
      </text>
    </comment>
    <comment ref="EJ108" authorId="337" shapeId="0" xr:uid="{00000000-0006-0000-0500-0000C5010000}">
      <text>
        <t>[Threaded comment]
Your version of Excel allows you to read this threaded comment; however, any edits to it will get removed if the file is opened in a newer version of Excel. Learn more: https://go.microsoft.com/fwlink/?linkid=870924
Comment:
    2/8</t>
      </text>
    </comment>
    <comment ref="DA109" authorId="338" shapeId="0" xr:uid="{00000000-0006-0000-0500-0000C6010000}">
      <text>
        <t>[Threaded comment]
Your version of Excel allows you to read this threaded comment; however, any edits to it will get removed if the file is opened in a newer version of Excel. Learn more: https://go.microsoft.com/fwlink/?linkid=870924
Comment:
    Government is willing to give up 4 out of 10</t>
      </text>
    </comment>
    <comment ref="DE109" authorId="339" shapeId="0" xr:uid="{00000000-0006-0000-0500-0000C701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F109" authorId="340" shapeId="0" xr:uid="{00000000-0006-0000-0500-0000C8010000}">
      <text>
        <t>[Threaded comment]
Your version of Excel allows you to read this threaded comment; however, any edits to it will get removed if the file is opened in a newer version of Excel. Learn more: https://go.microsoft.com/fwlink/?linkid=870924
Comment:
    (60+60)/2</t>
      </text>
    </comment>
    <comment ref="DJ109" authorId="341" shapeId="0" xr:uid="{00000000-0006-0000-0500-0000C9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09" authorId="342" shapeId="0" xr:uid="{00000000-0006-0000-0500-0000CA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09" authorId="343" shapeId="0" xr:uid="{00000000-0006-0000-0500-0000CB010000}">
      <text>
        <t>[Threaded comment]
Your version of Excel allows you to read this threaded comment; however, any edits to it will get removed if the file is opened in a newer version of Excel. Learn more: https://go.microsoft.com/fwlink/?linkid=870924
Comment:
    6/10</t>
      </text>
    </comment>
    <comment ref="EJ109" authorId="344" shapeId="0" xr:uid="{00000000-0006-0000-0500-0000CC010000}">
      <text>
        <t>[Threaded comment]
Your version of Excel allows you to read this threaded comment; however, any edits to it will get removed if the file is opened in a newer version of Excel. Learn more: https://go.microsoft.com/fwlink/?linkid=870924
Comment:
    2/10</t>
      </text>
    </comment>
    <comment ref="EL109" authorId="345" shapeId="0" xr:uid="{00000000-0006-0000-0500-0000CD010000}">
      <text>
        <t>[Threaded comment]
Your version of Excel allows you to read this threaded comment; however, any edits to it will get removed if the file is opened in a newer version of Excel. Learn more: https://go.microsoft.com/fwlink/?linkid=870924
Comment:
    2/10</t>
      </text>
    </comment>
    <comment ref="DA110" authorId="346" shapeId="0" xr:uid="{00000000-0006-0000-0500-0000CE010000}">
      <text>
        <t>[Threaded comment]
Your version of Excel allows you to read this threaded comment; however, any edits to it will get removed if the file is opened in a newer version of Excel. Learn more: https://go.microsoft.com/fwlink/?linkid=870924
Comment:
    KPNLF is willing to give 6 out of 8</t>
      </text>
    </comment>
    <comment ref="DE110" authorId="347" shapeId="0" xr:uid="{00000000-0006-0000-0500-0000CF01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KPNLF</t>
      </text>
    </comment>
    <comment ref="DF110" authorId="348" shapeId="0" xr:uid="{00000000-0006-0000-0500-0000D0010000}">
      <text>
        <t>[Threaded comment]
Your version of Excel allows you to read this threaded comment; however, any edits to it will get removed if the file is opened in a newer version of Excel. Learn more: https://go.microsoft.com/fwlink/?linkid=870924
Comment:
    (20 of Gov. offer+20 of KR offer)/2</t>
      </text>
    </comment>
    <comment ref="DJ110" authorId="349" shapeId="0" xr:uid="{00000000-0006-0000-0500-0000D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0" authorId="350" shapeId="0" xr:uid="{00000000-0006-0000-0500-0000D2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0" authorId="351" shapeId="0" xr:uid="{00000000-0006-0000-0500-0000D3010000}">
      <text>
        <t>[Threaded comment]
Your version of Excel allows you to read this threaded comment; however, any edits to it will get removed if the file is opened in a newer version of Excel. Learn more: https://go.microsoft.com/fwlink/?linkid=870924
Comment:
    6/10</t>
      </text>
    </comment>
    <comment ref="EJ110" authorId="352" shapeId="0" xr:uid="{00000000-0006-0000-0500-0000D4010000}">
      <text>
        <t>[Threaded comment]
Your version of Excel allows you to read this threaded comment; however, any edits to it will get removed if the file is opened in a newer version of Excel. Learn more: https://go.microsoft.com/fwlink/?linkid=870924
Comment:
    2/10</t>
      </text>
    </comment>
    <comment ref="EL110" authorId="353" shapeId="0" xr:uid="{00000000-0006-0000-0500-0000D5010000}">
      <text>
        <t>[Threaded comment]
Your version of Excel allows you to read this threaded comment; however, any edits to it will get removed if the file is opened in a newer version of Excel. Learn more: https://go.microsoft.com/fwlink/?linkid=870924
Comment:
    2/10</t>
      </text>
    </comment>
    <comment ref="DA111" authorId="354" shapeId="0" xr:uid="{00000000-0006-0000-0500-0000D6010000}">
      <text>
        <t>[Threaded comment]
Your version of Excel allows you to read this threaded comment; however, any edits to it will get removed if the file is opened in a newer version of Excel. Learn more: https://go.microsoft.com/fwlink/?linkid=870924
Comment:
    KR is willing to give 6 out of 8</t>
      </text>
    </comment>
    <comment ref="DE111" authorId="355" shapeId="0" xr:uid="{00000000-0006-0000-0500-0000D701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KR</t>
      </text>
    </comment>
    <comment ref="DF111" authorId="356" shapeId="0" xr:uid="{00000000-0006-0000-0500-0000D8010000}">
      <text>
        <t>[Threaded comment]
Your version of Excel allows you to read this threaded comment; however, any edits to it will get removed if the file is opened in a newer version of Excel. Learn more: https://go.microsoft.com/fwlink/?linkid=870924
Comment:
    (20 of Gov. offer+20 of KPNLF offer)/2</t>
      </text>
    </comment>
    <comment ref="DJ111" authorId="357" shapeId="0" xr:uid="{00000000-0006-0000-0500-0000D9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1" authorId="358" shapeId="0" xr:uid="{00000000-0006-0000-0500-0000DA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1" authorId="359" shapeId="0" xr:uid="{00000000-0006-0000-0500-0000DB010000}">
      <text>
        <t>[Threaded comment]
Your version of Excel allows you to read this threaded comment; however, any edits to it will get removed if the file is opened in a newer version of Excel. Learn more: https://go.microsoft.com/fwlink/?linkid=870924
Comment:
    6/10</t>
      </text>
    </comment>
    <comment ref="EJ111" authorId="360" shapeId="0" xr:uid="{00000000-0006-0000-0500-0000DC010000}">
      <text>
        <t>[Threaded comment]
Your version of Excel allows you to read this threaded comment; however, any edits to it will get removed if the file is opened in a newer version of Excel. Learn more: https://go.microsoft.com/fwlink/?linkid=870924
Comment:
    2/10</t>
      </text>
    </comment>
    <comment ref="EL111" authorId="361" shapeId="0" xr:uid="{00000000-0006-0000-0500-0000DD010000}">
      <text>
        <t>[Threaded comment]
Your version of Excel allows you to read this threaded comment; however, any edits to it will get removed if the file is opened in a newer version of Excel. Learn more: https://go.microsoft.com/fwlink/?linkid=870924
Comment:
    2/10</t>
      </text>
    </comment>
    <comment ref="DA112" authorId="362" shapeId="0" xr:uid="{00000000-0006-0000-0500-0000DE010000}">
      <text>
        <t>[Threaded comment]
Your version of Excel allows you to read this threaded comment; however, any edits to it will get removed if the file is opened in a newer version of Excel. Learn more: https://go.microsoft.com/fwlink/?linkid=870924
Comment:
    Gov. is willing to give up 4 out of 11</t>
      </text>
    </comment>
    <comment ref="DE112" authorId="363" shapeId="0" xr:uid="{00000000-0006-0000-0500-0000DF01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F112" authorId="364" shapeId="0" xr:uid="{00000000-0006-0000-0500-0000E0010000}">
      <text>
        <t>[Threaded comment]
Your version of Excel allows you to read this threaded comment; however, any edits to it will get removed if the file is opened in a newer version of Excel. Learn more: https://go.microsoft.com/fwlink/?linkid=870924
Comment:
    (60 of KPNLF offer+60 of KR offer)/2</t>
      </text>
    </comment>
    <comment ref="DJ112" authorId="365" shapeId="0" xr:uid="{00000000-0006-0000-0500-0000E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2" authorId="366" shapeId="0" xr:uid="{00000000-0006-0000-0500-0000E2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2" authorId="367" shapeId="0" xr:uid="{00000000-0006-0000-0500-0000E3010000}">
      <text>
        <t>[Threaded comment]
Your version of Excel allows you to read this threaded comment; however, any edits to it will get removed if the file is opened in a newer version of Excel. Learn more: https://go.microsoft.com/fwlink/?linkid=870924
Comment:
    7/11</t>
      </text>
    </comment>
    <comment ref="EJ112" authorId="368" shapeId="0" xr:uid="{00000000-0006-0000-0500-0000E4010000}">
      <text>
        <t>[Threaded comment]
Your version of Excel allows you to read this threaded comment; however, any edits to it will get removed if the file is opened in a newer version of Excel. Learn more: https://go.microsoft.com/fwlink/?linkid=870924
Comment:
    2/10</t>
      </text>
    </comment>
    <comment ref="EL112" authorId="369" shapeId="0" xr:uid="{00000000-0006-0000-0500-0000E5010000}">
      <text>
        <t>[Threaded comment]
Your version of Excel allows you to read this threaded comment; however, any edits to it will get removed if the file is opened in a newer version of Excel. Learn more: https://go.microsoft.com/fwlink/?linkid=870924
Comment:
    2/10</t>
      </text>
    </comment>
    <comment ref="DA113" authorId="370" shapeId="0" xr:uid="{00000000-0006-0000-0500-0000E6010000}">
      <text>
        <t>[Threaded comment]
Your version of Excel allows you to read this threaded comment; however, any edits to it will get removed if the file is opened in a newer version of Excel. Learn more: https://go.microsoft.com/fwlink/?linkid=870924
Comment:
    KPNLF is willing to give 6 out of 8 to Gov</t>
      </text>
    </comment>
    <comment ref="DE113" authorId="371" shapeId="0" xr:uid="{00000000-0006-0000-0500-0000E701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KPNLF</t>
      </text>
    </comment>
    <comment ref="DF113" authorId="372" shapeId="0" xr:uid="{00000000-0006-0000-0500-0000E8010000}">
      <text>
        <t>[Threaded comment]
Your version of Excel allows you to read this threaded comment; however, any edits to it will get removed if the file is opened in a newer version of Excel. Learn more: https://go.microsoft.com/fwlink/?linkid=870924
Comment:
    (2/11 (18.2) of Gov. offer+20 of KR offer)/2</t>
      </text>
    </comment>
    <comment ref="DJ113" authorId="373" shapeId="0" xr:uid="{00000000-0006-0000-0500-0000E9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3" authorId="374" shapeId="0" xr:uid="{00000000-0006-0000-0500-0000EA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3" authorId="375" shapeId="0" xr:uid="{00000000-0006-0000-0500-0000EB010000}">
      <text>
        <t>[Threaded comment]
Your version of Excel allows you to read this threaded comment; however, any edits to it will get removed if the file is opened in a newer version of Excel. Learn more: https://go.microsoft.com/fwlink/?linkid=870924
Comment:
    7/11</t>
      </text>
    </comment>
    <comment ref="EJ113" authorId="376" shapeId="0" xr:uid="{00000000-0006-0000-0500-0000EC010000}">
      <text>
        <t>[Threaded comment]
Your version of Excel allows you to read this threaded comment; however, any edits to it will get removed if the file is opened in a newer version of Excel. Learn more: https://go.microsoft.com/fwlink/?linkid=870924
Comment:
    2/10</t>
      </text>
    </comment>
    <comment ref="EL113" authorId="377" shapeId="0" xr:uid="{00000000-0006-0000-0500-0000ED010000}">
      <text>
        <t>[Threaded comment]
Your version of Excel allows you to read this threaded comment; however, any edits to it will get removed if the file is opened in a newer version of Excel. Learn more: https://go.microsoft.com/fwlink/?linkid=870924
Comment:
    2/10</t>
      </text>
    </comment>
    <comment ref="DA114" authorId="378" shapeId="0" xr:uid="{00000000-0006-0000-0500-0000EE01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E114" authorId="379" shapeId="0" xr:uid="{00000000-0006-0000-0500-0000EF01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11 to KR</t>
      </text>
    </comment>
    <comment ref="DF114" authorId="380" shapeId="0" xr:uid="{00000000-0006-0000-0500-0000F0010000}">
      <text>
        <t>[Threaded comment]
Your version of Excel allows you to read this threaded comment; however, any edits to it will get removed if the file is opened in a newer version of Excel. Learn more: https://go.microsoft.com/fwlink/?linkid=870924
Comment:
    (2/11 (18.2) of Gov. offer+20 of KPNLF offer)/2</t>
      </text>
    </comment>
    <comment ref="DJ114" authorId="381" shapeId="0" xr:uid="{00000000-0006-0000-0500-0000F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4" authorId="382" shapeId="0" xr:uid="{00000000-0006-0000-0500-0000F2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4" authorId="383" shapeId="0" xr:uid="{00000000-0006-0000-0500-0000F3010000}">
      <text>
        <t>[Threaded comment]
Your version of Excel allows you to read this threaded comment; however, any edits to it will get removed if the file is opened in a newer version of Excel. Learn more: https://go.microsoft.com/fwlink/?linkid=870924
Comment:
    7/11</t>
      </text>
    </comment>
    <comment ref="EJ114" authorId="384" shapeId="0" xr:uid="{00000000-0006-0000-0500-0000F4010000}">
      <text>
        <t>[Threaded comment]
Your version of Excel allows you to read this threaded comment; however, any edits to it will get removed if the file is opened in a newer version of Excel. Learn more: https://go.microsoft.com/fwlink/?linkid=870924
Comment:
    2/10</t>
      </text>
    </comment>
    <comment ref="EL114" authorId="385" shapeId="0" xr:uid="{00000000-0006-0000-0500-0000F5010000}">
      <text>
        <t>[Threaded comment]
Your version of Excel allows you to read this threaded comment; however, any edits to it will get removed if the file is opened in a newer version of Excel. Learn more: https://go.microsoft.com/fwlink/?linkid=870924
Comment:
    2/10</t>
      </text>
    </comment>
    <comment ref="O115" authorId="169" shapeId="0" xr:uid="{00000000-0006-0000-0500-0000F6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J115" authorId="386" shapeId="0" xr:uid="{00000000-0006-0000-0500-0000F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G115" authorId="387" shapeId="0" xr:uid="{00000000-0006-0000-0500-0000F801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H115" authorId="388" shapeId="0" xr:uid="{00000000-0006-0000-0500-0000F9010000}">
      <text>
        <t>[Threaded comment]
Your version of Excel allows you to read this threaded comment; however, any edits to it will get removed if the file is opened in a newer version of Excel. Learn more: https://go.microsoft.com/fwlink/?linkid=870924
Comment:
    7/10</t>
      </text>
    </comment>
    <comment ref="EI115" authorId="389" shapeId="0" xr:uid="{00000000-0006-0000-0500-0000FA01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J115" authorId="390" shapeId="0" xr:uid="{00000000-0006-0000-0500-0000FB010000}">
      <text>
        <t>[Threaded comment]
Your version of Excel allows you to read this threaded comment; however, any edits to it will get removed if the file is opened in a newer version of Excel. Learn more: https://go.microsoft.com/fwlink/?linkid=870924
Comment:
    3/10</t>
      </text>
    </comment>
    <comment ref="O116" authorId="169" shapeId="0" xr:uid="{00000000-0006-0000-0500-0000FC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J116" authorId="391" shapeId="0" xr:uid="{00000000-0006-0000-0500-0000FD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G116" authorId="392" shapeId="0" xr:uid="{00000000-0006-0000-0500-0000FE01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H116" authorId="393" shapeId="0" xr:uid="{00000000-0006-0000-0500-0000FF010000}">
      <text>
        <t>[Threaded comment]
Your version of Excel allows you to read this threaded comment; however, any edits to it will get removed if the file is opened in a newer version of Excel. Learn more: https://go.microsoft.com/fwlink/?linkid=870924
Comment:
    7/10</t>
      </text>
    </comment>
    <comment ref="EI116" authorId="394" shapeId="0" xr:uid="{00000000-0006-0000-0500-00000002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J116" authorId="395" shapeId="0" xr:uid="{00000000-0006-0000-0500-000001020000}">
      <text>
        <t>[Threaded comment]
Your version of Excel allows you to read this threaded comment; however, any edits to it will get removed if the file is opened in a newer version of Excel. Learn more: https://go.microsoft.com/fwlink/?linkid=870924
Comment:
    3/10</t>
      </text>
    </comment>
    <comment ref="O117" authorId="169" shapeId="0" xr:uid="{00000000-0006-0000-0500-000002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17" authorId="396" shapeId="0" xr:uid="{00000000-0006-0000-0500-000003020000}">
      <text>
        <t>[Threaded comment]
Your version of Excel allows you to read this threaded comment; however, any edits to it will get removed if the file is opened in a newer version of Excel. Learn more: https://go.microsoft.com/fwlink/?linkid=870924
Comment:
    Gov. is willing to give up 7 out of 14</t>
      </text>
    </comment>
    <comment ref="DE117" authorId="397" shapeId="0" xr:uid="{00000000-0006-0000-0500-000004020000}">
      <text>
        <t>[Threaded comment]
Your version of Excel allows you to read this threaded comment; however, any edits to it will get removed if the file is opened in a newer version of Excel. Learn more: https://go.microsoft.com/fwlink/?linkid=870924
Comment:
    FUNCINPEC and KPNLF were willing to give 7/14 (50%) to Gov. and KR was willing to give 6/13 (46.2%) to Gov. So I took the mean point (48.7)</t>
      </text>
    </comment>
    <comment ref="DF117" authorId="398" shapeId="0" xr:uid="{00000000-0006-0000-0500-000005020000}">
      <text>
        <t>[Threaded comment]
Your version of Excel allows you to read this threaded comment; however, any edits to it will get removed if the file is opened in a newer version of Excel. Learn more: https://go.microsoft.com/fwlink/?linkid=870924
Comment:
    (7/14 (50) of FUNCINPEC offer+7/14 (50) of KPNLF offer +6/13 (46.2) of KR offer)/3</t>
      </text>
    </comment>
    <comment ref="DJ117" authorId="399" shapeId="0" xr:uid="{00000000-0006-0000-0500-000006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7" authorId="400" shapeId="0" xr:uid="{00000000-0006-0000-0500-000007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7" authorId="401" shapeId="0" xr:uid="{00000000-0006-0000-0500-000008020000}">
      <text>
        <t>[Threaded comment]
Your version of Excel allows you to read this threaded comment; however, any edits to it will get removed if the file is opened in a newer version of Excel. Learn more: https://go.microsoft.com/fwlink/?linkid=870924
Comment:
    7/14</t>
      </text>
    </comment>
    <comment ref="EJ117" authorId="402" shapeId="0" xr:uid="{00000000-0006-0000-0500-000009020000}">
      <text>
        <t>[Threaded comment]
Your version of Excel allows you to read this threaded comment; however, any edits to it will get removed if the file is opened in a newer version of Excel. Learn more: https://go.microsoft.com/fwlink/?linkid=870924
Comment:
    3/14</t>
      </text>
    </comment>
    <comment ref="EL117" authorId="403" shapeId="0" xr:uid="{00000000-0006-0000-0500-00000A020000}">
      <text>
        <t>[Threaded comment]
Your version of Excel allows you to read this threaded comment; however, any edits to it will get removed if the file is opened in a newer version of Excel. Learn more: https://go.microsoft.com/fwlink/?linkid=870924
Comment:
    2/14</t>
      </text>
    </comment>
    <comment ref="EN117" authorId="404" shapeId="0" xr:uid="{00000000-0006-0000-0500-00000B020000}">
      <text>
        <t>[Threaded comment]
Your version of Excel allows you to read this threaded comment; however, any edits to it will get removed if the file is opened in a newer version of Excel. Learn more: https://go.microsoft.com/fwlink/?linkid=870924
Comment:
    2/13</t>
      </text>
    </comment>
    <comment ref="O118" authorId="169" shapeId="0" xr:uid="{00000000-0006-0000-0500-00000C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18" authorId="405" shapeId="0" xr:uid="{00000000-0006-0000-0500-00000D020000}">
      <text>
        <t>[Threaded comment]
Your version of Excel allows you to read this threaded comment; however, any edits to it will get removed if the file is opened in a newer version of Excel. Learn more: https://go.microsoft.com/fwlink/?linkid=870924
Comment:
    FUNCINPEC is willing to give 7 out of 10 to Gov</t>
      </text>
    </comment>
    <comment ref="DE118" authorId="406" shapeId="0" xr:uid="{00000000-0006-0000-0500-00000E020000}">
      <text>
        <t>[Threaded comment]
Your version of Excel allows you to read this threaded comment; however, any edits to it will get removed if the file is opened in a newer version of Excel. Learn more: https://go.microsoft.com/fwlink/?linkid=870924
Comment:
    Government was willing to give 3 out of 14 to FUNCINPEC</t>
      </text>
    </comment>
    <comment ref="DF118" authorId="407" shapeId="0" xr:uid="{00000000-0006-0000-0500-00000F020000}">
      <text>
        <t>[Threaded comment]
Your version of Excel allows you to read this threaded comment; however, any edits to it will get removed if the file is opened in a newer version of Excel. Learn more: https://go.microsoft.com/fwlink/?linkid=870924
Comment:
    (3/14 (21.4) of Gov. offer+3/14(21.4) of KPNLF offer+3/13(23.1) of KR offer)/3</t>
      </text>
    </comment>
    <comment ref="DJ118" authorId="408" shapeId="0" xr:uid="{00000000-0006-0000-0500-000010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8" authorId="409" shapeId="0" xr:uid="{00000000-0006-0000-0500-000011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8" authorId="410" shapeId="0" xr:uid="{00000000-0006-0000-0500-000012020000}">
      <text>
        <t>[Threaded comment]
Your version of Excel allows you to read this threaded comment; however, any edits to it will get removed if the file is opened in a newer version of Excel. Learn more: https://go.microsoft.com/fwlink/?linkid=870924
Comment:
    7/14</t>
      </text>
    </comment>
    <comment ref="EJ118" authorId="411" shapeId="0" xr:uid="{00000000-0006-0000-0500-000013020000}">
      <text>
        <t>[Threaded comment]
Your version of Excel allows you to read this threaded comment; however, any edits to it will get removed if the file is opened in a newer version of Excel. Learn more: https://go.microsoft.com/fwlink/?linkid=870924
Comment:
    3/14</t>
      </text>
    </comment>
    <comment ref="EL118" authorId="412" shapeId="0" xr:uid="{00000000-0006-0000-0500-000014020000}">
      <text>
        <t>[Threaded comment]
Your version of Excel allows you to read this threaded comment; however, any edits to it will get removed if the file is opened in a newer version of Excel. Learn more: https://go.microsoft.com/fwlink/?linkid=870924
Comment:
    2/14</t>
      </text>
    </comment>
    <comment ref="EN118" authorId="413" shapeId="0" xr:uid="{00000000-0006-0000-0500-000015020000}">
      <text>
        <t>[Threaded comment]
Your version of Excel allows you to read this threaded comment; however, any edits to it will get removed if the file is opened in a newer version of Excel. Learn more: https://go.microsoft.com/fwlink/?linkid=870924
Comment:
    2/13</t>
      </text>
    </comment>
    <comment ref="O119" authorId="169" shapeId="0" xr:uid="{00000000-0006-0000-0500-000016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19" authorId="414" shapeId="0" xr:uid="{00000000-0006-0000-0500-000017020000}">
      <text>
        <t>[Threaded comment]
Your version of Excel allows you to read this threaded comment; however, any edits to it will get removed if the file is opened in a newer version of Excel. Learn more: https://go.microsoft.com/fwlink/?linkid=870924
Comment:
    KPNLF is willing to give 7 out of 9 to Gov</t>
      </text>
    </comment>
    <comment ref="DE119" authorId="415" shapeId="0" xr:uid="{00000000-0006-0000-0500-000018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14 to KPNLF</t>
      </text>
    </comment>
    <comment ref="DF119" authorId="416" shapeId="0" xr:uid="{00000000-0006-0000-0500-000019020000}">
      <text>
        <t>[Threaded comment]
Your version of Excel allows you to read this threaded comment; however, any edits to it will get removed if the file is opened in a newer version of Excel. Learn more: https://go.microsoft.com/fwlink/?linkid=870924
Comment:
    (2/14 (14.3) of Gov. offer+2/14 (14.3) of FUNCINPEC offer+2/13 (15.4) of KR offer)/3</t>
      </text>
    </comment>
    <comment ref="DJ119" authorId="417" shapeId="0" xr:uid="{00000000-0006-0000-0500-00001A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19" authorId="418" shapeId="0" xr:uid="{00000000-0006-0000-0500-00001B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19" authorId="419" shapeId="0" xr:uid="{00000000-0006-0000-0500-00001C020000}">
      <text>
        <t>[Threaded comment]
Your version of Excel allows you to read this threaded comment; however, any edits to it will get removed if the file is opened in a newer version of Excel. Learn more: https://go.microsoft.com/fwlink/?linkid=870924
Comment:
    7/14</t>
      </text>
    </comment>
    <comment ref="EJ119" authorId="420" shapeId="0" xr:uid="{00000000-0006-0000-0500-00001D020000}">
      <text>
        <t>[Threaded comment]
Your version of Excel allows you to read this threaded comment; however, any edits to it will get removed if the file is opened in a newer version of Excel. Learn more: https://go.microsoft.com/fwlink/?linkid=870924
Comment:
    3/14</t>
      </text>
    </comment>
    <comment ref="EL119" authorId="421" shapeId="0" xr:uid="{00000000-0006-0000-0500-00001E020000}">
      <text>
        <t>[Threaded comment]
Your version of Excel allows you to read this threaded comment; however, any edits to it will get removed if the file is opened in a newer version of Excel. Learn more: https://go.microsoft.com/fwlink/?linkid=870924
Comment:
    2/14</t>
      </text>
    </comment>
    <comment ref="EN119" authorId="422" shapeId="0" xr:uid="{00000000-0006-0000-0500-00001F020000}">
      <text>
        <t>[Threaded comment]
Your version of Excel allows you to read this threaded comment; however, any edits to it will get removed if the file is opened in a newer version of Excel. Learn more: https://go.microsoft.com/fwlink/?linkid=870924
Comment:
    2/13</t>
      </text>
    </comment>
    <comment ref="O120" authorId="169" shapeId="0" xr:uid="{00000000-0006-0000-0500-000020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20" authorId="423" shapeId="0" xr:uid="{00000000-0006-0000-0500-00002102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E120" authorId="424" shapeId="0" xr:uid="{00000000-0006-0000-0500-000022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14 to KR</t>
      </text>
    </comment>
    <comment ref="DF120" authorId="425" shapeId="0" xr:uid="{00000000-0006-0000-0500-000023020000}">
      <text>
        <t>[Threaded comment]
Your version of Excel allows you to read this threaded comment; however, any edits to it will get removed if the file is opened in a newer version of Excel. Learn more: https://go.microsoft.com/fwlink/?linkid=870924
Comment:
    (2/14(14.3) of Gov. offer+2/14(14.3) of FUNCINPEC+2/14(14.3) of KR offer)/3</t>
      </text>
    </comment>
    <comment ref="DJ120" authorId="426" shapeId="0" xr:uid="{00000000-0006-0000-0500-000024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20" authorId="427" shapeId="0" xr:uid="{00000000-0006-0000-0500-000025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H120" authorId="428" shapeId="0" xr:uid="{00000000-0006-0000-0500-000026020000}">
      <text>
        <t>[Threaded comment]
Your version of Excel allows you to read this threaded comment; however, any edits to it will get removed if the file is opened in a newer version of Excel. Learn more: https://go.microsoft.com/fwlink/?linkid=870924
Comment:
    7/14</t>
      </text>
    </comment>
    <comment ref="EJ120" authorId="429" shapeId="0" xr:uid="{00000000-0006-0000-0500-000027020000}">
      <text>
        <t>[Threaded comment]
Your version of Excel allows you to read this threaded comment; however, any edits to it will get removed if the file is opened in a newer version of Excel. Learn more: https://go.microsoft.com/fwlink/?linkid=870924
Comment:
    3/14</t>
      </text>
    </comment>
    <comment ref="EL120" authorId="430" shapeId="0" xr:uid="{00000000-0006-0000-0500-000028020000}">
      <text>
        <t>[Threaded comment]
Your version of Excel allows you to read this threaded comment; however, any edits to it will get removed if the file is opened in a newer version of Excel. Learn more: https://go.microsoft.com/fwlink/?linkid=870924
Comment:
    2/14</t>
      </text>
    </comment>
    <comment ref="EN120" authorId="431" shapeId="0" xr:uid="{00000000-0006-0000-0500-000029020000}">
      <text>
        <t>[Threaded comment]
Your version of Excel allows you to read this threaded comment; however, any edits to it will get removed if the file is opened in a newer version of Excel. Learn more: https://go.microsoft.com/fwlink/?linkid=870924
Comment:
    2/13</t>
      </text>
    </comment>
    <comment ref="O121" authorId="169" shapeId="0" xr:uid="{00000000-0006-0000-0500-00002A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E121" authorId="432" shapeId="0" xr:uid="{00000000-0006-0000-0500-00002B020000}">
      <text>
        <t>[Threaded comment]
Your version of Excel allows you to read this threaded comment; however, any edits to it will get removed if the file is opened in a newer version of Excel. Learn more: https://go.microsoft.com/fwlink/?linkid=870924
Comment:
    All 3 groups were willing to give 6 out of 12 to Government</t>
      </text>
    </comment>
    <comment ref="DF121" authorId="433" shapeId="0" xr:uid="{00000000-0006-0000-0500-00002C020000}">
      <text>
        <t>[Threaded comment]
Your version of Excel allows you to read this threaded comment; however, any edits to it will get removed if the file is opened in a newer version of Excel. Learn more: https://go.microsoft.com/fwlink/?linkid=870924
Comment:
    (6/12 of FUNCINPEC offer+6/12 of KPNLF offer+6/12 of KR offer)/3</t>
      </text>
    </comment>
    <comment ref="DJ121" authorId="434" shapeId="0" xr:uid="{00000000-0006-0000-0500-00002D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21" authorId="435" shapeId="0" xr:uid="{00000000-0006-0000-0500-00002E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G121" authorId="3" shapeId="0" xr:uid="{00000000-0006-0000-0500-00002F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H121" authorId="436" shapeId="0" xr:uid="{00000000-0006-0000-0500-000030020000}">
      <text>
        <t>[Threaded comment]
Your version of Excel allows you to read this threaded comment; however, any edits to it will get removed if the file is opened in a newer version of Excel. Learn more: https://go.microsoft.com/fwlink/?linkid=870924
Comment:
    6/12</t>
      </text>
    </comment>
    <comment ref="EJ121" authorId="437" shapeId="0" xr:uid="{00000000-0006-0000-0500-000031020000}">
      <text>
        <t>[Threaded comment]
Your version of Excel allows you to read this threaded comment; however, any edits to it will get removed if the file is opened in a newer version of Excel. Learn more: https://go.microsoft.com/fwlink/?linkid=870924
Comment:
    2/12</t>
      </text>
    </comment>
    <comment ref="EL121" authorId="438" shapeId="0" xr:uid="{00000000-0006-0000-0500-000032020000}">
      <text>
        <t>[Threaded comment]
Your version of Excel allows you to read this threaded comment; however, any edits to it will get removed if the file is opened in a newer version of Excel. Learn more: https://go.microsoft.com/fwlink/?linkid=870924
Comment:
    2/12</t>
      </text>
    </comment>
    <comment ref="EN121" authorId="439" shapeId="0" xr:uid="{00000000-0006-0000-0500-000033020000}">
      <text>
        <t>[Threaded comment]
Your version of Excel allows you to read this threaded comment; however, any edits to it will get removed if the file is opened in a newer version of Excel. Learn more: https://go.microsoft.com/fwlink/?linkid=870924
Comment:
    2/12</t>
      </text>
    </comment>
    <comment ref="O122" authorId="169" shapeId="0" xr:uid="{00000000-0006-0000-0500-000034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22" authorId="440" shapeId="0" xr:uid="{00000000-0006-0000-0500-000035020000}">
      <text>
        <t>[Threaded comment]
Your version of Excel allows you to read this threaded comment; however, any edits to it will get removed if the file is opened in a newer version of Excel. Learn more: https://go.microsoft.com/fwlink/?linkid=870924
Comment:
    FUNCINPEC is willing to give 6 out of 8 to Gov</t>
      </text>
    </comment>
    <comment ref="DE122" authorId="441" shapeId="0" xr:uid="{00000000-0006-0000-0500-000036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FUNCINPEC</t>
      </text>
    </comment>
    <comment ref="DF122" authorId="442" shapeId="0" xr:uid="{00000000-0006-0000-0500-000037020000}">
      <text>
        <t>[Threaded comment]
Your version of Excel allows you to read this threaded comment; however, any edits to it will get removed if the file is opened in a newer version of Excel. Learn more: https://go.microsoft.com/fwlink/?linkid=870924
Comment:
    (2/12 of Gov. offer+2/12 of KPNLF offer+2/12 of KR offer)/3</t>
      </text>
    </comment>
    <comment ref="DJ122" authorId="443" shapeId="0" xr:uid="{00000000-0006-0000-0500-000038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22" authorId="444" shapeId="0" xr:uid="{00000000-0006-0000-0500-000039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G122" authorId="3" shapeId="0" xr:uid="{00000000-0006-0000-0500-00003A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H122" authorId="445" shapeId="0" xr:uid="{00000000-0006-0000-0500-00003B020000}">
      <text>
        <t>[Threaded comment]
Your version of Excel allows you to read this threaded comment; however, any edits to it will get removed if the file is opened in a newer version of Excel. Learn more: https://go.microsoft.com/fwlink/?linkid=870924
Comment:
    6/12</t>
      </text>
    </comment>
    <comment ref="EJ122" authorId="446" shapeId="0" xr:uid="{00000000-0006-0000-0500-00003C020000}">
      <text>
        <t>[Threaded comment]
Your version of Excel allows you to read this threaded comment; however, any edits to it will get removed if the file is opened in a newer version of Excel. Learn more: https://go.microsoft.com/fwlink/?linkid=870924
Comment:
    2/12</t>
      </text>
    </comment>
    <comment ref="EL122" authorId="447" shapeId="0" xr:uid="{00000000-0006-0000-0500-00003D020000}">
      <text>
        <t>[Threaded comment]
Your version of Excel allows you to read this threaded comment; however, any edits to it will get removed if the file is opened in a newer version of Excel. Learn more: https://go.microsoft.com/fwlink/?linkid=870924
Comment:
    2/12</t>
      </text>
    </comment>
    <comment ref="EN122" authorId="448" shapeId="0" xr:uid="{00000000-0006-0000-0500-00003E020000}">
      <text>
        <t>[Threaded comment]
Your version of Excel allows you to read this threaded comment; however, any edits to it will get removed if the file is opened in a newer version of Excel. Learn more: https://go.microsoft.com/fwlink/?linkid=870924
Comment:
    2/12</t>
      </text>
    </comment>
    <comment ref="O123" authorId="169" shapeId="0" xr:uid="{00000000-0006-0000-0500-00003F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23" authorId="449" shapeId="0" xr:uid="{00000000-0006-0000-0500-000040020000}">
      <text>
        <t>[Threaded comment]
Your version of Excel allows you to read this threaded comment; however, any edits to it will get removed if the file is opened in a newer version of Excel. Learn more: https://go.microsoft.com/fwlink/?linkid=870924
Comment:
    KPNLF is willing to give 6 out of 8 to Gov</t>
      </text>
    </comment>
    <comment ref="DE123" authorId="450" shapeId="0" xr:uid="{00000000-0006-0000-0500-000041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KPNLF</t>
      </text>
    </comment>
    <comment ref="DF123" authorId="451" shapeId="0" xr:uid="{00000000-0006-0000-0500-000042020000}">
      <text>
        <t>[Threaded comment]
Your version of Excel allows you to read this threaded comment; however, any edits to it will get removed if the file is opened in a newer version of Excel. Learn more: https://go.microsoft.com/fwlink/?linkid=870924
Comment:
    (2/12 of Gov. offer+2/12 of FUNCINPEC offer+2/12 of KR offer)/3</t>
      </text>
    </comment>
    <comment ref="DJ123" authorId="452" shapeId="0" xr:uid="{00000000-0006-0000-0500-000043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23" authorId="453" shapeId="0" xr:uid="{00000000-0006-0000-0500-000044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G123" authorId="3" shapeId="0" xr:uid="{00000000-0006-0000-0500-000045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H123" authorId="454" shapeId="0" xr:uid="{00000000-0006-0000-0500-000046020000}">
      <text>
        <t>[Threaded comment]
Your version of Excel allows you to read this threaded comment; however, any edits to it will get removed if the file is opened in a newer version of Excel. Learn more: https://go.microsoft.com/fwlink/?linkid=870924
Comment:
    6/12</t>
      </text>
    </comment>
    <comment ref="EJ123" authorId="455" shapeId="0" xr:uid="{00000000-0006-0000-0500-000047020000}">
      <text>
        <t>[Threaded comment]
Your version of Excel allows you to read this threaded comment; however, any edits to it will get removed if the file is opened in a newer version of Excel. Learn more: https://go.microsoft.com/fwlink/?linkid=870924
Comment:
    2/12</t>
      </text>
    </comment>
    <comment ref="EL123" authorId="456" shapeId="0" xr:uid="{00000000-0006-0000-0500-000048020000}">
      <text>
        <t>[Threaded comment]
Your version of Excel allows you to read this threaded comment; however, any edits to it will get removed if the file is opened in a newer version of Excel. Learn more: https://go.microsoft.com/fwlink/?linkid=870924
Comment:
    2/12</t>
      </text>
    </comment>
    <comment ref="EN123" authorId="457" shapeId="0" xr:uid="{00000000-0006-0000-0500-000049020000}">
      <text>
        <t>[Threaded comment]
Your version of Excel allows you to read this threaded comment; however, any edits to it will get removed if the file is opened in a newer version of Excel. Learn more: https://go.microsoft.com/fwlink/?linkid=870924
Comment:
    2/12</t>
      </text>
    </comment>
    <comment ref="O124" authorId="169" shapeId="0" xr:uid="{00000000-0006-0000-0500-00004A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A124" authorId="458" shapeId="0" xr:uid="{00000000-0006-0000-0500-00004B02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E124" authorId="459" shapeId="0" xr:uid="{00000000-0006-0000-0500-00004C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KR</t>
      </text>
    </comment>
    <comment ref="DF124" authorId="460" shapeId="0" xr:uid="{00000000-0006-0000-0500-00004D020000}">
      <text>
        <t>[Threaded comment]
Your version of Excel allows you to read this threaded comment; however, any edits to it will get removed if the file is opened in a newer version of Excel. Learn more: https://go.microsoft.com/fwlink/?linkid=870924
Comment:
    (2/12 of Gov. offer+2/12 of FUNCINPEC offer+2/12 of KPNLF offer)/3</t>
      </text>
    </comment>
    <comment ref="DJ124" authorId="461" shapeId="0" xr:uid="{00000000-0006-0000-0500-00004E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P124" authorId="462" shapeId="0" xr:uid="{00000000-0006-0000-0500-00004F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G124" authorId="3" shapeId="0" xr:uid="{00000000-0006-0000-0500-000050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H124" authorId="463" shapeId="0" xr:uid="{00000000-0006-0000-0500-000051020000}">
      <text>
        <t>[Threaded comment]
Your version of Excel allows you to read this threaded comment; however, any edits to it will get removed if the file is opened in a newer version of Excel. Learn more: https://go.microsoft.com/fwlink/?linkid=870924
Comment:
    6/12</t>
      </text>
    </comment>
    <comment ref="EJ124" authorId="464" shapeId="0" xr:uid="{00000000-0006-0000-0500-000052020000}">
      <text>
        <t>[Threaded comment]
Your version of Excel allows you to read this threaded comment; however, any edits to it will get removed if the file is opened in a newer version of Excel. Learn more: https://go.microsoft.com/fwlink/?linkid=870924
Comment:
    2/12</t>
      </text>
    </comment>
    <comment ref="EL124" authorId="465" shapeId="0" xr:uid="{00000000-0006-0000-0500-000053020000}">
      <text>
        <t>[Threaded comment]
Your version of Excel allows you to read this threaded comment; however, any edits to it will get removed if the file is opened in a newer version of Excel. Learn more: https://go.microsoft.com/fwlink/?linkid=870924
Comment:
    2/12</t>
      </text>
    </comment>
    <comment ref="EN124" authorId="466" shapeId="0" xr:uid="{00000000-0006-0000-0500-000054020000}">
      <text>
        <t>[Threaded comment]
Your version of Excel allows you to read this threaded comment; however, any edits to it will get removed if the file is opened in a newer version of Excel. Learn more: https://go.microsoft.com/fwlink/?linkid=870924
Comment:
    2/12</t>
      </text>
    </comment>
    <comment ref="DL125" authorId="467" shapeId="0" xr:uid="{00000000-0006-0000-0500-000055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25" authorId="468" shapeId="0" xr:uid="{00000000-0006-0000-0500-000056020000}">
      <text>
        <t>[Threaded comment]
Your version of Excel allows you to read this threaded comment; however, any edits to it will get removed if the file is opened in a newer version of Excel. Learn more: https://go.microsoft.com/fwlink/?linkid=870924
Comment:
    1/2</t>
      </text>
    </comment>
    <comment ref="EJ126" authorId="469" shapeId="0" xr:uid="{00000000-0006-0000-0500-000057020000}">
      <text>
        <t>[Threaded comment]
Your version of Excel allows you to read this threaded comment; however, any edits to it will get removed if the file is opened in a newer version of Excel. Learn more: https://go.microsoft.com/fwlink/?linkid=870924
Comment:
    1/2</t>
      </text>
    </comment>
    <comment ref="EJ127" authorId="470" shapeId="0" xr:uid="{00000000-0006-0000-0500-000058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J128" authorId="471" shapeId="0" xr:uid="{00000000-0006-0000-0500-000059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J129" authorId="472" shapeId="0" xr:uid="{00000000-0006-0000-0500-00005A020000}">
      <text>
        <t>[Threaded comment]
Your version of Excel allows you to read this threaded comment; however, any edits to it will get removed if the file is opened in a newer version of Excel. Learn more: https://go.microsoft.com/fwlink/?linkid=870924
Comment:
    1/2</t>
      </text>
    </comment>
    <comment ref="EJ130" authorId="473" shapeId="0" xr:uid="{00000000-0006-0000-0500-00005B020000}">
      <text>
        <t>[Threaded comment]
Your version of Excel allows you to read this threaded comment; however, any edits to it will get removed if the file is opened in a newer version of Excel. Learn more: https://go.microsoft.com/fwlink/?linkid=870924
Comment:
    1/2</t>
      </text>
    </comment>
    <comment ref="EJ131" authorId="474" shapeId="0" xr:uid="{00000000-0006-0000-0500-00005C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J132" authorId="475" shapeId="0" xr:uid="{00000000-0006-0000-0500-00005D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CC133" authorId="3" shapeId="0" xr:uid="{00000000-0006-0000-0500-00005E020000}">
      <text>
        <r>
          <rPr>
            <b/>
            <sz val="9"/>
            <color indexed="81"/>
            <rFont val="Tahoma"/>
            <family val="2"/>
          </rPr>
          <t>Sunhee Park:</t>
        </r>
        <r>
          <rPr>
            <sz val="9"/>
            <color indexed="81"/>
            <rFont val="Tahoma"/>
            <family val="2"/>
          </rPr>
          <t xml:space="preserve">
with multiple break</t>
        </r>
      </text>
    </comment>
    <comment ref="CG133" authorId="3" shapeId="0" xr:uid="{00000000-0006-0000-0500-00005F020000}">
      <text>
        <r>
          <rPr>
            <b/>
            <sz val="9"/>
            <color indexed="81"/>
            <rFont val="Tahoma"/>
            <family val="2"/>
          </rPr>
          <t>Sunhee Park:</t>
        </r>
        <r>
          <rPr>
            <sz val="9"/>
            <color indexed="81"/>
            <rFont val="Tahoma"/>
            <family val="2"/>
          </rPr>
          <t xml:space="preserve">
Keesing says 26</t>
        </r>
      </text>
    </comment>
    <comment ref="CC134" authorId="3" shapeId="0" xr:uid="{00000000-0006-0000-0500-000060020000}">
      <text>
        <r>
          <rPr>
            <b/>
            <sz val="9"/>
            <color indexed="81"/>
            <rFont val="Tahoma"/>
            <family val="2"/>
          </rPr>
          <t>Sunhee Park:</t>
        </r>
        <r>
          <rPr>
            <sz val="9"/>
            <color indexed="81"/>
            <rFont val="Tahoma"/>
            <family val="2"/>
          </rPr>
          <t xml:space="preserve">
with multiple break</t>
        </r>
      </text>
    </comment>
    <comment ref="CG134" authorId="3" shapeId="0" xr:uid="{00000000-0006-0000-0500-000061020000}">
      <text>
        <r>
          <rPr>
            <b/>
            <sz val="9"/>
            <color indexed="81"/>
            <rFont val="Tahoma"/>
            <family val="2"/>
          </rPr>
          <t>Sunhee Park:</t>
        </r>
        <r>
          <rPr>
            <sz val="9"/>
            <color indexed="81"/>
            <rFont val="Tahoma"/>
            <family val="2"/>
          </rPr>
          <t xml:space="preserve">
Keesing says 26</t>
        </r>
      </text>
    </comment>
    <comment ref="AT135" authorId="3" shapeId="0" xr:uid="{00000000-0006-0000-0500-00006202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EG135" authorId="476" shapeId="0" xr:uid="{00000000-0006-0000-0500-000063020000}">
      <text>
        <t>[Threaded comment]
Your version of Excel allows you to read this threaded comment; however, any edits to it will get removed if the file is opened in a newer version of Excel. Learn more: https://go.microsoft.com/fwlink/?linkid=870924
Comment:
    (pp.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
      </text>
    </comment>
    <comment ref="EH135" authorId="477" shapeId="0" xr:uid="{00000000-0006-0000-0500-000064020000}">
      <text>
        <t>[Threaded comment]
Your version of Excel allows you to read this threaded comment; however, any edits to it will get removed if the file is opened in a newer version of Excel. Learn more: https://go.microsoft.com/fwlink/?linkid=870924
Comment:
    32/37</t>
      </text>
    </comment>
    <comment ref="EI135" authorId="478" shapeId="0" xr:uid="{00000000-0006-0000-0500-000065020000}">
      <text>
        <t>[Threaded comment]
Your version of Excel allows you to read this threaded comment; however, any edits to it will get removed if the file is opened in a newer version of Excel. Learn more: https://go.microsoft.com/fwlink/?linkid=870924
Comment:
    According to Afircan Research Bulletin (Oct, 1997, p. 12811) On cabinet, rebel wanted PM with powers to control the Cabinet without specific mention of how many seats they want</t>
      </text>
    </comment>
    <comment ref="EJ135" authorId="479" shapeId="0" xr:uid="{00000000-0006-0000-0500-000066020000}">
      <text>
        <t>[Threaded comment]
Your version of Excel allows you to read this threaded comment; however, any edits to it will get removed if the file is opened in a newer version of Excel. Learn more: https://go.microsoft.com/fwlink/?linkid=870924
Comment:
    36 (37-President)/37</t>
      </text>
    </comment>
    <comment ref="AT136" authorId="3" shapeId="0" xr:uid="{00000000-0006-0000-0500-00006702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EG136" authorId="480" shapeId="0" xr:uid="{00000000-0006-0000-0500-000068020000}">
      <text>
        <t>[Threaded comment]
Your version of Excel allows you to read this threaded comment; however, any edits to it will get removed if the file is opened in a newer version of Excel. Learn more: https://go.microsoft.com/fwlink/?linkid=870924
Comment:
    (pp.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
      </text>
    </comment>
    <comment ref="EH136" authorId="481" shapeId="0" xr:uid="{00000000-0006-0000-0500-000069020000}">
      <text>
        <t>[Threaded comment]
Your version of Excel allows you to read this threaded comment; however, any edits to it will get removed if the file is opened in a newer version of Excel. Learn more: https://go.microsoft.com/fwlink/?linkid=870924
Comment:
    32/37</t>
      </text>
    </comment>
    <comment ref="EI136" authorId="482" shapeId="0" xr:uid="{00000000-0006-0000-0500-00006A020000}">
      <text>
        <t>[Threaded comment]
Your version of Excel allows you to read this threaded comment; however, any edits to it will get removed if the file is opened in a newer version of Excel. Learn more: https://go.microsoft.com/fwlink/?linkid=870924
Comment:
    According to Afircan Research Bulletin (Oct, 1997, p. 12811) On cabinet, rebel wanted PM with powers to control the Cabinet without specific mention of how many seats they want</t>
      </text>
    </comment>
    <comment ref="EJ136" authorId="483" shapeId="0" xr:uid="{00000000-0006-0000-0500-00006B020000}">
      <text>
        <t>[Threaded comment]
Your version of Excel allows you to read this threaded comment; however, any edits to it will get removed if the file is opened in a newer version of Excel. Learn more: https://go.microsoft.com/fwlink/?linkid=870924
Comment:
    36 (37-President)/37</t>
      </text>
    </comment>
    <comment ref="DL139" authorId="484" shapeId="0" xr:uid="{00000000-0006-0000-0500-00006C020000}">
      <text>
        <t>[Threaded comment]
Your version of Excel allows you to read this threaded comment; however, any edits to it will get removed if the file is opened in a newer version of Excel. Learn more: https://go.microsoft.com/fwlink/?linkid=870924
Comment:
    any detailed information regarding changes in the group’s top leadership was not possible to find, it was clear that Dawoud Ibsa Ayana was appointed OLF chairman in 1999 (UCDP)</t>
      </text>
    </comment>
    <comment ref="EH139" authorId="485" shapeId="0" xr:uid="{00000000-0006-0000-0500-00006D02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EJ139" authorId="486" shapeId="0" xr:uid="{00000000-0006-0000-0500-00006E020000}">
      <text>
        <t>[Threaded comment]
Your version of Excel allows you to read this threaded comment; however, any edits to it will get removed if the file is opened in a newer version of Excel. Learn more: https://go.microsoft.com/fwlink/?linkid=870924
Comment:
    12/44 (total seats for two bargaining participants)</t>
      </text>
    </comment>
    <comment ref="DL140" authorId="487" shapeId="0" xr:uid="{00000000-0006-0000-0500-00006F020000}">
      <text>
        <t>[Threaded comment]
Your version of Excel allows you to read this threaded comment; however, any edits to it will get removed if the file is opened in a newer version of Excel. Learn more: https://go.microsoft.com/fwlink/?linkid=870924
Comment:
    any detailed information regarding changes in the group’s top leadership was not possible to find, it was clear that Dawoud Ibsa Ayana was appointed OLF chairman in 1999 (UCDP)</t>
      </text>
    </comment>
    <comment ref="EH140" authorId="488" shapeId="0" xr:uid="{00000000-0006-0000-0500-00007002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EJ140" authorId="489" shapeId="0" xr:uid="{9DDE870C-C697-4686-B4C6-D2741ED8D327}">
      <text>
        <t>[Threaded comment]
Your version of Excel allows you to read this threaded comment; however, any edits to it will get removed if the file is opened in a newer version of Excel. Learn more: https://go.microsoft.com/fwlink/?linkid=870924
Comment:
    12/44 (total seats for two bargaining participants)</t>
      </text>
    </comment>
    <comment ref="EH141" authorId="490" shapeId="0" xr:uid="{00000000-0006-0000-0500-000072020000}">
      <text>
        <t>[Threaded comment]
Your version of Excel allows you to read this threaded comment; however, any edits to it will get removed if the file is opened in a newer version of Excel. Learn more: https://go.microsoft.com/fwlink/?linkid=870924
Comment:
    5/9</t>
      </text>
    </comment>
    <comment ref="EJ141" authorId="491" shapeId="0" xr:uid="{00000000-0006-0000-0500-000073020000}">
      <text>
        <t>[Threaded comment]
Your version of Excel allows you to read this threaded comment; however, any edits to it will get removed if the file is opened in a newer version of Excel. Learn more: https://go.microsoft.com/fwlink/?linkid=870924
Comment:
    4/9</t>
      </text>
    </comment>
    <comment ref="EH142" authorId="492" shapeId="0" xr:uid="{00000000-0006-0000-0500-000074020000}">
      <text>
        <t>[Threaded comment]
Your version of Excel allows you to read this threaded comment; however, any edits to it will get removed if the file is opened in a newer version of Excel. Learn more: https://go.microsoft.com/fwlink/?linkid=870924
Comment:
    5/9</t>
      </text>
    </comment>
    <comment ref="EJ142" authorId="493" shapeId="0" xr:uid="{00000000-0006-0000-0500-000075020000}">
      <text>
        <t>[Threaded comment]
Your version of Excel allows you to read this threaded comment; however, any edits to it will get removed if the file is opened in a newer version of Excel. Learn more: https://go.microsoft.com/fwlink/?linkid=870924
Comment:
    4/9</t>
      </text>
    </comment>
    <comment ref="EH143" authorId="494" shapeId="0" xr:uid="{00000000-0006-0000-0500-000076020000}">
      <text>
        <t>[Threaded comment]
Your version of Excel allows you to read this threaded comment; however, any edits to it will get removed if the file is opened in a newer version of Excel. Learn more: https://go.microsoft.com/fwlink/?linkid=870924
Comment:
    16/19</t>
      </text>
    </comment>
    <comment ref="EJ143" authorId="495" shapeId="0" xr:uid="{00000000-0006-0000-0500-000077020000}">
      <text>
        <t>[Threaded comment]
Your version of Excel allows you to read this threaded comment; however, any edits to it will get removed if the file is opened in a newer version of Excel. Learn more: https://go.microsoft.com/fwlink/?linkid=870924
Comment:
    3/19</t>
      </text>
    </comment>
    <comment ref="EH144" authorId="496" shapeId="0" xr:uid="{00000000-0006-0000-0500-000078020000}">
      <text>
        <t>[Threaded comment]
Your version of Excel allows you to read this threaded comment; however, any edits to it will get removed if the file is opened in a newer version of Excel. Learn more: https://go.microsoft.com/fwlink/?linkid=870924
Comment:
    16/19</t>
      </text>
    </comment>
    <comment ref="EJ144" authorId="497" shapeId="0" xr:uid="{00000000-0006-0000-0500-000079020000}">
      <text>
        <t>[Threaded comment]
Your version of Excel allows you to read this threaded comment; however, any edits to it will get removed if the file is opened in a newer version of Excel. Learn more: https://go.microsoft.com/fwlink/?linkid=870924
Comment:
    3/19</t>
      </text>
    </comment>
    <comment ref="EH145" authorId="498" shapeId="0" xr:uid="{00000000-0006-0000-0500-00007A020000}">
      <text>
        <t>[Threaded comment]
Your version of Excel allows you to read this threaded comment; however, any edits to it will get removed if the file is opened in a newer version of Excel. Learn more: https://go.microsoft.com/fwlink/?linkid=870924
Comment:
    16/19</t>
      </text>
    </comment>
    <comment ref="EJ145" authorId="499" shapeId="0" xr:uid="{00000000-0006-0000-0500-00007B020000}">
      <text>
        <t>[Threaded comment]
Your version of Excel allows you to read this threaded comment; however, any edits to it will get removed if the file is opened in a newer version of Excel. Learn more: https://go.microsoft.com/fwlink/?linkid=870924
Comment:
    4/19</t>
      </text>
    </comment>
    <comment ref="EH146" authorId="500" shapeId="0" xr:uid="{00000000-0006-0000-0500-00007C020000}">
      <text>
        <t>[Threaded comment]
Your version of Excel allows you to read this threaded comment; however, any edits to it will get removed if the file is opened in a newer version of Excel. Learn more: https://go.microsoft.com/fwlink/?linkid=870924
Comment:
    16/19</t>
      </text>
    </comment>
    <comment ref="EJ146" authorId="501" shapeId="0" xr:uid="{00000000-0006-0000-0500-00007D020000}">
      <text>
        <t>[Threaded comment]
Your version of Excel allows you to read this threaded comment; however, any edits to it will get removed if the file is opened in a newer version of Excel. Learn more: https://go.microsoft.com/fwlink/?linkid=870924
Comment:
    4/19</t>
      </text>
    </comment>
    <comment ref="EH147" authorId="502" shapeId="0" xr:uid="{00000000-0006-0000-0500-00007E020000}">
      <text>
        <t>[Threaded comment]
Your version of Excel allows you to read this threaded comment; however, any edits to it will get removed if the file is opened in a newer version of Excel. Learn more: https://go.microsoft.com/fwlink/?linkid=870924
Comment:
    16/19</t>
      </text>
    </comment>
    <comment ref="EJ147" authorId="503" shapeId="0" xr:uid="{00000000-0006-0000-0500-00007F020000}">
      <text>
        <t>[Threaded comment]
Your version of Excel allows you to read this threaded comment; however, any edits to it will get removed if the file is opened in a newer version of Excel. Learn more: https://go.microsoft.com/fwlink/?linkid=870924
Comment:
    4/19</t>
      </text>
    </comment>
    <comment ref="EH148" authorId="504" shapeId="0" xr:uid="{00000000-0006-0000-0500-000080020000}">
      <text>
        <t>[Threaded comment]
Your version of Excel allows you to read this threaded comment; however, any edits to it will get removed if the file is opened in a newer version of Excel. Learn more: https://go.microsoft.com/fwlink/?linkid=870924
Comment:
    16/19</t>
      </text>
    </comment>
    <comment ref="EJ148" authorId="505" shapeId="0" xr:uid="{00000000-0006-0000-0500-000081020000}">
      <text>
        <t>[Threaded comment]
Your version of Excel allows you to read this threaded comment; however, any edits to it will get removed if the file is opened in a newer version of Excel. Learn more: https://go.microsoft.com/fwlink/?linkid=870924
Comment:
    4/19</t>
      </text>
    </comment>
    <comment ref="EH149" authorId="506" shapeId="0" xr:uid="{00000000-0006-0000-0500-000082020000}">
      <text>
        <t>[Threaded comment]
Your version of Excel allows you to read this threaded comment; however, any edits to it will get removed if the file is opened in a newer version of Excel. Learn more: https://go.microsoft.com/fwlink/?linkid=870924
Comment:
    15/19</t>
      </text>
    </comment>
    <comment ref="EJ149" authorId="507" shapeId="0" xr:uid="{00000000-0006-0000-0500-000083020000}">
      <text>
        <t>[Threaded comment]
Your version of Excel allows you to read this threaded comment; however, any edits to it will get removed if the file is opened in a newer version of Excel. Learn more: https://go.microsoft.com/fwlink/?linkid=870924
Comment:
    4/19</t>
      </text>
    </comment>
    <comment ref="EH150" authorId="508" shapeId="0" xr:uid="{00000000-0006-0000-0500-000084020000}">
      <text>
        <t>[Threaded comment]
Your version of Excel allows you to read this threaded comment; however, any edits to it will get removed if the file is opened in a newer version of Excel. Learn more: https://go.microsoft.com/fwlink/?linkid=870924
Comment:
    15/19</t>
      </text>
    </comment>
    <comment ref="EJ150" authorId="509" shapeId="0" xr:uid="{00000000-0006-0000-0500-000085020000}">
      <text>
        <t>[Threaded comment]
Your version of Excel allows you to read this threaded comment; however, any edits to it will get removed if the file is opened in a newer version of Excel. Learn more: https://go.microsoft.com/fwlink/?linkid=870924
Comment:
    4/19</t>
      </text>
    </comment>
    <comment ref="DE151" authorId="510" shapeId="0" xr:uid="{00000000-0006-0000-0500-00008602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F151" authorId="511" shapeId="0" xr:uid="{00000000-0006-0000-0500-00008702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H151" authorId="512" shapeId="0" xr:uid="{00000000-0006-0000-0500-000088020000}">
      <text>
        <t>[Threaded comment]
Your version of Excel allows you to read this threaded comment; however, any edits to it will get removed if the file is opened in a newer version of Excel. Learn more: https://go.microsoft.com/fwlink/?linkid=870924
Comment:
    1/11</t>
      </text>
    </comment>
    <comment ref="DD152" authorId="513" shapeId="0" xr:uid="{00000000-0006-0000-0500-000089020000}">
      <text>
        <t>[Threaded comment]
Your version of Excel allows you to read this threaded comment; however, any edits to it will get removed if the file is opened in a newer version of Excel. Learn more: https://go.microsoft.com/fwlink/?linkid=870924
Comment:
    (6/11)+1</t>
      </text>
    </comment>
    <comment ref="DE152" authorId="514" shapeId="0" xr:uid="{00000000-0006-0000-0500-00008A020000}">
      <text>
        <t>[Threaded comment]
Your version of Excel allows you to read this threaded comment; however, any edits to it will get removed if the file is opened in a newer version of Excel. Learn more: https://go.microsoft.com/fwlink/?linkid=870924
Comment:
    Government was willing to give 6 out of 11 to NPFL</t>
      </text>
    </comment>
    <comment ref="DF152" authorId="515" shapeId="0" xr:uid="{00000000-0006-0000-0500-00008B020000}">
      <text>
        <t>[Threaded comment]
Your version of Excel allows you to read this threaded comment; however, any edits to it will get removed if the file is opened in a newer version of Excel. Learn more: https://go.microsoft.com/fwlink/?linkid=870924
Comment:
    (6/11 (54.5)of Gov. offer+6/11 (54.5)of INPFL no response)/2</t>
      </text>
    </comment>
    <comment ref="EH152" authorId="516" shapeId="0" xr:uid="{00000000-0006-0000-0500-00008C020000}">
      <text>
        <t>[Threaded comment]
Your version of Excel allows you to read this threaded comment; however, any edits to it will get removed if the file is opened in a newer version of Excel. Learn more: https://go.microsoft.com/fwlink/?linkid=870924
Comment:
    1/11</t>
      </text>
    </comment>
    <comment ref="DE153" authorId="517" shapeId="0" xr:uid="{00000000-0006-0000-0500-00008D020000}">
      <text>
        <t>[Threaded comment]
Your version of Excel allows you to read this threaded comment; however, any edits to it will get removed if the file is opened in a newer version of Excel. Learn more: https://go.microsoft.com/fwlink/?linkid=870924
Comment:
    Government was willing to give 4 out of 11 to INPFL</t>
      </text>
    </comment>
    <comment ref="DF153" authorId="518" shapeId="0" xr:uid="{00000000-0006-0000-0500-00008E020000}">
      <text>
        <t>[Threaded comment]
Your version of Excel allows you to read this threaded comment; however, any edits to it will get removed if the file is opened in a newer version of Excel. Learn more: https://go.microsoft.com/fwlink/?linkid=870924
Comment:
    (4/11(36.4) of Gov. offer+1/11 (7.1) of NPFL's no response)/2</t>
      </text>
    </comment>
    <comment ref="EH153" authorId="519" shapeId="0" xr:uid="{00000000-0006-0000-0500-00008F020000}">
      <text>
        <t>[Threaded comment]
Your version of Excel allows you to read this threaded comment; however, any edits to it will get removed if the file is opened in a newer version of Excel. Learn more: https://go.microsoft.com/fwlink/?linkid=870924
Comment:
    1/11</t>
      </text>
    </comment>
    <comment ref="DE154" authorId="520" shapeId="0" xr:uid="{00000000-0006-0000-0500-00009002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F154" authorId="521" shapeId="0" xr:uid="{00000000-0006-0000-0500-00009102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H154" authorId="522" shapeId="0" xr:uid="{00000000-0006-0000-0500-000092020000}">
      <text>
        <t>[Threaded comment]
Your version of Excel allows you to read this threaded comment; however, any edits to it will get removed if the file is opened in a newer version of Excel. Learn more: https://go.microsoft.com/fwlink/?linkid=870924
Comment:
    1/11</t>
      </text>
    </comment>
    <comment ref="DD155" authorId="523" shapeId="0" xr:uid="{00000000-0006-0000-0500-000093020000}">
      <text>
        <t>[Threaded comment]
Your version of Excel allows you to read this threaded comment; however, any edits to it will get removed if the file is opened in a newer version of Excel. Learn more: https://go.microsoft.com/fwlink/?linkid=870924
Comment:
    (6/11)+1</t>
      </text>
    </comment>
    <comment ref="DE155" authorId="524" shapeId="0" xr:uid="{00000000-0006-0000-0500-000094020000}">
      <text>
        <t>[Threaded comment]
Your version of Excel allows you to read this threaded comment; however, any edits to it will get removed if the file is opened in a newer version of Excel. Learn more: https://go.microsoft.com/fwlink/?linkid=870924
Comment:
    Government was willing to give 6 out of 11 to NPFL</t>
      </text>
    </comment>
    <comment ref="DF155" authorId="525" shapeId="0" xr:uid="{00000000-0006-0000-0500-000095020000}">
      <text>
        <t>[Threaded comment]
Your version of Excel allows you to read this threaded comment; however, any edits to it will get removed if the file is opened in a newer version of Excel. Learn more: https://go.microsoft.com/fwlink/?linkid=870924
Comment:
    (6/11 (54.5)of Gov. offer+6/11 (54.5)of INPFL no response)/2</t>
      </text>
    </comment>
    <comment ref="EH155" authorId="526" shapeId="0" xr:uid="{00000000-0006-0000-0500-000096020000}">
      <text>
        <t>[Threaded comment]
Your version of Excel allows you to read this threaded comment; however, any edits to it will get removed if the file is opened in a newer version of Excel. Learn more: https://go.microsoft.com/fwlink/?linkid=870924
Comment:
    1/11</t>
      </text>
    </comment>
    <comment ref="DE156" authorId="527" shapeId="0" xr:uid="{00000000-0006-0000-0500-000097020000}">
      <text>
        <t>[Threaded comment]
Your version of Excel allows you to read this threaded comment; however, any edits to it will get removed if the file is opened in a newer version of Excel. Learn more: https://go.microsoft.com/fwlink/?linkid=870924
Comment:
    Government was willing to give 4 out of 11 to INPFL</t>
      </text>
    </comment>
    <comment ref="DF156" authorId="528" shapeId="0" xr:uid="{00000000-0006-0000-0500-000098020000}">
      <text>
        <t>[Threaded comment]
Your version of Excel allows you to read this threaded comment; however, any edits to it will get removed if the file is opened in a newer version of Excel. Learn more: https://go.microsoft.com/fwlink/?linkid=870924
Comment:
    (4/11(36.4) of Gov. offer+1/11 (7.1) of NPFL's no response)/2</t>
      </text>
    </comment>
    <comment ref="EH156" authorId="529" shapeId="0" xr:uid="{00000000-0006-0000-0500-000099020000}">
      <text>
        <t>[Threaded comment]
Your version of Excel allows you to read this threaded comment; however, any edits to it will get removed if the file is opened in a newer version of Excel. Learn more: https://go.microsoft.com/fwlink/?linkid=870924
Comment:
    1/11</t>
      </text>
    </comment>
    <comment ref="CB157" authorId="3" shapeId="0" xr:uid="{00000000-0006-0000-0500-00009A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EG157" authorId="530" shapeId="0" xr:uid="{00000000-0006-0000-0500-00009B020000}">
      <text>
        <t>[Threaded comment]
Your version of Excel allows you to read this threaded comment; however, any edits to it will get removed if the file is opened in a newer version of Excel. Learn more: https://go.microsoft.com/fwlink/?linkid=870924
Comment:
    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
      </text>
    </comment>
    <comment ref="CB158" authorId="3" shapeId="0" xr:uid="{00000000-0006-0000-0500-00009C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EG158" authorId="531" shapeId="0" xr:uid="{00000000-0006-0000-0500-00009D020000}">
      <text>
        <t>[Threaded comment]
Your version of Excel allows you to read this threaded comment; however, any edits to it will get removed if the file is opened in a newer version of Excel. Learn more: https://go.microsoft.com/fwlink/?linkid=870924
Comment:
    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
      </text>
    </comment>
    <comment ref="CB159" authorId="3" shapeId="0" xr:uid="{00000000-0006-0000-0500-00009E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CB160" authorId="3" shapeId="0" xr:uid="{00000000-0006-0000-0500-00009F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CB161" authorId="3" shapeId="0" xr:uid="{00000000-0006-0000-0500-0000A0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CB162" authorId="3" shapeId="0" xr:uid="{00000000-0006-0000-0500-0000A102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U169" authorId="3" shapeId="0" xr:uid="{00000000-0006-0000-0500-0000A2020000}">
      <text>
        <r>
          <rPr>
            <b/>
            <sz val="9"/>
            <color indexed="81"/>
            <rFont val="Tahoma"/>
            <family val="2"/>
          </rPr>
          <t>Sunhee Park:</t>
        </r>
        <r>
          <rPr>
            <sz val="9"/>
            <color indexed="81"/>
            <rFont val="Tahoma"/>
            <family val="2"/>
          </rPr>
          <t xml:space="preserve">
Keesings and 
https://www.refworld.org/docid/469f38c2104.html
</t>
        </r>
      </text>
    </comment>
    <comment ref="DJ169" authorId="532" shapeId="0" xr:uid="{00000000-0006-0000-0500-0000A302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DL169" authorId="533" shapeId="0" xr:uid="{00000000-0006-0000-0500-0000A402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EG169" authorId="3" shapeId="0" xr:uid="{00000000-0006-0000-0500-0000A502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EH169" authorId="534" shapeId="0" xr:uid="{00000000-0006-0000-0500-0000A6020000}">
      <text>
        <t>[Threaded comment]
Your version of Excel allows you to read this threaded comment; however, any edits to it will get removed if the file is opened in a newer version of Excel. Learn more: https://go.microsoft.com/fwlink/?linkid=870924
Comment:
    take mid-point (51) as denominator
49/100</t>
      </text>
    </comment>
    <comment ref="EJ169" authorId="535" shapeId="0" xr:uid="{00000000-0006-0000-0500-0000A7020000}">
      <text>
        <t>[Threaded comment]
Your version of Excel allows you to read this threaded comment; however, any edits to it will get removed if the file is opened in a newer version of Excel. Learn more: https://go.microsoft.com/fwlink/?linkid=870924
Comment:
    take mid-point (51) as denominator
51/100</t>
      </text>
    </comment>
    <comment ref="BU170" authorId="3" shapeId="0" xr:uid="{00000000-0006-0000-0500-0000A8020000}">
      <text>
        <r>
          <rPr>
            <b/>
            <sz val="9"/>
            <color indexed="81"/>
            <rFont val="Tahoma"/>
            <family val="2"/>
          </rPr>
          <t>Sunhee Park:</t>
        </r>
        <r>
          <rPr>
            <sz val="9"/>
            <color indexed="81"/>
            <rFont val="Tahoma"/>
            <family val="2"/>
          </rPr>
          <t xml:space="preserve">
Keesings and 
https://www.refworld.org/docid/469f38c2104.html
</t>
        </r>
      </text>
    </comment>
    <comment ref="DJ170" authorId="536" shapeId="0" xr:uid="{00000000-0006-0000-0500-0000A902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DL170" authorId="537" shapeId="0" xr:uid="{00000000-0006-0000-0500-0000AA02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EG170" authorId="3" shapeId="0" xr:uid="{00000000-0006-0000-0500-0000AB02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EH170" authorId="538" shapeId="0" xr:uid="{00000000-0006-0000-0500-0000AC020000}">
      <text>
        <t>[Threaded comment]
Your version of Excel allows you to read this threaded comment; however, any edits to it will get removed if the file is opened in a newer version of Excel. Learn more: https://go.microsoft.com/fwlink/?linkid=870924
Comment:
    take mid-point (51) as denominator
49/100</t>
      </text>
    </comment>
    <comment ref="EJ170" authorId="539" shapeId="0" xr:uid="{00000000-0006-0000-0500-0000AD020000}">
      <text>
        <t>[Threaded comment]
Your version of Excel allows you to read this threaded comment; however, any edits to it will get removed if the file is opened in a newer version of Excel. Learn more: https://go.microsoft.com/fwlink/?linkid=870924
Comment:
    take mid-point (51) as denominator
51/100</t>
      </text>
    </comment>
    <comment ref="Q171" authorId="169" shapeId="0" xr:uid="{00000000-0006-0000-0500-0000AE020000}">
      <text>
        <r>
          <rPr>
            <sz val="10"/>
            <rFont val="Arial"/>
            <family val="2"/>
          </rPr>
          <t>http://www.un.org/en/preventgenocide/rwanda/education/rwandagenocide.shtml</t>
        </r>
      </text>
    </comment>
    <comment ref="EJ171" authorId="540" shapeId="0" xr:uid="{00000000-0006-0000-0500-0000AF020000}">
      <text>
        <t>[Threaded comment]
Your version of Excel allows you to read this threaded comment; however, any edits to it will get removed if the file is opened in a newer version of Excel. Learn more: https://go.microsoft.com/fwlink/?linkid=870924
Comment:
    1/7</t>
      </text>
    </comment>
    <comment ref="Q172" authorId="169" shapeId="0" xr:uid="{00000000-0006-0000-0500-0000B0020000}">
      <text>
        <r>
          <rPr>
            <sz val="10"/>
            <rFont val="Arial"/>
            <family val="2"/>
          </rPr>
          <t>http://www.un.org/en/preventgenocide/rwanda/education/rwandagenocide.shtml</t>
        </r>
      </text>
    </comment>
    <comment ref="EJ172" authorId="541" shapeId="0" xr:uid="{00000000-0006-0000-0500-0000B1020000}">
      <text>
        <t>[Threaded comment]
Your version of Excel allows you to read this threaded comment; however, any edits to it will get removed if the file is opened in a newer version of Excel. Learn more: https://go.microsoft.com/fwlink/?linkid=870924
Comment:
    1/7</t>
      </text>
    </comment>
    <comment ref="Q173" authorId="169" shapeId="0" xr:uid="{00000000-0006-0000-0500-0000B2020000}">
      <text>
        <r>
          <rPr>
            <sz val="10"/>
            <rFont val="Arial"/>
            <family val="2"/>
          </rPr>
          <t>http://www.un.org/en/preventgenocide/rwanda/education/rwandagenocide.shtml</t>
        </r>
      </text>
    </comment>
    <comment ref="Q174" authorId="169" shapeId="0" xr:uid="{00000000-0006-0000-0500-0000B3020000}">
      <text>
        <r>
          <rPr>
            <sz val="10"/>
            <rFont val="Arial"/>
            <family val="2"/>
          </rPr>
          <t>http://www.un.org/en/preventgenocide/rwanda/education/rwandagenocide.shtml</t>
        </r>
      </text>
    </comment>
    <comment ref="Q175" authorId="169" shapeId="0" xr:uid="{00000000-0006-0000-0500-0000B4020000}">
      <text>
        <r>
          <rPr>
            <sz val="10"/>
            <rFont val="Arial"/>
            <family val="2"/>
          </rPr>
          <t>http://www.un.org/en/preventgenocide/rwanda/education/rwandagenocide.shtml</t>
        </r>
      </text>
    </comment>
    <comment ref="EG175" authorId="542" shapeId="0" xr:uid="{00000000-0006-0000-0500-0000B5020000}">
      <text>
        <t>[Threaded comment]
Your version of Excel allows you to read this threaded comment; however, any edits to it will get removed if the file is opened in a newer version of Excel. Learn more: https://go.microsoft.com/fwlink/?linkid=870924
Comment:
    President's party formed a coalition government with MDR, PSD, LP, PDC in April</t>
      </text>
    </comment>
    <comment ref="EJ175" authorId="543" shapeId="0" xr:uid="{00000000-0006-0000-0500-0000B6020000}">
      <text>
        <t>[Threaded comment]
Your version of Excel allows you to read this threaded comment; however, any edits to it will get removed if the file is opened in a newer version of Excel. Learn more: https://go.microsoft.com/fwlink/?linkid=870924
Comment:
    3.5/22</t>
      </text>
    </comment>
    <comment ref="Q176" authorId="169" shapeId="0" xr:uid="{00000000-0006-0000-0500-0000B7020000}">
      <text>
        <r>
          <rPr>
            <sz val="10"/>
            <rFont val="Arial"/>
            <family val="2"/>
          </rPr>
          <t>http://www.un.org/en/preventgenocide/rwanda/education/rwandagenocide.shtml</t>
        </r>
      </text>
    </comment>
    <comment ref="EG176" authorId="544" shapeId="0" xr:uid="{00000000-0006-0000-0500-0000B8020000}">
      <text>
        <t>[Threaded comment]
Your version of Excel allows you to read this threaded comment; however, any edits to it will get removed if the file is opened in a newer version of Excel. Learn more: https://go.microsoft.com/fwlink/?linkid=870924
Comment:
    President's party formed a coalition government with MDR, PSD, LP, PDC in April</t>
      </text>
    </comment>
    <comment ref="EJ176" authorId="545" shapeId="0" xr:uid="{00000000-0006-0000-0500-0000B9020000}">
      <text>
        <t>[Threaded comment]
Your version of Excel allows you to read this threaded comment; however, any edits to it will get removed if the file is opened in a newer version of Excel. Learn more: https://go.microsoft.com/fwlink/?linkid=870924
Comment:
    3.5/22</t>
      </text>
    </comment>
    <comment ref="Q177" authorId="169" shapeId="0" xr:uid="{00000000-0006-0000-0500-0000BA020000}">
      <text>
        <r>
          <rPr>
            <sz val="10"/>
            <rFont val="Arial"/>
            <family val="2"/>
          </rPr>
          <t>http://www.un.org/en/preventgenocide/rwanda/education/rwandagenocide.shtml</t>
        </r>
      </text>
    </comment>
    <comment ref="CC177" authorId="3" shapeId="0" xr:uid="{00000000-0006-0000-0500-0000BB020000}">
      <text>
        <r>
          <rPr>
            <b/>
            <sz val="9"/>
            <color indexed="81"/>
            <rFont val="Tahoma"/>
            <family val="2"/>
          </rPr>
          <t>Sunhee Park:</t>
        </r>
        <r>
          <rPr>
            <sz val="9"/>
            <color indexed="81"/>
            <rFont val="Tahoma"/>
            <family val="2"/>
          </rPr>
          <t xml:space="preserve">
AFP (86) says Nov. 23-24 for preliminary talk</t>
        </r>
      </text>
    </comment>
    <comment ref="EH177" authorId="546" shapeId="0" xr:uid="{00000000-0006-0000-0500-0000BC020000}">
      <text>
        <t>[Threaded comment]
Your version of Excel allows you to read this threaded comment; however, any edits to it will get removed if the file is opened in a newer version of Excel. Learn more: https://go.microsoft.com/fwlink/?linkid=870924
Comment:
    16 (coalition government)/20 (4 for fpr+16 for coalition government)</t>
      </text>
    </comment>
    <comment ref="EJ177" authorId="547" shapeId="0" xr:uid="{00000000-0006-0000-0500-0000BD020000}">
      <text>
        <t>[Threaded comment]
Your version of Excel allows you to read this threaded comment; however, any edits to it will get removed if the file is opened in a newer version of Excel. Learn more: https://go.microsoft.com/fwlink/?linkid=870924
Comment:
    4 (fpr)/20 (4 for fpr+16 for coalition government)</t>
      </text>
    </comment>
    <comment ref="Q178" authorId="169" shapeId="0" xr:uid="{00000000-0006-0000-0500-0000BE020000}">
      <text>
        <r>
          <rPr>
            <sz val="10"/>
            <rFont val="Arial"/>
            <family val="2"/>
          </rPr>
          <t>http://www.un.org/en/preventgenocide/rwanda/education/rwandagenocide.shtml</t>
        </r>
      </text>
    </comment>
    <comment ref="CC178" authorId="3" shapeId="0" xr:uid="{00000000-0006-0000-0500-0000BF020000}">
      <text>
        <r>
          <rPr>
            <b/>
            <sz val="9"/>
            <color indexed="81"/>
            <rFont val="Tahoma"/>
            <family val="2"/>
          </rPr>
          <t>Sunhee Park:</t>
        </r>
        <r>
          <rPr>
            <sz val="9"/>
            <color indexed="81"/>
            <rFont val="Tahoma"/>
            <family val="2"/>
          </rPr>
          <t xml:space="preserve">
AFP (86) says Nov. 23-24 for preliminary talk</t>
        </r>
      </text>
    </comment>
    <comment ref="EH178" authorId="548" shapeId="0" xr:uid="{00000000-0006-0000-0500-0000C0020000}">
      <text>
        <t>[Threaded comment]
Your version of Excel allows you to read this threaded comment; however, any edits to it will get removed if the file is opened in a newer version of Excel. Learn more: https://go.microsoft.com/fwlink/?linkid=870924
Comment:
    16 (coalition government)/20 (4 for fpr+16 for coalition government)</t>
      </text>
    </comment>
    <comment ref="EJ178" authorId="549" shapeId="0" xr:uid="{00000000-0006-0000-0500-0000C1020000}">
      <text>
        <t>[Threaded comment]
Your version of Excel allows you to read this threaded comment; however, any edits to it will get removed if the file is opened in a newer version of Excel. Learn more: https://go.microsoft.com/fwlink/?linkid=870924
Comment:
    4 (fpr)/20 (4 for fpr+16 for coalition government)</t>
      </text>
    </comment>
    <comment ref="Q179" authorId="169" shapeId="0" xr:uid="{00000000-0006-0000-0500-0000C2020000}">
      <text>
        <r>
          <rPr>
            <sz val="10"/>
            <rFont val="Arial"/>
            <family val="2"/>
          </rPr>
          <t>http://www.un.org/en/preventgenocide/rwanda/education/rwandagenocide.shtml</t>
        </r>
      </text>
    </comment>
    <comment ref="CK179" authorId="550" shapeId="0" xr:uid="{00000000-0006-0000-0500-0000C3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H179" authorId="551" shapeId="0" xr:uid="{00000000-0006-0000-0500-0000C4020000}">
      <text>
        <t>[Threaded comment]
Your version of Excel allows you to read this threaded comment; however, any edits to it will get removed if the file is opened in a newer version of Excel. Learn more: https://go.microsoft.com/fwlink/?linkid=870924
Comment:
    17/22</t>
      </text>
    </comment>
    <comment ref="EJ179" authorId="552" shapeId="0" xr:uid="{00000000-0006-0000-0500-0000C5020000}">
      <text>
        <t>[Threaded comment]
Your version of Excel allows you to read this threaded comment; however, any edits to it will get removed if the file is opened in a newer version of Excel. Learn more: https://go.microsoft.com/fwlink/?linkid=870924
Comment:
    5/22</t>
      </text>
    </comment>
    <comment ref="ES179" authorId="553" shapeId="0" xr:uid="{00000000-0006-0000-0500-0000C602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T179" authorId="554" shapeId="0" xr:uid="{00000000-0006-0000-0500-0000C7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Q180" authorId="169" shapeId="0" xr:uid="{00000000-0006-0000-0500-0000C8020000}">
      <text>
        <r>
          <rPr>
            <sz val="10"/>
            <rFont val="Arial"/>
            <family val="2"/>
          </rPr>
          <t>http://www.un.org/en/preventgenocide/rwanda/education/rwandagenocide.shtml</t>
        </r>
      </text>
    </comment>
    <comment ref="CK180" authorId="555" shapeId="0" xr:uid="{00000000-0006-0000-0500-0000C9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H180" authorId="556" shapeId="0" xr:uid="{00000000-0006-0000-0500-0000CA020000}">
      <text>
        <t>[Threaded comment]
Your version of Excel allows you to read this threaded comment; however, any edits to it will get removed if the file is opened in a newer version of Excel. Learn more: https://go.microsoft.com/fwlink/?linkid=870924
Comment:
    17/22</t>
      </text>
    </comment>
    <comment ref="EJ180" authorId="557" shapeId="0" xr:uid="{00000000-0006-0000-0500-0000CB020000}">
      <text>
        <t>[Threaded comment]
Your version of Excel allows you to read this threaded comment; however, any edits to it will get removed if the file is opened in a newer version of Excel. Learn more: https://go.microsoft.com/fwlink/?linkid=870924
Comment:
    5/22</t>
      </text>
    </comment>
    <comment ref="ES180" authorId="558" shapeId="0" xr:uid="{00000000-0006-0000-0500-0000CC02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T180" authorId="559" shapeId="0" xr:uid="{00000000-0006-0000-0500-0000CD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Q181" authorId="169" shapeId="0" xr:uid="{00000000-0006-0000-0500-0000CE020000}">
      <text>
        <r>
          <rPr>
            <sz val="10"/>
            <rFont val="Arial"/>
            <family val="2"/>
          </rPr>
          <t>http://www.un.org/en/preventgenocide/rwanda/education/rwandagenocide.shtml</t>
        </r>
      </text>
    </comment>
    <comment ref="CK181" authorId="560" shapeId="0" xr:uid="{00000000-0006-0000-0500-0000CF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S181" authorId="561" shapeId="0" xr:uid="{00000000-0006-0000-0500-0000D002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T181" authorId="562" shapeId="0" xr:uid="{00000000-0006-0000-0500-0000D1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Q182" authorId="169" shapeId="0" xr:uid="{00000000-0006-0000-0500-0000D2020000}">
      <text>
        <r>
          <rPr>
            <sz val="10"/>
            <rFont val="Arial"/>
            <family val="2"/>
          </rPr>
          <t>http://www.un.org/en/preventgenocide/rwanda/education/rwandagenocide.shtml</t>
        </r>
      </text>
    </comment>
    <comment ref="CK182" authorId="563" shapeId="0" xr:uid="{00000000-0006-0000-0500-0000D3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S182" authorId="564" shapeId="0" xr:uid="{00000000-0006-0000-0500-0000D402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T182" authorId="565" shapeId="0" xr:uid="{00000000-0006-0000-0500-0000D502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Q183" authorId="169" shapeId="0" xr:uid="{00000000-0006-0000-0500-0000D6020000}">
      <text>
        <r>
          <rPr>
            <sz val="10"/>
            <rFont val="Arial"/>
            <family val="2"/>
          </rPr>
          <t>http://www.un.org/en/preventgenocide/rwanda/education/rwandagenocide.shtml</t>
        </r>
      </text>
    </comment>
    <comment ref="BU183" authorId="3" shapeId="0" xr:uid="{00000000-0006-0000-0500-0000D702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CG183" authorId="3" shapeId="0" xr:uid="{00000000-0006-0000-0500-0000D802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CK183" authorId="566" shapeId="0" xr:uid="{00000000-0006-0000-0500-0000D902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ES183" authorId="567" shapeId="0" xr:uid="{00000000-0006-0000-0500-0000DA02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T183" authorId="568" shapeId="0" xr:uid="{00000000-0006-0000-0500-0000DB02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Q184" authorId="169" shapeId="0" xr:uid="{00000000-0006-0000-0500-0000DC020000}">
      <text>
        <r>
          <rPr>
            <sz val="10"/>
            <rFont val="Arial"/>
            <family val="2"/>
          </rPr>
          <t>http://www.un.org/en/preventgenocide/rwanda/education/rwandagenocide.shtml</t>
        </r>
      </text>
    </comment>
    <comment ref="BU184" authorId="3" shapeId="0" xr:uid="{00000000-0006-0000-0500-0000DD02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CG184" authorId="3" shapeId="0" xr:uid="{00000000-0006-0000-0500-0000DE02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CK184" authorId="569" shapeId="0" xr:uid="{00000000-0006-0000-0500-0000DF02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ES184" authorId="570" shapeId="0" xr:uid="{00000000-0006-0000-0500-0000E002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T184" authorId="571" shapeId="0" xr:uid="{00000000-0006-0000-0500-0000E102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Q185" authorId="169" shapeId="0" xr:uid="{00000000-0006-0000-0500-0000E2020000}">
      <text>
        <r>
          <rPr>
            <sz val="10"/>
            <rFont val="Arial"/>
            <family val="2"/>
          </rPr>
          <t>http://www.un.org/en/preventgenocide/rwanda/education/rwandagenocide.shtml</t>
        </r>
      </text>
    </comment>
    <comment ref="CG185" authorId="3" shapeId="0" xr:uid="{00000000-0006-0000-0500-0000E302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ES185" authorId="572" shapeId="0" xr:uid="{00000000-0006-0000-0500-0000E402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Q186" authorId="169" shapeId="0" xr:uid="{00000000-0006-0000-0500-0000E5020000}">
      <text>
        <r>
          <rPr>
            <sz val="10"/>
            <rFont val="Arial"/>
            <family val="2"/>
          </rPr>
          <t>http://www.un.org/en/preventgenocide/rwanda/education/rwandagenocide.shtml</t>
        </r>
      </text>
    </comment>
    <comment ref="CG186" authorId="3" shapeId="0" xr:uid="{00000000-0006-0000-0500-0000E602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ES186" authorId="573" shapeId="0" xr:uid="{00000000-0006-0000-0500-0000E702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H187" authorId="574" shapeId="0" xr:uid="{00000000-0006-0000-0500-0000E8020000}">
      <text>
        <t>[Threaded comment]
Your version of Excel allows you to read this threaded comment; however, any edits to it will get removed if the file is opened in a newer version of Excel. Learn more: https://go.microsoft.com/fwlink/?linkid=870924
Comment:
    102,173/113,081</t>
      </text>
    </comment>
    <comment ref="EJ187" authorId="575" shapeId="0" xr:uid="{00000000-0006-0000-0500-0000E9020000}">
      <text>
        <t>[Threaded comment]
Your version of Excel allows you to read this threaded comment; however, any edits to it will get removed if the file is opened in a newer version of Excel. Learn more: https://go.microsoft.com/fwlink/?linkid=870924
Comment:
    10,908/113,081</t>
      </text>
    </comment>
    <comment ref="EH188" authorId="576" shapeId="0" xr:uid="{00000000-0006-0000-0500-0000EA020000}">
      <text>
        <t>[Threaded comment]
Your version of Excel allows you to read this threaded comment; however, any edits to it will get removed if the file is opened in a newer version of Excel. Learn more: https://go.microsoft.com/fwlink/?linkid=870924
Comment:
    102,173/113,081</t>
      </text>
    </comment>
    <comment ref="EJ188" authorId="577" shapeId="0" xr:uid="{00000000-0006-0000-0500-0000EB020000}">
      <text>
        <t>[Threaded comment]
Your version of Excel allows you to read this threaded comment; however, any edits to it will get removed if the file is opened in a newer version of Excel. Learn more: https://go.microsoft.com/fwlink/?linkid=870924
Comment:
    10,908/113,081</t>
      </text>
    </comment>
    <comment ref="CK189" authorId="578" shapeId="0" xr:uid="{00000000-0006-0000-0500-0000EC02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H189" authorId="579" shapeId="0" xr:uid="{00000000-0006-0000-0500-0000ED020000}">
      <text>
        <t>[Threaded comment]
Your version of Excel allows you to read this threaded comment; however, any edits to it will get removed if the file is opened in a newer version of Excel. Learn more: https://go.microsoft.com/fwlink/?linkid=870924
Comment:
    15/20</t>
      </text>
    </comment>
    <comment ref="EJ189" authorId="580" shapeId="0" xr:uid="{00000000-0006-0000-0500-0000EE020000}">
      <text>
        <t>[Threaded comment]
Your version of Excel allows you to read this threaded comment; however, any edits to it will get removed if the file is opened in a newer version of Excel. Learn more: https://go.microsoft.com/fwlink/?linkid=870924
Comment:
    5/20</t>
      </text>
    </comment>
    <comment ref="ET189" authorId="581" shapeId="0" xr:uid="{00000000-0006-0000-0500-0000EF02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CK190" authorId="582" shapeId="0" xr:uid="{00000000-0006-0000-0500-0000F002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H190" authorId="583" shapeId="0" xr:uid="{00000000-0006-0000-0500-0000F1020000}">
      <text>
        <t>[Threaded comment]
Your version of Excel allows you to read this threaded comment; however, any edits to it will get removed if the file is opened in a newer version of Excel. Learn more: https://go.microsoft.com/fwlink/?linkid=870924
Comment:
    15/20</t>
      </text>
    </comment>
    <comment ref="EJ190" authorId="584" shapeId="0" xr:uid="{00000000-0006-0000-0500-0000F2020000}">
      <text>
        <t>[Threaded comment]
Your version of Excel allows you to read this threaded comment; however, any edits to it will get removed if the file is opened in a newer version of Excel. Learn more: https://go.microsoft.com/fwlink/?linkid=870924
Comment:
    5/20</t>
      </text>
    </comment>
    <comment ref="ET190" authorId="585" shapeId="0" xr:uid="{00000000-0006-0000-0500-0000F302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BV191" authorId="3" shapeId="0" xr:uid="{00000000-0006-0000-0500-0000F4020000}">
      <text>
        <r>
          <rPr>
            <b/>
            <sz val="9"/>
            <color indexed="81"/>
            <rFont val="Tahoma"/>
            <family val="2"/>
          </rPr>
          <t>Sunhee Park:</t>
        </r>
        <r>
          <rPr>
            <sz val="9"/>
            <color indexed="81"/>
            <rFont val="Tahoma"/>
            <family val="2"/>
          </rPr>
          <t xml:space="preserve">
https://www.nytimes.com/1993/03/29/world/somalia-s-leaders-reach-agreement.html</t>
        </r>
      </text>
    </comment>
    <comment ref="CG191" authorId="3" shapeId="0" xr:uid="{00000000-0006-0000-0500-0000F5020000}">
      <text>
        <r>
          <rPr>
            <b/>
            <sz val="9"/>
            <color indexed="81"/>
            <rFont val="Tahoma"/>
            <family val="2"/>
          </rPr>
          <t>Sunhee Park:</t>
        </r>
        <r>
          <rPr>
            <sz val="9"/>
            <color indexed="81"/>
            <rFont val="Tahoma"/>
            <family val="2"/>
          </rPr>
          <t xml:space="preserve">
Keesings </t>
        </r>
      </text>
    </comment>
    <comment ref="CK191" authorId="586" shapeId="0" xr:uid="{00000000-0006-0000-0500-0000F602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H191" authorId="587" shapeId="0" xr:uid="{00000000-0006-0000-0500-0000F702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J191" authorId="588" shapeId="0" xr:uid="{00000000-0006-0000-0500-0000F802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T191" authorId="589" shapeId="0" xr:uid="{00000000-0006-0000-0500-0000F902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BV192" authorId="3" shapeId="0" xr:uid="{00000000-0006-0000-0500-0000FA020000}">
      <text>
        <r>
          <rPr>
            <b/>
            <sz val="9"/>
            <color indexed="81"/>
            <rFont val="Tahoma"/>
            <family val="2"/>
          </rPr>
          <t>Sunhee Park:</t>
        </r>
        <r>
          <rPr>
            <sz val="9"/>
            <color indexed="81"/>
            <rFont val="Tahoma"/>
            <family val="2"/>
          </rPr>
          <t xml:space="preserve">
https://www.nytimes.com/1993/03/29/world/somalia-s-leaders-reach-agreement.html</t>
        </r>
      </text>
    </comment>
    <comment ref="CG192" authorId="3" shapeId="0" xr:uid="{00000000-0006-0000-0500-0000FB020000}">
      <text>
        <r>
          <rPr>
            <b/>
            <sz val="9"/>
            <color indexed="81"/>
            <rFont val="Tahoma"/>
            <family val="2"/>
          </rPr>
          <t>Sunhee Park:</t>
        </r>
        <r>
          <rPr>
            <sz val="9"/>
            <color indexed="81"/>
            <rFont val="Tahoma"/>
            <family val="2"/>
          </rPr>
          <t xml:space="preserve">
Keesings </t>
        </r>
      </text>
    </comment>
    <comment ref="CK192" authorId="590" shapeId="0" xr:uid="{00000000-0006-0000-0500-0000FC02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H192" authorId="591" shapeId="0" xr:uid="{00000000-0006-0000-0500-0000FD02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J192" authorId="592" shapeId="0" xr:uid="{00000000-0006-0000-0500-0000FE02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T192" authorId="593" shapeId="0" xr:uid="{00000000-0006-0000-0500-0000FF02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H193" authorId="594" shapeId="0" xr:uid="{00000000-0006-0000-0500-000000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H194" authorId="595" shapeId="0" xr:uid="{00000000-0006-0000-0500-000001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J195" authorId="596" shapeId="0" xr:uid="{00000000-0006-0000-0500-000002030000}">
      <text>
        <t>[Threaded comment]
Your version of Excel allows you to read this threaded comment; however, any edits to it will get removed if the file is opened in a newer version of Excel. Learn more: https://go.microsoft.com/fwlink/?linkid=870924
Comment:
    93,844/2,505,831=3.7</t>
      </text>
    </comment>
    <comment ref="EJ196" authorId="597" shapeId="0" xr:uid="{21B07265-2689-44AB-9CDC-E01ED6527D88}">
      <text>
        <t>[Threaded comment]
Your version of Excel allows you to read this threaded comment; however, any edits to it will get removed if the file is opened in a newer version of Excel. Learn more: https://go.microsoft.com/fwlink/?linkid=870924
Comment:
    93,844/2,505,831=3.7</t>
      </text>
    </comment>
    <comment ref="CC197" authorId="3" shapeId="0" xr:uid="{00000000-0006-0000-0500-000004030000}">
      <text>
        <r>
          <rPr>
            <b/>
            <sz val="9"/>
            <color indexed="81"/>
            <rFont val="Tahoma"/>
            <family val="2"/>
          </rPr>
          <t>Sunhee Park:</t>
        </r>
        <r>
          <rPr>
            <sz val="9"/>
            <color indexed="81"/>
            <rFont val="Tahoma"/>
            <family val="2"/>
          </rPr>
          <t xml:space="preserve">
Keesings says May 10-11</t>
        </r>
      </text>
    </comment>
    <comment ref="DJ197" authorId="598" shapeId="0" xr:uid="{00000000-0006-0000-0500-000005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DL197" authorId="599" shapeId="0" xr:uid="{00000000-0006-0000-0500-000006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EH197" authorId="600" shapeId="0" xr:uid="{00000000-0006-0000-0500-000007030000}">
      <text>
        <t>[Threaded comment]
Your version of Excel allows you to read this threaded comment; however, any edits to it will get removed if the file is opened in a newer version of Excel. Learn more: https://go.microsoft.com/fwlink/?linkid=870924
Comment:
    17/25</t>
      </text>
    </comment>
    <comment ref="EJ197" authorId="601" shapeId="0" xr:uid="{00000000-0006-0000-0500-000008030000}">
      <text>
        <t>[Threaded comment]
Your version of Excel allows you to read this threaded comment; however, any edits to it will get removed if the file is opened in a newer version of Excel. Learn more: https://go.microsoft.com/fwlink/?linkid=870924
Comment:
    8/25</t>
      </text>
    </comment>
    <comment ref="CC198" authorId="3" shapeId="0" xr:uid="{00000000-0006-0000-0500-000009030000}">
      <text>
        <r>
          <rPr>
            <b/>
            <sz val="9"/>
            <color indexed="81"/>
            <rFont val="Tahoma"/>
            <family val="2"/>
          </rPr>
          <t>Sunhee Park:</t>
        </r>
        <r>
          <rPr>
            <sz val="9"/>
            <color indexed="81"/>
            <rFont val="Tahoma"/>
            <family val="2"/>
          </rPr>
          <t xml:space="preserve">
Keesings says May 10-11</t>
        </r>
      </text>
    </comment>
    <comment ref="DJ198" authorId="602" shapeId="0" xr:uid="{00000000-0006-0000-0500-00000A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DL198" authorId="603" shapeId="0" xr:uid="{00000000-0006-0000-0500-00000B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EH198" authorId="604" shapeId="0" xr:uid="{00000000-0006-0000-0500-00000C030000}">
      <text>
        <t>[Threaded comment]
Your version of Excel allows you to read this threaded comment; however, any edits to it will get removed if the file is opened in a newer version of Excel. Learn more: https://go.microsoft.com/fwlink/?linkid=870924
Comment:
    17/25</t>
      </text>
    </comment>
    <comment ref="EJ198" authorId="605" shapeId="0" xr:uid="{00000000-0006-0000-0500-00000D030000}">
      <text>
        <t>[Threaded comment]
Your version of Excel allows you to read this threaded comment; however, any edits to it will get removed if the file is opened in a newer version of Excel. Learn more: https://go.microsoft.com/fwlink/?linkid=870924
Comment:
    8/25</t>
      </text>
    </comment>
    <comment ref="ES210" authorId="606" shapeId="0" xr:uid="{00000000-0006-0000-0500-00000E030000}">
      <text>
        <t>[Threaded comment]
Your version of Excel allows you to read this threaded comment; however, any edits to it will get removed if the file is opened in a newer version of Excel. Learn more: https://go.microsoft.com/fwlink/?linkid=870924
Comment:
    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
      </text>
    </comment>
    <comment ref="ES211" authorId="607" shapeId="0" xr:uid="{00000000-0006-0000-0500-00000F030000}">
      <text>
        <t>[Threaded comment]
Your version of Excel allows you to read this threaded comment; however, any edits to it will get removed if the file is opened in a newer version of Excel. Learn more: https://go.microsoft.com/fwlink/?linkid=870924
Comment:
    Agreement says "Noting the agreement of August 29, 1995, which authorized the delegation of the Federal Republic of Yugoslavia to sign, on behalf of the Republika Srpska"</t>
      </text>
    </comment>
    <comment ref="ES212" authorId="608" shapeId="0" xr:uid="{00000000-0006-0000-0500-000010030000}">
      <text>
        <t>[Threaded comment]
Your version of Excel allows you to read this threaded comment; however, any edits to it will get removed if the file is opened in a newer version of Excel. Learn more: https://go.microsoft.com/fwlink/?linkid=870924
Comment:
    Agreement says "To complete and review the formation of local authorities, where
needed, and establish them, where necessary, as a basis for regional autonomy
and respect for community rights"</t>
      </text>
    </comment>
    <comment ref="ES213" authorId="609" shapeId="0" xr:uid="{00000000-0006-0000-0500-000011030000}">
      <text>
        <t>[Threaded comment]
Your version of Excel allows you to read this threaded comment; however, any edits to it will get removed if the file is opened in a newer version of Excel. Learn more: https://go.microsoft.com/fwlink/?linkid=870924
Comment:
    Agreement says "Immediately put in place a Government of National Unity which will include, among others, representatives of the Self-Proclaimed Junta, in line with the agreement already reached between the parties."</t>
      </text>
    </comment>
    <comment ref="ES214" authorId="610" shapeId="0" xr:uid="{00000000-0006-0000-0500-000012030000}">
      <text>
        <t>[Threaded comment]
Your version of Excel allows you to read this threaded comment; however, any edits to it will get removed if the file is opened in a newer version of Excel. Learn more: https://go.microsoft.com/fwlink/?linkid=870924
Comment:
    It is not including the rebel group. For example, Edinburgh's project says "Unilateral document," "party believed to be: Slobodan Milosevic, President of Federal Republic of Yugoslavia"</t>
      </text>
    </comment>
    <comment ref="ES215" authorId="611" shapeId="0" xr:uid="{00000000-0006-0000-0500-000013030000}">
      <text>
        <t>[Threaded comment]
Your version of Excel allows you to read this threaded comment; however, any edits to it will get removed if the file is opened in a newer version of Excel. Learn more: https://go.microsoft.com/fwlink/?linkid=870924
Comment:
    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
      </text>
    </comment>
    <comment ref="ES216" authorId="612" shapeId="0" xr:uid="{00000000-0006-0000-0500-000014030000}">
      <text>
        <t>[Threaded comment]
Your version of Excel allows you to read this threaded comment; however, any edits to it will get removed if the file is opened in a newer version of Excel. Learn more: https://go.microsoft.com/fwlink/?linkid=870924
Comment:
    UCDP says "Cocoye-Ntsiloulou (Conseil National de la Résistance: National Resistance Council)"
Agreement says "The reintegration of officers, NCOs, and other ranks beloning to the Self-Defense Forces of Resistance (FADR) without consultation"</t>
      </text>
    </comment>
    <comment ref="ES217" authorId="613" shapeId="0" xr:uid="{00000000-0006-0000-0500-000015030000}">
      <text>
        <t>[Threaded comment]
Your version of Excel allows you to read this threaded comment; however, any edits to it will get removed if the file is opened in a newer version of Excel. Learn more: https://go.microsoft.com/fwlink/?linkid=870924
Comment:
    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
      </text>
    </comment>
    <comment ref="ES220" authorId="614" shapeId="0" xr:uid="{00000000-0006-0000-0500-000016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S221" authorId="615" shapeId="0" xr:uid="{00000000-0006-0000-0500-000017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Sunhee Park</author>
    <author>tc={67510936-9FD2-4845-890E-AD30F73B64AC}</author>
    <author>tc={4FCAAC8A-5827-47E9-90B9-48A180E33749}</author>
    <author>tc={AFF5EFCC-50FF-4E38-BFD0-0E0738716D9A}</author>
    <author>tc={72E23580-18C6-4EC0-A8CB-FE51C7CFCF46}</author>
    <author>tc={9B1112BA-27D7-47D5-8787-ED8B90A4E02A}</author>
    <author>tc={23C44C19-A60A-46FB-AF96-9B848995F075}</author>
    <author>tc={0AEF5104-0D30-4E65-ABD5-3205B9F842C0}</author>
    <author>tc={0E58DBDA-4705-468C-94D1-A530B9E2BC24}</author>
    <author>tc={D9F9B497-7A70-40B1-AA9F-8945C2ADDAC2}</author>
    <author>tc={5FFB37A1-88DA-4C75-8629-FB3CD70C72B4}</author>
    <author>tc={84453CBF-EA46-4CD0-830D-CC4A4964ECD1}</author>
    <author>tc={3BFB9DD7-BC31-40F2-A26F-F9DB0FFE6061}</author>
    <author>tc={7FFE83B1-3417-41F5-890D-A25CD3F2F94C}</author>
    <author>tc={729734D6-7601-43FF-B11A-BA49857B3275}</author>
    <author>tc={80A916A3-D0E1-434F-9791-A25C46BD7B55}</author>
    <author>tc={185A58F2-FE29-4D66-923E-F4ADA98076AF}</author>
    <author>tc={BCF99CC7-444D-4E19-9178-415D9D9EFEA6}</author>
    <author>tc={D2FA288A-880D-44D6-9EAF-0FF7A9F5C922}</author>
    <author>tc={8ED7F480-D59C-4CAD-8C6B-8425C085BF4A}</author>
    <author>tc={B8B313E8-BF33-4321-A8EC-9E73372992C7}</author>
    <author>tc={828B3CD8-2853-4F6A-85C0-FD5DA8A9EB1B}</author>
    <author>tc={C2F8779A-BCE3-4C5C-9926-F2B48DBEDB76}</author>
    <author>tc={B57F8B55-F845-45DB-8181-64FDDB4E5993}</author>
    <author>tc={9778A45D-B72A-4BFA-A05F-8C9929EEBF66}</author>
    <author>tc={9A7A70B7-1865-4927-93E6-A9B8CB1214AA}</author>
    <author>tc={BF43EF65-60D3-4939-9CEB-5993FD70D897}</author>
    <author>tc={4C3DEED8-5AAB-48C1-AEEE-900AEBC294BC}</author>
    <author>tc={A82CB057-A97D-4737-B7EF-FACD5B7DC65B}</author>
    <author>tc={1B6A9F24-7879-4B8B-9A8E-D4290EC64122}</author>
    <author>tc={2D76324E-BA4F-4F2F-A937-2109618DD8A0}</author>
    <author>tc={7F781D21-D5A9-4248-B6D8-738E71256C73}</author>
    <author>tc={F1D82334-BE60-4DCC-974D-B487AE0FB260}</author>
    <author>tc={05703A4D-D110-4568-8AF7-8E9B6C5A5C88}</author>
    <author>tc={86859728-BD9D-47BF-A1B8-0213BAECCA34}</author>
    <author>tc={D788B95D-C070-4020-9FD2-173FB91D3655}</author>
    <author>tc={87B33CBC-DF3B-4EF5-A882-10C44BBADA55}</author>
    <author>tc={223E6948-81D3-49F9-A67C-A822E82A1301}</author>
    <author>tc={4B22CC18-D018-4F88-AFA3-FEA426360191}</author>
    <author>tc={FC1B7414-6ED0-4FDD-8D36-5BBA79C23FE9}</author>
    <author>tc={84228F12-9216-4480-84CE-765701E4ECA4}</author>
    <author>tc={03E762DE-86E1-46A9-AF70-4ACBAA05ECF0}</author>
    <author>tc={0A5CE447-E5B6-49C7-9B72-2B177E8826C4}</author>
    <author>tc={9007381F-D0BE-44C4-BD83-EE4CA80A2317}</author>
    <author>tc={0A52AFF3-62D1-4242-B705-6DF21B604406}</author>
    <author>tc={8260F39E-3CE6-4F78-9487-19EE74188D33}</author>
    <author>tc={AD54ABA6-C5FA-4787-B8EA-E89DFE23A775}</author>
    <author>tc={144DB3FD-B6E8-45C3-A0D3-3ADB51B49D07}</author>
    <author>tc={0E3C4225-BEE8-4072-B542-A00C1D89915E}</author>
    <author>tc={85C93137-1C07-44B2-B45F-712D06468046}</author>
    <author>tc={E8715AD0-FE07-4D14-BEFA-42D1B9864881}</author>
    <author>tc={1F99A5F4-7EB2-4AB7-959F-BC7F34061AC4}</author>
    <author>tc={0C319596-8552-46EF-B0F1-1E1412494492}</author>
    <author>tc={E53083B0-D7A3-4544-975C-A0FE4A95EFAC}</author>
    <author>tc={8A525292-5200-4F00-8668-50A61C829F37}</author>
    <author>tc={F6D606C0-52E2-40D2-A706-5F0C4C113C6D}</author>
    <author>tc={A5EB498C-C8B3-4280-8E7A-8C6BDFDE7F2B}</author>
    <author>tc={216433F2-0898-4F1D-A52B-863C5FBD6FC3}</author>
    <author>tc={036BB06E-1326-4878-B2B7-DFC57B306AEB}</author>
    <author>tc={E8F1173C-D472-4A0A-A348-100FC210E48B}</author>
    <author>tc={F18565D7-67D4-448F-8F13-2D9DBF16CF7D}</author>
    <author>tc={FF58E345-322F-485C-9D93-955D2D4A8ABC}</author>
    <author>tc={283F4F4E-1002-4738-8819-B007AEC7D6F5}</author>
    <author>tc={5AC82CFB-3B30-409E-92A5-A125252B9171}</author>
    <author>tc={70884EFC-979C-42D2-8F60-AC2A3A703259}</author>
    <author>tc={900C6E8E-9030-4AA0-9035-063B5E07370F}</author>
    <author>tc={15D370E0-E1B1-46E2-8A59-B6447512B009}</author>
    <author>tc={416EC96E-41E6-4A2D-81B3-737B0FD63454}</author>
    <author>tc={A103F1DF-1954-454C-9F85-BAD085568E4E}</author>
    <author>tc={D679E5B6-3CE1-421D-AEF4-7767719B1C2A}</author>
    <author>tc={D9115020-BD1C-47CC-8AFA-C6DCDCC65198}</author>
    <author>tc={1758D5E6-8114-4373-A7D3-A3822AA3586E}</author>
    <author>tc={E2663369-D7AD-4EE2-8B6F-78DF545D8A03}</author>
    <author>tc={5EAB5F53-38FD-4FA3-AA88-9D247BAEF89C}</author>
    <author>tc={81D3148D-061F-43BE-9C45-D419EC6EDC68}</author>
    <author>tc={46EDEB8D-8E11-492C-BC7E-4D5C14933312}</author>
    <author>tc={B2502F6D-F44F-4D6D-9001-F954B86680D4}</author>
    <author>tc={51B5F58B-D77A-4B4C-92D4-5392644E4965}</author>
    <author>tc={72C9DF9E-B9C9-49C7-8CB6-DB3C4AE20A34}</author>
    <author>tc={F719E925-CE23-4F42-BD5F-F443E0CCF167}</author>
    <author>tc={EF3ABE7F-5D3D-4B1C-9577-E81A58AB84E8}</author>
    <author>tc={CD6A7C15-6C01-4733-9DC6-9755208D9A4B}</author>
    <author>tc={9747AC87-0810-4271-B5F5-00C1780D30A7}</author>
    <author>tc={FD9FD768-A129-4FE6-B258-97A12500902C}</author>
    <author>tc={224F4B62-3D36-4E06-AD4D-9CC77B9F81E7}</author>
    <author>tc={FB9C08A0-74BE-4AE7-BF46-1E88EDFC9882}</author>
    <author>tc={8C28031D-641C-4655-B923-F5AF253189CA}</author>
    <author>tc={69F039F4-3F1F-499E-87A8-0742B531B235}</author>
    <author>tc={2FE05A7C-9998-47D0-9AC5-13AAAF369896}</author>
    <author>tc={D4CACC32-5BAD-4A79-8577-059F5EE42637}</author>
    <author>tc={53F9F311-47C1-4C65-AFCA-D578D9769744}</author>
    <author>tc={82DD1FFA-0537-4AFA-8E19-08DC3C13C003}</author>
    <author>tc={398A9D36-B430-4C1E-A50D-79128A3508E8}</author>
    <author>tc={FD484D8B-B708-402D-A2AA-9468CE6BA1A1}</author>
    <author>tc={957773FA-64A0-4D90-88AD-E9C779F838D0}</author>
    <author>tc={01B77320-6E5D-4232-91C0-8CCC9A21F532}</author>
    <author>tc={6FBBB83B-7032-4FAD-AE82-9863658C0A40}</author>
    <author>tc={184ED8C6-FC04-4E09-AA9A-185CB2738038}</author>
    <author>tc={5DBEA163-B71D-42F7-A85A-B43915DA6167}</author>
    <author>tc={A758106F-B859-41FD-9B22-3101E4141EA2}</author>
    <author>tc={363E9EEE-CF1D-4A7E-A9B1-8145826027C4}</author>
    <author>tc={36320E94-0B4B-4FB6-84D9-11B02E5883AE}</author>
    <author>tc={58BA68ED-0E03-454A-A08D-AB9B94BE4B83}</author>
    <author>tc={5B1D7004-2157-40F0-96E1-C8A296A617F2}</author>
    <author>tc={464E5495-A593-4416-9A1B-52A2396470B7}</author>
    <author>tc={7119C1A4-CBE8-4E4C-9B69-75CB15D8C266}</author>
    <author>tc={A586771D-A50E-4BF0-B216-B05827C7ACC9}</author>
    <author>tc={EE4481E4-A909-41C1-A6D4-58CE8DAF0D3B}</author>
    <author>tc={1A2F169B-E785-42F0-AC7A-C5DBFC7FB34E}</author>
    <author>tc={B21CA7AE-EEF7-4959-9662-27DDFFB8EB09}</author>
    <author>tc={E13B76C1-49E0-496C-8CCB-2E910AA94524}</author>
    <author>tc={29D609A4-CEFE-4B23-80B8-746B7EEB7DC8}</author>
    <author>tc={765370E4-7A61-4A7E-B57A-4577FD9165EC}</author>
    <author>tc={E23738D3-E4B8-45BC-9BBD-91976E6AFCE5}</author>
    <author>tc={2AA7CC0F-2A6E-4377-8425-C2547F0FE880}</author>
    <author>tc={4B82E3C8-B73A-4EEE-8750-09DF83251E44}</author>
    <author>tc={394E3DB4-A1A3-491B-93B9-7358D90054D6}</author>
    <author>tc={D3E37EB6-FDA9-4062-A4F4-9D50911B7462}</author>
    <author>tc={9E60A187-CE75-4328-B8E6-A0B764A3986D}</author>
    <author>tc={B69012A1-5B5F-4759-AFC7-536C70E3D5F3}</author>
    <author>tc={D91F5F08-C30B-49A7-875A-7C8CD3A45F85}</author>
    <author>tc={CF471C0C-AE85-4489-A099-BFD484D1889B}</author>
    <author>tc={ED2698F1-8B4D-444F-9B1B-E08DF821188F}</author>
    <author>tc={56CE5DCA-5F66-41A3-9567-6789A379C4AE}</author>
    <author>tc={99B0321F-C8E6-4047-A916-A7DF5FDB8FBB}</author>
    <author>tc={4B491F27-F91E-40D4-8162-B9C1F88C2064}</author>
    <author>tc={FE86C159-6272-4B2E-ACA2-531F8313FEF0}</author>
    <author>tc={7C1B285C-4051-411B-BEC6-B91CA3C08BC2}</author>
    <author>tc={EFFD2088-DEF4-4026-9AE5-A7E7303555B9}</author>
    <author>tc={BFEFCE04-8AE9-4A9E-8FDB-9C43653941A3}</author>
    <author>tc={C61E2C30-D0D1-46E0-9117-48482C7FC65B}</author>
    <author>tc={78731E0D-0F7E-41AF-8F07-0EACEAADF503}</author>
    <author>tc={64EEB846-937B-434E-9D76-0D03A057B2A6}</author>
    <author>tc={F6799E0A-86B8-48CC-8008-D91E4CD9124B}</author>
    <author>tc={6F27D6EA-4BF1-4CE8-BC69-7C66CC8F45EC}</author>
    <author>tc={E3FC78BC-A437-4061-AF89-653CB1E0238B}</author>
    <author>tc={6A0D130C-03EA-4006-B963-982576A59FA1}</author>
    <author>tc={4C727D4A-209C-4D82-A5F7-82C3F2CAB064}</author>
    <author>tc={D5E72F37-3AB5-4199-964B-C3673F8050E9}</author>
    <author>tc={531DBAF3-518E-4B74-8A47-FA1E78968F5B}</author>
    <author>tc={16A634AB-7AE1-4442-92E8-442C924C638D}</author>
    <author>tc={25154488-88C1-4DAC-B771-2CDC10229E68}</author>
    <author>tc={7FF0AA92-56B4-47C7-91A4-068C3F20B27C}</author>
    <author>tc={FCBF8162-22A4-4C7B-A22E-B140925D03AB}</author>
    <author>tc={236849DA-36C0-4228-87BC-E9A3C6CCC671}</author>
    <author>tc={972F9188-EF1B-473B-BDAA-F185B1975FDD}</author>
    <author>tc={BEE0A8DE-D0C2-465C-BBB4-AAA4AA03CB63}</author>
    <author>tc={FF7C8A62-761B-408F-AF32-D839079442F3}</author>
    <author>tc={AD70ED25-A528-411D-899E-527ED1629111}</author>
    <author>tc={6C59ADFD-9555-44E5-B163-FA28256A492A}</author>
    <author>tc={048EBF2B-3C1E-49B3-91DE-A7720DE81EC5}</author>
    <author>tc={0E49EA49-B7CA-443D-82D7-B104AA9DEB34}</author>
    <author>tc={CF9C1395-8DBC-4AEA-BB75-E339D241AC31}</author>
    <author>tc={ED6FD8FB-EB7A-4AB6-B8B9-DFA0F7C2476E}</author>
    <author>tc={B8665193-C309-4BF0-872D-4D342DB841B2}</author>
    <author>tc={BE0D64BC-9F53-4B99-A201-F5445E29DA59}</author>
    <author>tc={21C25E5C-6B7E-40D3-893F-A48F74052139}</author>
    <author>tc={C8E83BBC-F9BE-43AE-81AC-5C369809C423}</author>
    <author>tc={01FCD0C4-BEB7-40CD-BDCC-7B33BA3B3C79}</author>
    <author>tc={0FC8A213-081A-44B0-89AF-4A1AA93CBAA7}</author>
    <author>tc={5C4B5A21-8E8C-4CF5-88C2-2C541E609C9F}</author>
    <author>tc={C9F07199-FECE-45CF-B4A0-C9ED0DD1E448}</author>
    <author>tc={60465701-632F-4247-BD6B-7DA044C2F56C}</author>
    <author>tc={1232E3AE-AD54-4691-9414-DFF461C8B604}</author>
    <author>tc={880A9985-3465-41C5-B4C9-B1C3119149AD}</author>
    <author>tc={718DC24C-EA07-4543-ACAE-D2F394233ABE}</author>
    <author>tc={04DE657A-EA7A-421F-BC67-09CF0FE97356}</author>
    <author/>
    <author>tc={4DBE2316-F322-4C27-AF49-594742494B00}</author>
    <author>tc={26863E1B-AEDA-4FA0-A458-922B7E92ACD7}</author>
    <author>tc={8229B61C-2C2E-436A-8885-75AB3B46FBFC}</author>
    <author>tc={687B2EDF-17F9-4A8F-81D6-A6F57A9014FD}</author>
    <author>tc={D99434A8-9A66-4BE2-A17B-60135E534762}</author>
    <author>tc={32C2034A-6F64-4FD5-9006-EDB5B7908136}</author>
    <author>tc={95302594-922B-4FEA-81BC-AD591D2C4769}</author>
    <author>tc={D2617F88-486B-47F9-8DA5-0F215F77FA0B}</author>
    <author>tc={E164E675-5150-414E-9A06-04708DB3B534}</author>
    <author>tc={F51C66E4-BBAA-4DA1-BFBE-1775A9EDCCEA}</author>
    <author>tc={F9446A9F-C892-49DA-8362-DEED5B1F0F84}</author>
    <author>tc={DB325AB8-1279-4048-A51F-0239AD3862FA}</author>
    <author>tc={9F3CC498-0005-4332-AFEA-FAC18CE01BBE}</author>
    <author>tc={31C0287A-1946-41D3-9840-BD766D5E97E4}</author>
    <author>tc={B4DF2BA6-BE70-496D-9E38-65DF78C17CAE}</author>
    <author>tc={0B402F09-CF12-466C-940D-4B85C8878B4D}</author>
    <author>tc={E879DBC7-C45B-44E7-BE9D-496F631087AB}</author>
    <author>tc={48E37E35-42B7-46F7-A3F5-F6AA8E096C5A}</author>
    <author>tc={F4014D17-4D4B-43F7-B12F-4C7B50481933}</author>
    <author>tc={24626EE3-28E0-4C94-B9D3-051014A34F2B}</author>
    <author>tc={55F34463-05F1-4BB4-BA6E-0986409E15DC}</author>
    <author>tc={32D60E94-5116-4506-AC00-74828C98A68A}</author>
    <author>tc={4B8FCAAE-7C3F-4B32-95DD-89D0D2C71215}</author>
    <author>tc={58C84FF8-BA8F-46F9-B97E-08A5BD148115}</author>
    <author>tc={552A7007-1619-4458-A973-F1C8B378B1D3}</author>
    <author>tc={195E47C6-7A8C-4B6A-9097-223C859E9097}</author>
    <author>tc={DB639A7B-0F52-43AC-A0BD-0017A3D37EEC}</author>
    <author>tc={94F14390-3A36-469F-8522-16F4ABD3EA96}</author>
    <author>tc={0F87CC29-75CF-47A4-B168-47419C7AFC48}</author>
    <author>tc={2DC75E40-2EF2-42CF-8843-A2A7B40A4A91}</author>
    <author>tc={AD805F1F-DF85-4FCB-826E-BD046EBF94CA}</author>
    <author>tc={7B013A62-4B24-4BC8-824F-E41E40210799}</author>
    <author>tc={45757EEE-28E3-4C13-A19B-F3084595D655}</author>
    <author>tc={83B13709-40F2-442E-9D48-ECB26BAB8D76}</author>
    <author>tc={7F556D9C-526A-4D6B-B2DD-9938D7F91B34}</author>
    <author>tc={07DFCFA7-4FC7-44A4-AFF7-4C960C6658FD}</author>
    <author>tc={BA66BCEB-AB36-408F-867E-CA239BA350FE}</author>
    <author>tc={7C02FD6A-CE39-43F6-8DB0-226D3FF02A1F}</author>
    <author>tc={E5597836-AE45-4D49-AD28-1F084F74A558}</author>
    <author>tc={A0225057-60F5-4105-873A-F34921DB4277}</author>
    <author>tc={F71D1C66-4A6F-4EB3-A7E6-7B6ABE099FDC}</author>
    <author>tc={49043AA2-CC99-4014-8D51-F657377AE174}</author>
    <author>tc={5EA17691-0953-41D5-941F-D1A5ACBA0219}</author>
    <author>tc={0A17B38F-EFD6-49F9-9AD6-8C606EC7AE16}</author>
    <author>tc={B7266573-24B6-491F-A88E-135CB76183AD}</author>
    <author>tc={B7BFCE62-4C0D-46CA-8E11-B469A2F9BC91}</author>
    <author>tc={E7F46FD9-6A43-4AEB-9B13-9C0F8E1034E5}</author>
    <author>tc={A5CC0867-0456-495D-B40C-35ACC288FF96}</author>
    <author>tc={B0B432FA-0105-4FCC-AE10-77D978244F5E}</author>
    <author>tc={00066186-72C1-4F13-8D6C-F827711FDD62}</author>
    <author>tc={5FDEE35E-A56F-410D-BA28-42E21A228CEF}</author>
    <author>tc={2B6C4DB0-FE97-4774-86D2-D8AE253442F5}</author>
    <author>tc={DBEE0CB9-9C6C-46DE-8E31-3C51CB5A08D5}</author>
    <author>tc={DA6CD71F-F8CB-4FA0-A876-4FD7B85F8276}</author>
    <author>tc={E3327B5D-56A8-4338-9553-B94F01D10F7D}</author>
    <author>tc={E13DAFD9-E39F-4590-ACA2-5D3193B003EA}</author>
    <author>tc={3C7EDE16-F629-4087-89C7-E7C47C6CD2D7}</author>
    <author>tc={C8D6B966-181E-41EE-920A-3AE4BD61679F}</author>
    <author>tc={8D19C054-0022-48D1-8F09-32C0714CB2F6}</author>
    <author>tc={224E0918-DD3B-428A-8D97-B6346146AE8C}</author>
    <author>tc={0F7D7CDF-9B59-4929-9CC0-3E1212B1C28D}</author>
    <author>tc={44CDC9A8-65FD-4E49-AC68-3272858BC382}</author>
    <author>tc={32D11CE4-D906-4C53-930E-363F19220E82}</author>
    <author>tc={7BD2C868-B850-4FD2-9550-A07C8D1F3C28}</author>
    <author>tc={04BF36E1-F8E8-42C9-A3E1-BD56E29C56C8}</author>
    <author>tc={7E864972-5B55-4BCF-A29B-D70273099E93}</author>
    <author>tc={880160CE-569D-43BA-A7BA-81CA6732E153}</author>
    <author>tc={99229561-2B54-4F6A-94BE-FF18902E8327}</author>
    <author>tc={48EC8A8C-E76D-413C-ADC8-F61BAB57919A}</author>
    <author>tc={43608C2A-1BB5-4A23-BA15-86DF97AC93F8}</author>
    <author>tc={E841B179-5A9A-4D09-A030-3DAF48B9A3CD}</author>
    <author>tc={7A2E1506-9531-452F-8189-999434B26799}</author>
    <author>tc={6D4BBB96-06AE-47F5-B02D-4EA05EA46B72}</author>
    <author>tc={B7F74C78-2E6E-46EB-BB96-A0A6436A4CBF}</author>
    <author>tc={26D675C2-5121-4B10-8C66-10750AF33B34}</author>
    <author>tc={80132C15-C69D-45F0-83EE-9AAB6430E9F8}</author>
    <author>tc={7055AAAD-5E5D-4CA7-8054-9160CB210350}</author>
    <author>tc={406F12D4-3A43-438C-84A8-1B49CFD39480}</author>
    <author>tc={2BF8F54C-D423-4BB8-98F8-A2A4545B8696}</author>
    <author>tc={A5F07250-D2CE-4876-8D65-C8DEF288E46A}</author>
    <author>tc={6F7A6C45-36C1-4C12-8A24-4CE924ABF9D2}</author>
    <author>tc={9A98366F-56E4-4F69-BFC3-E6820AD812A8}</author>
    <author>tc={60B2673A-7C7B-43FD-A0D7-9B5153B0F590}</author>
    <author>tc={A8231E82-16BF-4297-A009-8D5A34E2AF5F}</author>
    <author>tc={92333770-B6C9-4B02-97E7-83B0E30D1072}</author>
    <author>tc={90C51F11-4D98-4E11-AF52-40567141F8AA}</author>
    <author>tc={1901F319-9F5D-4BC6-A310-6F3A0AB48676}</author>
    <author>tc={469CFAC3-6593-4539-8EDC-23E72576C2F1}</author>
    <author>tc={897EF5FE-03F8-440E-9C3F-7D44F2C2D388}</author>
    <author>tc={876CA98E-CDDE-4459-AE14-3547EC116322}</author>
    <author>tc={0F823C45-0F38-49C3-AB11-91560ED02254}</author>
    <author>tc={3036785C-3BB3-45D3-8A12-18993C7C5C36}</author>
    <author>tc={6C82F471-44FB-4358-8216-533B6174A64F}</author>
    <author>tc={2667EB6F-CE52-49C9-B3FF-5AA0BF42D951}</author>
    <author>tc={0E0BBE96-8CB0-4395-B5B8-11AEDDB9AC3C}</author>
    <author>tc={BC06047E-DA57-4EB4-8070-1FBD1D3A5998}</author>
    <author>tc={BECC0981-E80A-4A93-B4C1-57B51A523A31}</author>
    <author>tc={91C1D39F-CAED-4AD3-A8B8-AD8D79529F62}</author>
    <author>tc={EE479487-8170-4CA6-A6BF-B8844B8050E0}</author>
    <author>tc={B6CD053D-FA91-40D1-91AA-A9B63DC12333}</author>
    <author>tc={D4DC1CE4-83EC-4B81-9F4B-5FF6E14911A2}</author>
    <author>tc={8E32A1A7-8441-452F-93C1-F98F0366A010}</author>
    <author>tc={79297330-D399-4298-B344-3A6479628BD2}</author>
    <author>tc={743396B3-0752-4C90-BA15-741E22613F20}</author>
    <author>tc={B08A95D6-241E-494E-9523-A95707FAF921}</author>
    <author>tc={4357E2A3-01DB-4D01-B196-D1B74019E1A7}</author>
    <author>tc={B728FE23-C395-4C96-8143-6DD815F3AAAA}</author>
    <author>tc={F39C8C3F-BFC9-4F21-AD1E-B58DB5FAF115}</author>
    <author>tc={00C098D3-1A27-4818-AE49-90D53E2E265B}</author>
    <author>tc={BB1B64A2-3685-42D1-82ED-AE16A5BCCD32}</author>
    <author>tc={C41D063B-442D-4863-BD84-E48D029059C5}</author>
    <author>tc={FE0E1D4F-8573-408E-9B59-7B993B4B2AD5}</author>
    <author>tc={0C2886BD-5265-49FD-90F2-309DE091706B}</author>
    <author>tc={8693E1DA-7D87-441F-B8EC-E66F47A3CE53}</author>
    <author>tc={DD211E33-1119-4C12-834A-5E82B720BBB7}</author>
    <author>tc={404DAA30-A7F5-476C-B09A-266569BE884B}</author>
    <author>tc={518928D9-6AF7-458A-8ABF-5397248559F8}</author>
    <author>tc={901BD6E0-312F-408C-80A1-A1E210080C99}</author>
    <author>tc={7944822B-3D77-42B8-8C58-8D3F64EC4E02}</author>
    <author>tc={DA38BFD8-57DE-4281-BA34-945F2D01B8F4}</author>
    <author>tc={DA5263F3-9B24-4576-8355-3ECF0011C0B7}</author>
    <author>tc={D6B6FC45-659A-4431-8075-B9CCEC56C24B}</author>
    <author>tc={18A9F616-7441-41D3-8106-02DC7BF01A1C}</author>
    <author>tc={50F537EB-1CAC-4FA6-ABBF-163A163E07B2}</author>
    <author>tc={6A9D528F-D480-4AAE-990C-971F32C259B2}</author>
    <author>tc={080BD8A1-19D5-4FE2-8179-3310AD106BD0}</author>
    <author>tc={13A5C883-73F9-479D-9490-F3721DD1FBAA}</author>
    <author>tc={DFAF01EF-D949-4B76-81ED-18CB08A82923}</author>
    <author>tc={6ED0ECE4-809B-41E3-8056-BF1DD54081C3}</author>
    <author>tc={68CEEF87-DBE1-492A-A9B6-29EDBB20225A}</author>
    <author>tc={4121F037-CCBC-42ED-A8CD-95179F2C2222}</author>
    <author>tc={8D3131EE-CA98-41DD-9AAE-FD89FB6F76D1}</author>
    <author>tc={C21005EE-56EF-4FBD-914C-90210CF2B9AE}</author>
    <author>tc={0DA89FCE-A96A-4E1B-9144-FA2EA3C0DB5E}</author>
    <author>tc={547D25FD-9CBC-4EA4-AD97-A28C9D192C68}</author>
    <author>tc={36120194-7175-45BF-B2C6-80083D010398}</author>
    <author>tc={C5078107-C1D4-40F0-A75C-72F40FE24C0F}</author>
    <author>tc={AB138B81-63FC-4C63-B16E-EDE47B5605A9}</author>
    <author>tc={01715713-8996-4DFC-A539-ABD58315C6B8}</author>
    <author>tc={4F50C520-666A-4153-AAB8-62CB879AA76D}</author>
    <author>tc={0FB7F636-DE72-424E-B356-6EE22DC4AAFA}</author>
    <author>tc={341E65E2-F28C-491A-BDDE-E1F747B12907}</author>
    <author>tc={E51E0238-98E6-4796-A297-C510275D4BE6}</author>
    <author>tc={CC850214-FD86-409E-A334-084A67374C67}</author>
    <author>tc={E88C4983-2996-4FC3-AA59-505CFED2F059}</author>
    <author>tc={76F98C66-8F45-4805-9C7D-2CE92248EC57}</author>
    <author>tc={97F25F48-5340-462A-BCFF-18E6AF51163F}</author>
    <author>tc={50B14ED3-A9FC-475C-8CDA-0B92A76DF32B}</author>
    <author>tc={AF05EE08-5F01-4F10-BFDE-7291D4AAB2C4}</author>
    <author>tc={A50EE7A0-9889-4E41-909A-CBF57F9C0F69}</author>
    <author>tc={A3BFFDED-8780-4327-A014-468518737BA2}</author>
    <author>tc={77A6532D-98B1-49BF-8C41-56F1A22A1516}</author>
    <author>tc={1DBBBC0A-21C4-4C1B-9D09-8B44A1AF7AC9}</author>
    <author>tc={5F6D8028-843D-4A7C-BDDC-C7E1848D0AC1}</author>
    <author>tc={FDEBDDA7-D521-472C-8CFB-371D347C62DC}</author>
    <author>tc={0FD05809-F082-48EA-8222-E23D31A8B633}</author>
    <author>tc={CD047B2F-8218-4B27-B64E-A21CB85C0121}</author>
    <author>tc={B463D1C2-42E6-45DD-A61F-60A0D97FCBE4}</author>
    <author>tc={879EDA20-442A-4590-B51A-F0C07FC436E0}</author>
    <author>tc={D3506F87-B28E-42AA-952D-C0AF4D71630B}</author>
    <author>tc={85192919-7167-4B88-975F-8C002445392E}</author>
    <author>tc={E13C7B1B-9E26-459D-AF2A-99DB96F530A2}</author>
    <author>tc={401F985C-14A8-4C8E-845F-ADB4F33E0C1F}</author>
    <author>tc={27E91853-B431-4A27-841A-3838D4E78674}</author>
    <author>tc={C6DD79BC-E462-4367-AE8C-04CD33CBD68F}</author>
    <author>tc={35AC10BC-78F5-4100-9B4F-BDD26A6FE5F7}</author>
    <author>tc={A095146C-AB4A-4405-B4BC-56BFCEEDF576}</author>
    <author>tc={C102F303-96BA-4290-8989-8882CFEFA604}</author>
    <author>tc={BE880BAC-2A28-4C5B-A949-7A116E07F34F}</author>
    <author>tc={A7A7BAD1-D241-4E44-A0EF-9BA583B24DA2}</author>
    <author>tc={1B32B537-4BC3-4F52-BB73-891260EBB7CB}</author>
    <author>tc={D28791F9-D818-42BC-B9D8-F5A45BD95414}</author>
    <author>tc={233E245C-0BC8-49F7-9257-31C9FC9D2243}</author>
    <author>tc={9966EFA1-73DD-4616-B532-A7782E9F8BC0}</author>
    <author>tc={32647CA3-0995-4440-A50C-090E97AA071C}</author>
    <author>tc={A83E5C33-915B-4FD8-A126-8ACEA4505993}</author>
    <author>tc={AF0C81BF-B3F8-44B6-A6B1-2D4ED2ACE84A}</author>
    <author>tc={20C1FA69-2663-48DE-BDA2-44811895990C}</author>
    <author>tc={F4A68120-0BD4-4288-948E-4C5AF40281AA}</author>
    <author>tc={B5C7E3B1-9917-47C3-8B00-557FDD329DE8}</author>
    <author>tc={110545A5-00D6-4918-B8BB-051D5243AAC3}</author>
    <author>tc={01A549B7-DFE6-4F9E-ACFB-C72182C98A92}</author>
    <author>tc={DA0FEF60-3A1F-4A23-A7A6-E1F3145A181E}</author>
    <author>tc={7C75DF4F-8586-42AA-ADB4-5BCBBDE821A6}</author>
    <author>tc={4A3747BC-726A-4D0B-A204-40CD108D935E}</author>
    <author>tc={855AC251-F26B-4ED8-BE55-D5D97675C98A}</author>
    <author>tc={992720C3-D738-4664-8C87-5A889D97D69E}</author>
    <author>tc={2BACB585-9C67-4195-B5D2-6D067FC91FA2}</author>
    <author>tc={DFECB342-CDEC-4A3F-A9D4-554A3D6C6F2F}</author>
    <author>tc={6E509B25-28B2-4822-8661-8BDF88A758CF}</author>
    <author>tc={1970FD66-57F4-439A-A361-0F514A50C462}</author>
    <author>tc={C33F0056-8E89-4293-8928-D0EDD56785B8}</author>
    <author>tc={3DED2F97-6184-45FE-8DE1-FBBF81502BAD}</author>
    <author>tc={B0B38ACA-1913-4DF6-ADDA-CB8DC7A9B5D1}</author>
    <author>tc={F519D28D-38A7-4873-A60D-C20A41A1D643}</author>
    <author>tc={D070E132-19E2-4155-A882-DC279DC29B2F}</author>
    <author>tc={FB59AABC-E361-442A-BBB5-8F7235534FEC}</author>
    <author>tc={9F05141E-D8A9-427C-AF00-F4159A1650F3}</author>
    <author>tc={C8134790-15DC-4E60-A8C0-BCEC0E297574}</author>
    <author>tc={97ED1C16-096E-4BE5-8BD1-D5BED3B0FCA9}</author>
    <author>tc={35BD9618-E57A-4F2E-A854-2B4F88B1330D}</author>
    <author>tc={BA7C6912-A055-4F6B-8C26-A6182A9CFB73}</author>
    <author>tc={18C23561-1B60-44FD-B5EB-609D84EF2CAD}</author>
    <author>tc={9D7C7D51-3E1E-4535-A19A-D4F3E075FE51}</author>
    <author>tc={F35FC555-182F-4212-9121-531644703FE5}</author>
    <author>tc={3B0C90A7-A3B5-4E81-9A48-308D31F05B96}</author>
    <author>tc={B47B5EE5-AD1E-4DBF-88F4-81B322850236}</author>
    <author>tc={8E434011-8A4C-4A99-80B9-BA6B4AECF997}</author>
    <author>tc={A143E8EF-639E-4815-B242-686E44C311C8}</author>
    <author>tc={57FC4624-64DD-43DC-BA22-4B3345365AE5}</author>
    <author>tc={6E4D6EC9-FAEC-423C-A9F2-938A23641C46}</author>
    <author>tc={EBD1FFAE-5F84-4174-ABDB-87A1FEE54223}</author>
    <author>tc={2A272FB9-1615-4C21-A738-CDA2780C30DC}</author>
    <author>tc={B6E5FC0B-E846-4883-8798-1CEE84F4AD5A}</author>
    <author>tc={CB62BFEE-9306-4C21-B407-6FCDAFCB2EA1}</author>
    <author>tc={6332715D-1D4C-4BCD-9775-F66FFA14D4C0}</author>
    <author>tc={CB1D56B0-DF62-4926-A55D-A5F8EB35BECB}</author>
    <author>tc={124D0A40-F543-4212-A530-4D3658B9A7A7}</author>
    <author>tc={5DDE24F5-DF52-4649-B8F0-9ADD69D4A2C2}</author>
    <author>tc={4ED455C6-7B2A-407D-9036-040AAF1E87BF}</author>
    <author>tc={0E0D185C-83C6-4F72-A2DF-F4F5FEB5E697}</author>
    <author>tc={D44E7BEB-4F2D-4D6D-9670-06FB5DCB3594}</author>
    <author>tc={ECD6DFA8-6B65-4EBA-ADFA-453032900712}</author>
    <author>tc={122BA0AB-7576-4229-89B4-7C713AD75A47}</author>
    <author>tc={21470B85-80FF-4A19-A081-3ECABA0E6D11}</author>
    <author>tc={CBDC3ECB-05DD-4BF8-AA0C-A95B83EBB5AF}</author>
    <author>tc={3492E3C0-4E6F-43D1-9A64-B1B8D969FAB3}</author>
    <author>tc={E8D43859-35F4-4C53-94EF-E5866F60A800}</author>
    <author>tc={0906DFD8-11EE-4CBD-BC41-3156FD7273E9}</author>
    <author>tc={A16F0363-4621-4840-BAC7-4F8501937226}</author>
    <author>tc={4097B4F0-5A19-4329-AF05-767CF5F773AC}</author>
    <author>tc={4C6974E9-E109-485C-AEFF-43025488F3C5}</author>
    <author>tc={5BEB3AAE-908A-431C-AC2D-ED2C60C83B6F}</author>
    <author>tc={82A95BBD-DDBB-4309-8160-EC85944E4617}</author>
    <author>tc={0D8C503C-B7B5-4A6F-A27E-1FB468126E26}</author>
    <author>tc={12EE3003-B7D7-4548-9388-E425A581EEE5}</author>
    <author>tc={05F0646F-575B-453D-919A-93255F838507}</author>
    <author>tc={84F0A8E0-162B-46B1-926F-EFC43475B600}</author>
    <author>tc={95D9D40C-0693-4D27-8A45-17B432CEF231}</author>
    <author>tc={803BE23A-DE9A-4F60-AF6B-B9B3ED61A8BE}</author>
    <author>tc={77720FB8-171F-4E51-BA2D-8F88A852F05D}</author>
    <author>tc={36965563-1BA0-411C-8910-DD28E3C407C4}</author>
    <author>tc={92F38051-8202-479D-95BC-087FB7D75A23}</author>
    <author>tc={43C7DB86-673B-40A6-808F-B2BEB919B7B2}</author>
    <author>tc={4010D7FA-CBDA-4377-B64D-51734CE84620}</author>
    <author>tc={7FA6B631-D8D8-4DB4-9EF2-87660B550BA0}</author>
    <author>tc={98ADDD6F-7AC6-405B-AA11-5D48F145D71A}</author>
    <author>tc={5EBCC903-CB20-4012-A7D6-AD0D1ADDF41D}</author>
    <author>tc={C5E68D6C-0CBF-4B93-9A1F-3CB0830E7A17}</author>
    <author>tc={96D405CE-ED31-444B-B4D2-6743A5C51BD4}</author>
    <author>tc={3F2DC12D-9661-4BC8-AB61-B5CDAB431333}</author>
    <author>tc={3F10222E-3926-409F-97F4-A915DD841083}</author>
    <author>tc={A3373CDF-7033-4D4B-AFA7-FEE4125976F4}</author>
    <author>tc={5FE1A39A-A619-4E79-9BA0-27CFF26F2532}</author>
    <author>tc={C7881AF1-4BC6-4CBA-9A50-E0CC3679236A}</author>
    <author>tc={B20868D3-9EE0-4A49-9E35-06230F4A418D}</author>
    <author>tc={72C38771-1CC3-4467-BE7C-024E674CCFDE}</author>
    <author>tc={E1E7704C-B60E-4F1B-944B-799093816ABC}</author>
    <author>tc={EBEB1EA1-4157-43F4-BB9D-EC313DF3E20B}</author>
    <author>tc={DD0C87F3-4D77-410F-9CD3-0111169263B3}</author>
    <author>tc={09A37519-51B1-49C5-841A-A7ADF412412D}</author>
    <author>tc={16F5B037-D53D-42D7-AF54-4D1CDCC65FE8}</author>
    <author>tc={D86358AF-C824-4B81-9EF5-6F662011FF4E}</author>
    <author>tc={163E3E78-3228-4DC5-B9E6-9196B1B9A8DF}</author>
    <author>tc={D05417B5-CD44-44D4-9034-9A274BCCEB32}</author>
    <author>tc={58B50651-7CFC-4425-BECA-BA5088747A8C}</author>
    <author>tc={17ECC776-8626-4175-ABE4-60BC052E76D7}</author>
    <author>tc={978A8236-2329-4C69-A6E6-184E79ED0B44}</author>
    <author>tc={C5E5CF27-7210-4FB4-89A9-A06EC67F7627}</author>
    <author>tc={402D961B-21F9-4858-A43E-36DE5C20DCEB}</author>
    <author>tc={F3F5B25C-4016-4451-A247-D2990105B69E}</author>
    <author>tc={6814593B-C1F2-45D4-BFA0-BBC7B3FAA312}</author>
    <author>tc={FC1B6138-20AD-4F14-AE7E-1B14632C8B8B}</author>
    <author>tc={2B74739B-D3A5-4006-8376-5B8D10196102}</author>
    <author>tc={F33B2F56-44FC-4255-BD13-5D231589E873}</author>
    <author>tc={E41122B7-C3DD-4389-B7CA-2ED7FA094041}</author>
    <author>tc={4F0FECC1-24D6-4F02-B06F-DF7B082BC1D2}</author>
    <author>tc={E75BBFD7-8635-477E-88F6-FD1BAD665FC6}</author>
    <author>tc={5AEC894E-940B-4866-A8BD-1E42B48DFC5C}</author>
    <author>tc={5268B072-2E56-4EA9-B2AF-6F2243ED0CCA}</author>
    <author>tc={DB3DEF71-7D26-4117-B65B-D09D7CC3EDF3}</author>
    <author>tc={D1B13B99-5165-4635-8E22-3E7BFACEE574}</author>
    <author>tc={F2B608B2-9F61-4CA0-B6ED-0ADF358C38E8}</author>
    <author>tc={EE9D0DD0-6A81-4E62-A527-B67F4E56D32E}</author>
    <author>tc={F9D7994E-BA48-4CF6-8412-AE5F9E83043A}</author>
    <author>tc={F9FBA27A-F347-4234-A7E0-8D4C2FA5954B}</author>
    <author>tc={B15F8C3B-823C-4137-B279-00EA22218E3C}</author>
    <author>tc={874D1B41-CD5F-4087-8FFE-66B3B0C10809}</author>
    <author>tc={051A9290-8709-4F4A-8A59-B9AB09FC021C}</author>
    <author>tc={9CB7B365-9030-457B-8A6E-C2DC328E8B36}</author>
    <author>tc={AFCE5096-A66C-4801-B174-B1E378B6BF03}</author>
    <author>tc={4FA55CAF-DFB9-481B-BC5D-E0088B4E6E47}</author>
    <author>tc={1503E623-C35B-42FA-BBA1-78487B588590}</author>
    <author>tc={0486D42A-0F63-462C-9E73-621F83222C7E}</author>
    <author>tc={55481AC8-7006-49F4-84A3-D9F14ACD5E0E}</author>
    <author>tc={37022E8F-DA6B-4AA3-AB91-6CB637155A8A}</author>
    <author>tc={5EDF3F63-EF0E-46EB-BAD0-DBFB04F4C1E9}</author>
    <author>tc={10FDA06F-CC75-4134-98E9-37F0B791BA77}</author>
    <author>tc={6FB34D0D-6B1B-4BF1-A67C-28DB9AA4FB3F}</author>
    <author>tc={DB87E205-17B0-415A-B929-65DF0FAEEAE9}</author>
    <author>tc={597BFE54-49C1-4078-B44A-F0F7A71D0CAE}</author>
    <author>tc={69C29588-31B4-4F60-BF30-A522B3598C75}</author>
    <author>tc={A6865792-9F98-41EC-B34C-1BC08C275D52}</author>
    <author>tc={622D3B97-CD33-4FD0-9F1C-19AC788DDCDB}</author>
    <author>tc={169545E8-2B8D-40F6-92FB-48F3985E19AB}</author>
    <author>tc={8EBAA0C7-1ECF-41CB-A15F-64DA62DE1A48}</author>
    <author>tc={035DCB9E-807B-4135-BE49-DC587EB7038C}</author>
    <author>tc={703920A2-5D87-4071-964F-9F17A1E68E9E}</author>
    <author>tc={99658A10-4B52-4F5A-B7F0-D9FB198F8E8A}</author>
    <author>tc={3E48D4B8-B533-4AF9-A486-0E06C5A2F52B}</author>
    <author>tc={F83AFCE0-200F-49F0-AFDC-91DD8EB621AB}</author>
    <author>tc={13D2DCDB-3F7C-488B-8EC8-205AACFB6A1C}</author>
    <author>tc={D5A933EC-99AC-48BC-829E-3F76EB8F731E}</author>
    <author>tc={1CA3DD42-4227-40BC-ADFE-CC0A6FD3FBF4}</author>
    <author>tc={A5BDFD49-BF8A-4E31-A9EC-67C44BA7E17A}</author>
    <author>tc={78A67A04-39B9-41C0-B806-DBFEA18B0554}</author>
    <author>tc={26B36A02-47C2-451F-A983-CC4E9D153676}</author>
    <author>tc={94E75493-3070-4957-8904-04B3A64F1D5E}</author>
    <author>tc={BA10B78C-B584-4BFD-ADCC-1751B186DADA}</author>
    <author>tc={1AA474DB-30F5-4C02-87C5-FE4C497CB087}</author>
    <author>tc={5AC138B0-3DCA-41E7-B56B-4DB8F890E3ED}</author>
    <author>tc={0F824371-77D5-42BF-AB8E-1C7AEFA9AB6A}</author>
    <author>tc={75758A34-8EB3-43B0-A788-A5A8D99C83E1}</author>
    <author>tc={F68EC12A-15A3-43EC-B7C8-29A030413542}</author>
    <author>tc={549486C5-58B3-40C0-B913-3CFAFEA49341}</author>
    <author>tc={384B3E6F-ED89-41CD-9948-7609F10E3B8B}</author>
    <author>tc={4E702630-BF17-40E7-B5BB-0867BB3FFCA8}</author>
    <author>tc={7F535427-4ECC-4494-BD86-AD641813A28C}</author>
    <author>tc={905861A4-F673-4A69-92C6-D08CDDB9B38E}</author>
    <author>tc={29EB6D2C-2BCC-4CFA-A0C2-FBCD9B2E383B}</author>
    <author>tc={B281FD63-A07F-4F90-B16C-7DAA3776B7A8}</author>
    <author>tc={77281620-99FF-40DD-BFDB-815AF8393C67}</author>
    <author>tc={D2DA1D4C-8868-42F0-824F-B6797D8F9536}</author>
    <author>tc={2202CC22-EBCC-4082-8B78-2419A49DF9D1}</author>
    <author>tc={12AA3874-FDFF-4765-BBC4-48FA174371D1}</author>
    <author>tc={E3CB7EB0-37C6-4846-8267-080C49233EB7}</author>
    <author>tc={F09E0517-742B-436A-B51B-107CE3063D36}</author>
    <author>tc={6E8FE349-1CA8-472D-A3F7-016A84B6AC96}</author>
    <author>tc={1F0F13B9-AB10-4AE8-8B2C-1A2999E75348}</author>
    <author>tc={56CCA7D2-5C02-4CEC-92AF-A0AB1122664E}</author>
    <author>tc={4C4A233E-55FE-4683-AE92-A5CDF32755B2}</author>
    <author>tc={A3ACB6C9-090C-4DA8-B051-203B05A4B174}</author>
    <author>tc={F1491007-5800-48CC-9C50-52B9C391CB83}</author>
    <author>tc={D101C18C-4DA1-444B-9FB2-20E8499C12ED}</author>
    <author>tc={7740AC23-9445-47D3-8861-6DFA333FB047}</author>
    <author>tc={7C0E7BE6-4801-41CB-99ED-B0687F266675}</author>
    <author>tc={C2D9E4E9-E4ED-41B0-9AB2-0FF6ABF25C9B}</author>
    <author>tc={18B7B576-72CD-416F-BF5B-638C28158DEB}</author>
    <author>tc={6D52F86A-32DB-4064-ABF0-E5DB00AD7CBD}</author>
    <author>tc={E760B766-F58C-4820-B2C5-01BC1338C3E4}</author>
    <author>tc={9CDF5930-CEB3-4AC1-B306-C96E741BC7FC}</author>
    <author>tc={C8BE30A0-0F97-4518-8E18-27B6DF58C1CB}</author>
    <author>tc={19C60654-FF59-45E8-905D-579ECE2A3603}</author>
    <author>tc={742F21B2-5526-48BF-8F62-C9932E15BE97}</author>
    <author>tc={3F85EFF4-56C6-4B99-BA45-4CEE5D380419}</author>
    <author>tc={4804961E-BF35-4E4A-A764-034195237B32}</author>
    <author>tc={CC00FF3C-BF23-472D-B3FC-1B97AF8DF1A3}</author>
    <author>tc={BC5A0F93-0DDD-430D-8933-BA09BEE47622}</author>
    <author>tc={74ABC272-D7A8-45EA-8CE5-D2E15AF7CE34}</author>
    <author>tc={D1B060CD-C748-4172-ACE2-11EEDD7077A7}</author>
    <author>tc={EF7C7FBE-6167-4535-B7D8-30A0B5D74429}</author>
    <author>tc={39B1ACE0-D13E-4D75-80D7-464D27284425}</author>
    <author>tc={9384751A-CC46-4255-9071-2B26B7FE8159}</author>
    <author>tc={F21AEE15-6A5F-4F3B-A9DB-619D6EE211A7}</author>
    <author>tc={87F0C715-0F42-4EC3-846C-99E18B07A393}</author>
    <author>tc={A132E554-FC33-4164-AF16-6C724BFB1F80}</author>
    <author>tc={5F36CAC2-0A34-4885-B8CE-FF9271ACC9BC}</author>
    <author>tc={2B011488-64F3-4DFF-A705-6FB547B223CF}</author>
    <author>tc={74481B29-530A-4E02-B6DF-61BB5121A7C0}</author>
    <author>tc={B6F0CFDF-D4DC-4FF3-A9C0-0DAFDA9A6703}</author>
    <author>tc={6DC55366-2166-4F9A-9C76-8EA4DB7E7FA3}</author>
    <author>tc={919DD14F-720E-4FFC-9A7D-96A0C90CAE95}</author>
    <author>tc={ECCD0D4E-7216-49F4-AE48-EEC54563438C}</author>
    <author>tc={C8DBB3DA-6EAA-4347-B835-92BC6C594EFB}</author>
    <author>tc={D1479674-2EFC-4ED6-877E-D01AB4E7F282}</author>
    <author>tc={ADB185F7-474D-4652-AD0F-4D3B5356F957}</author>
    <author>tc={7EE1943A-A632-4066-AE0B-3DAE0AC8B31B}</author>
    <author>tc={58CD5985-5C4B-4649-8FD0-2C4560B715DD}</author>
    <author>tc={DDB125F8-2BE1-46BD-8C59-6744BE38F2E5}</author>
    <author>tc={6A90F684-6EC2-4E1C-94D2-7831B29DC6F6}</author>
    <author>tc={283C7605-E221-4AF2-927A-0AAD265822AE}</author>
    <author>tc={D7712E9F-9E36-473D-B173-A34AF71EB0B1}</author>
    <author>tc={516E8F89-0A84-4964-8CB7-179A6C80CC25}</author>
    <author>tc={A86E63E9-CD1D-4F26-91F8-9278E482E5A8}</author>
    <author>tc={DAD0A659-3732-4C53-A665-039EAE64AA06}</author>
    <author>tc={BF3F44A9-3662-472A-BB2B-1640076208F5}</author>
    <author>tc={705CB83A-7123-4743-8D2E-CDD4C38C88A4}</author>
    <author>tc={20AAEF3D-EDB6-46EB-8DFA-DE6637CBB8A3}</author>
    <author>tc={AD4EBD95-50BA-44B1-ACB3-0011D394C775}</author>
    <author>tc={1BBF9AF9-DADE-43C7-B80B-C01E27CD130F}</author>
    <author>tc={403AFFAF-253B-4F61-9B44-FB6D8A6D201F}</author>
    <author>tc={D705C135-50BC-47DE-8FF6-36CE8608D685}</author>
    <author>tc={A1D4B563-D4B1-4596-89B7-6B79E0D21E03}</author>
    <author>tc={B58970BE-F540-41A0-A70B-5F19F54827FB}</author>
    <author>tc={FD53BE5F-E6BB-4723-A643-86D50D08E0D9}</author>
    <author>tc={2EE7BCB5-9CFA-4E14-A0D9-7CB553039847}</author>
    <author>tc={7F4B8FB8-B79F-4C63-97C7-72DD70917469}</author>
    <author>tc={35566A44-33C1-48D7-8608-38253B457218}</author>
    <author>tc={7C5288E2-104F-44D2-B9A1-B9ABB497B178}</author>
    <author>tc={66BA199F-1973-4F37-BAB3-472744E4B08A}</author>
    <author>tc={F6EF56F2-3279-4FBD-B897-A06205823734}</author>
    <author>tc={D53D89EA-49E1-428A-998A-BFC9AFD42F70}</author>
    <author>tc={37EB516A-4DE2-4B1F-B310-B2471709B27B}</author>
    <author>tc={5373046A-2647-4302-BC68-8A8C74B6C262}</author>
    <author>tc={5F5BBE75-EED3-4CDB-989D-9E0F452DFA05}</author>
    <author>tc={FFE40751-5E78-4150-BC39-475FF475F017}</author>
    <author>tc={F2012E6F-F486-4495-90C1-AA13B8E2EDF4}</author>
    <author>tc={AB89B1DC-CC4D-4A24-941C-2DB03D4E3C5F}</author>
    <author>tc={2B9E12E5-E1B7-4434-8844-D68E81597C8B}</author>
    <author>tc={A44D9F57-3C14-4C2F-92AC-2A3EBDD190B5}</author>
    <author>tc={0A6466AA-0B29-4515-BE03-4FF1E50C677F}</author>
    <author>tc={44ED015D-E3A1-41EF-887C-9301D3B9DCBE}</author>
    <author>tc={F8C89B69-3513-4037-9375-E918F634F7BD}</author>
    <author>tc={B69DFB17-872E-42C0-8997-649FEC8C8744}</author>
    <author>tc={73F5BCEE-C68F-4212-87FA-E8A5859AC990}</author>
    <author>tc={E1FA93A5-E112-4152-B03D-6A3A7EB9B8D6}</author>
    <author>tc={58F1255C-7D37-40F8-98C9-6C29680F1FBB}</author>
    <author>tc={B6FA9A43-CB62-460E-A812-E4AEAD6174EE}</author>
    <author>tc={69E0E6B1-6B22-4EC4-B31E-4CD0CA16E788}</author>
    <author>tc={60A694F3-05BC-4A15-B4A6-E0C4D2D11EED}</author>
    <author>tc={AA1FDE2B-CFA0-4C60-A2BD-6E1219CA143C}</author>
    <author>tc={C9648EB1-D348-4BB9-AFD9-1171683244AC}</author>
    <author>tc={9CF0E201-34C9-4268-B358-B6F2E50FCD99}</author>
    <author>tc={8DAE8990-1AA0-4DCA-AB1B-48497DC6ADD3}</author>
    <author>tc={FC070E04-F178-4A3C-94B0-0163F6AC0DF6}</author>
    <author>tc={CF67D060-F0C4-4F6B-B5FD-EA5D6727C5E3}</author>
    <author>tc={0494D947-C411-4201-88E3-FFCDC101C868}</author>
    <author>tc={D61FFF54-1BC8-450C-9F58-6E39E07C493E}</author>
    <author>tc={B87427C4-BAA8-40C1-8DC6-18FC07560CC4}</author>
    <author>tc={E879DF23-10FA-4230-98A4-8716136629AC}</author>
    <author>tc={B8A1EEE5-DEBC-406C-AA32-1CF53C080EC5}</author>
    <author>tc={AD6E7CC9-4BC7-4B1A-A15B-711B12D481A2}</author>
    <author>tc={1D3C5069-8A01-453F-8B04-B960B0BBD8B5}</author>
    <author>tc={2BAD323A-294D-49C9-A876-7017006A37E6}</author>
    <author>tc={FAE5D8CA-11B7-444C-A91D-4F53C0584A66}</author>
    <author>tc={27332D3A-4BCA-43D0-8A85-AFB607944573}</author>
    <author>tc={57C8D454-3256-4811-8B7D-5A8E5F8BF367}</author>
    <author>tc={93D2A865-64C3-4B48-8D95-9244B00D7346}</author>
    <author>tc={E6727DAD-4EB5-45EB-9A53-D130AC126E06}</author>
    <author>tc={A550F7B8-3D4E-45B6-9AF0-C924A2762D22}</author>
    <author>tc={7F6D9959-44E5-4333-8377-8B819C7A7F3C}</author>
    <author>tc={9A26AB1F-81CD-469B-9B6C-9AE36C343F52}</author>
    <author>tc={8523DCB9-8911-4C24-AC87-16533562F937}</author>
    <author>tc={85CBAB29-A48B-4DF1-B26C-150796218246}</author>
    <author>tc={C55D20EA-8A7C-473C-B966-9A71268C423F}</author>
    <author>tc={C9E20770-3E7A-4876-AE8A-B514E58E9A3C}</author>
    <author>tc={A334C8D0-74BA-4AF3-863F-04E5076FA79B}</author>
    <author>tc={D295FC2B-39C1-41BC-AE73-5976EF6A8815}</author>
    <author>tc={3A60FB6C-B086-476D-B521-95E3BC8F8030}</author>
    <author>tc={2FD8EB46-FBE3-4E78-B206-9B2A2F977F87}</author>
    <author>tc={B53B2789-9EC2-4068-9727-DA67F916A5BB}</author>
    <author>tc={0E989C84-71E8-4A2C-AB5B-89FBCA8110BB}</author>
    <author>tc={864F82A3-1B3B-47FE-821A-4E2C4DB4AD3D}</author>
    <author>tc={312718D1-9B52-4886-89A7-58F242BC39CE}</author>
    <author>tc={FA1FEE95-E15C-4A38-B59C-897DF5448625}</author>
    <author>tc={C17858C7-70E9-4F37-AB89-5FE9C3B25FC3}</author>
    <author>tc={728EF394-BF3A-4A3A-83C4-D21F0944253E}</author>
    <author>tc={BE859086-ECDF-4074-9E33-45281D0FF2A2}</author>
    <author>tc={6824A326-95EB-4B11-ADA6-4478515EFC5E}</author>
    <author>tc={F9F14918-C8F7-41B5-BA8E-E9BC4894E4B8}</author>
    <author>tc={DECE24D7-79E5-43A3-97F2-4A37D54807AB}</author>
    <author>tc={15922B1A-CADA-43E3-9B9C-60CD055F4FE5}</author>
    <author>tc={49F20949-3356-4B85-8A18-D1E635FF7F4C}</author>
    <author>tc={AAE4F0B9-060A-48A3-925B-243B6FE1653D}</author>
    <author>tc={D203A140-223C-42AA-B55D-3862BA36854C}</author>
    <author>tc={A8378693-EC1A-4A04-81A8-B51CC03E4C6F}</author>
    <author>tc={B5483758-11E7-472C-A66A-4F79E575013C}</author>
    <author>tc={98FFFD3D-8672-47DA-9AE8-3115F60A7047}</author>
    <author>tc={DBB71F6F-8C3B-428B-B920-B2156C6DAF5C}</author>
    <author>tc={A6CAD697-F5FE-4A20-AA5C-68FE52E53ECA}</author>
    <author>tc={5B71BCFC-E33D-48EC-AC8E-B921F8D766FB}</author>
    <author>tc={3AE05231-DE13-4615-9BA7-3990CF897E4C}</author>
    <author>tc={239FBA39-7606-4A72-B9C2-388D3E560E12}</author>
    <author>tc={CC07A934-C0BE-43D7-90E4-D6F9A6B2EA55}</author>
    <author>tc={31AF3264-844C-4D5C-B473-EEB367BA6AB5}</author>
    <author>tc={86167C88-6A13-4295-9906-FCA199F7705A}</author>
    <author>tc={D7454A77-965F-4954-9EE0-6AF68B81F6B5}</author>
    <author>tc={73C64DB5-50E4-4664-BC88-6FC185CAAB5D}</author>
    <author>tc={5F71BDDE-04C1-4A7A-B37F-FC7EE1793E0F}</author>
    <author>tc={D2B7093F-9753-4B12-97B1-01C88B9BA660}</author>
    <author>tc={1AF3133A-C88B-4867-9739-A041D0DA7D5B}</author>
    <author>tc={31BAF524-90B1-4D3B-98E9-07CA69FDA946}</author>
    <author>tc={C09EF4A9-A23F-4DB6-B47D-3C727326EC8F}</author>
    <author>tc={9AF5873B-E5DB-4EC9-BB35-FF29CD84450A}</author>
    <author>tc={ECE33F83-68A2-4F65-AA31-050C2DCEEDB9}</author>
    <author>tc={08E44E4E-33DD-4272-84CF-1FCB96CC76D3}</author>
    <author>tc={CF6FF7C6-12C2-4ED8-824D-864C562094E9}</author>
    <author>tc={0AA0312D-1983-44D5-BD8C-7C882446F5D6}</author>
    <author>tc={037CAC8E-9D8C-425E-B333-180264201BA0}</author>
    <author>tc={9BDE5036-8282-4126-A317-42C6D5FD6B48}</author>
    <author>tc={14C1F07F-8D03-44C8-8D36-5407BE02162B}</author>
    <author>tc={075F3CDD-B4A3-403D-ABC7-FCB1E343AB80}</author>
    <author>tc={1DB49A23-450E-4DD6-BA30-B9328FB7543D}</author>
    <author>tc={67169399-BB01-4EF4-8400-533478B6B487}</author>
    <author>tc={7FE375F8-228B-4C3E-A056-B3883BAA72C9}</author>
    <author>tc={D196FECC-7E3E-445B-952E-34EE0D032A44}</author>
    <author>tc={A27941D9-758C-4E1B-B14C-05BC19C5D38B}</author>
    <author>tc={6EA18B33-BAB4-4B1B-94B9-1DF9B86440F3}</author>
    <author>tc={E6B38EF6-E924-43BD-B14B-E37AF203564C}</author>
    <author>tc={2CE3224F-EFCB-4DE9-B2AB-B1EBAA612AD5}</author>
    <author>tc={FB601DC3-C495-4F9D-A1D4-DEE9FA5C414C}</author>
    <author>tc={92BE7D05-109F-4D81-BC5F-D97145532750}</author>
    <author>tc={97073D0D-DBE8-4173-8EEA-0CFCED602203}</author>
    <author>tc={D2139537-BCF4-4432-AD5A-F504D9A91E45}</author>
    <author>tc={17AA5305-73A9-44BD-A504-75604B247F31}</author>
    <author>tc={62C48DA7-D7CF-4330-8AFE-4B1522ECC9D7}</author>
    <author>tc={52B0998F-C1AF-4E10-85AB-3EC51CDA7CC0}</author>
    <author>tc={AC5CA036-628A-4749-986D-6AB5B56440B1}</author>
    <author>tc={82D995F6-2F54-49A6-8E06-5FE08EC4ADFA}</author>
    <author>tc={C82843A2-1D21-4C6B-9129-A8B796E6BDE5}</author>
    <author>tc={689F5C85-6709-44D9-9664-1A079FCFE39F}</author>
    <author>tc={1300EF93-AEC5-4CBB-90F3-7A73E108D728}</author>
    <author>tc={6B95B9CA-58B1-42A2-A8CE-6C028FE9EB72}</author>
    <author>tc={89E412ED-F9E8-4BEE-BA2D-6384A5FA376A}</author>
    <author>tc={BF188873-4533-4D5F-AA0E-7100F05B5A83}</author>
    <author>tc={D0147487-6D07-4DE2-9596-489663319E08}</author>
    <author>tc={C760342A-89CE-4945-A481-EB5AB80F5E3D}</author>
    <author>tc={A8F19619-4BBE-4008-9C1E-931622F45A5E}</author>
    <author>tc={6EB2F098-C5A0-4155-A6D2-912D3CD121F4}</author>
    <author>tc={248DFDD9-DA34-464E-87B0-DF92D335BE02}</author>
    <author>tc={6C87AEA4-834F-4AC4-8451-AF7FA56DB27A}</author>
    <author>tc={9A6AFA5B-703A-4E22-8812-A139E679284E}</author>
    <author>tc={AEEC5D25-D796-41A2-99C1-086F3A468883}</author>
    <author>tc={8880B635-1E63-4E1E-B7A8-372402711A06}</author>
    <author>tc={E45BAD79-BECF-42B1-B760-AA568FAD0C9F}</author>
    <author>tc={83FA218D-C339-4E86-8C84-A35123604E57}</author>
    <author>tc={3BE0C010-FC70-48A4-830D-6B6405F68D5E}</author>
    <author>tc={8059EEC6-38A1-4C5A-B686-10744A35889F}</author>
    <author>tc={A0AB808B-9D5C-4D36-9698-24BA49885F02}</author>
    <author>tc={ED016AEA-BE89-4331-8CE3-061948A74139}</author>
    <author>tc={7DD219DB-0976-4FEF-AE1A-06A581174101}</author>
    <author>tc={A1A2BAE1-9A5C-4F4C-A473-467E956B5307}</author>
    <author>tc={3BB8EBD0-572A-4BCA-BD90-04C1810A756E}</author>
    <author>tc={BAF5ED9A-F61C-4771-B8AA-B4255907B4DD}</author>
    <author>tc={2EA1FDBB-0239-498D-B9AE-E12FDB5008D1}</author>
    <author>tc={67E668B8-DACF-4A91-BD7E-D5CA212971D2}</author>
    <author>tc={FB46755F-1C5D-47D1-A440-12415F6E752A}</author>
    <author>tc={0E7D1928-B066-4F28-994C-616CFE3679E4}</author>
    <author>tc={BD544457-EBB4-4187-8277-5BB391E924C4}</author>
    <author>tc={E9824D28-603A-4631-B249-6DEA7BF47725}</author>
    <author>tc={E5F7F2D2-8A01-4E34-90E1-F86D4AEEFA73}</author>
    <author>tc={AC5F89B8-31B7-45F4-A289-D60FEF474CE7}</author>
    <author>tc={7B61F161-852E-4996-9E9B-A6E43DFF8A38}</author>
    <author>tc={F215F252-3CBC-4B2A-9B9B-5EB9E4B32674}</author>
    <author>tc={74319D84-5042-48BA-8A89-7A688C9A1F88}</author>
    <author>tc={A019285F-3F22-42F1-86AA-4CFFB3CDEC28}</author>
    <author>tc={BFA49715-F91D-4370-A1FD-CF7E566084AD}</author>
    <author>tc={03535FC9-4E7A-4082-965F-29CFDBE1C8D2}</author>
    <author>tc={7636B441-C5CE-4070-80A5-C701908E009D}</author>
    <author>tc={007EA230-7543-4FC3-8FE3-BF5D260BF83B}</author>
    <author>tc={0577B036-B740-4A1C-BF43-945D860CBB01}</author>
    <author>tc={FE0F2957-C35C-4110-80F8-C10F5A45BD51}</author>
    <author>tc={0A092FB8-0CD8-4762-9A91-6E6AEEC513F1}</author>
    <author>tc={C0CDDC33-3A12-4D5C-8007-370994A649F3}</author>
    <author>tc={A9F6051A-3C5A-4266-8B78-4BFAEDE01D02}</author>
    <author>tc={84D56274-9E7A-470C-B792-516CADA56552}</author>
    <author>tc={5B466E64-25BC-44BE-B4D0-94A418D558DF}</author>
    <author>tc={CAE81D39-3665-43BC-8784-D0B5DCF27515}</author>
    <author>tc={D022F4E4-994D-438E-846E-140408E3E83D}</author>
    <author>tc={D309C8FE-4021-4CDF-99A7-C02168019EF5}</author>
    <author>tc={7DC47EA0-1DA3-4F76-998D-7B1B4107DF97}</author>
    <author>tc={DE19C48D-3347-4E13-AE0B-73B67ABAAC69}</author>
    <author>tc={C4B988A2-31FC-4A50-A8DB-11D3BE9E8E21}</author>
    <author>tc={A857C711-2F33-4052-8E4A-E5FCF68CB76C}</author>
    <author>tc={8CE4A147-DD5E-449E-8EB0-CFACDBE3EDE7}</author>
    <author>tc={3EDED6D7-9246-4C0D-A4F3-FAD61C7988E2}</author>
    <author>tc={2DC2A381-4B48-44B7-A649-45CE0245A4C3}</author>
    <author>tc={C26C2660-9538-455C-A6CE-D0C04ADB8874}</author>
    <author>tc={01F57A37-1D27-410E-A2BF-461929BFCB8A}</author>
    <author>tc={74DD974F-4015-441B-AA4F-2AA8B3075023}</author>
    <author>tc={F837CBF2-6E3A-4E2F-8A3B-3D383286C6C5}</author>
    <author>tc={34361E42-084A-41A3-9CC4-14F7975D033C}</author>
    <author>tc={40AD230B-6153-4EAE-8516-ADA2F3688C1A}</author>
    <author>tc={0148C7F8-150E-41EE-9979-BC5C707BFF51}</author>
    <author>tc={798BF3CE-A609-4F00-9A2F-9F2BA9E82293}</author>
    <author>tc={5066D02E-B367-491E-A8A2-2BB9A4936B46}</author>
    <author>tc={3BF830D2-7156-48AC-862F-7506CF469131}</author>
    <author>tc={EF335288-4376-4936-AD85-9500CF7B1D67}</author>
    <author>tc={16B3CB25-9D74-45FB-AFF6-23BA78DED4F3}</author>
    <author>tc={359EDFA8-6E9E-4FBA-8AEE-9C3A5FA0774B}</author>
    <author>tc={15612129-38DA-47DB-B605-1BF6092F3AFD}</author>
    <author>tc={4077DAD8-CCFB-491D-82B6-13BD6D282686}</author>
    <author>tc={ED2D7EB7-21EE-4C3D-9D6C-31C6EF48EB03}</author>
    <author>tc={9D2347A1-D0FA-4A01-B07B-E9C7D23DD23C}</author>
    <author>tc={DEF3F51F-1198-46CC-82F5-5B75FA1A8794}</author>
    <author>tc={2EA1CBDC-7700-4DA9-8D0F-8DFE3FEF715A}</author>
    <author>tc={59733FFF-D2D7-4F74-92B0-54B7D40B3419}</author>
    <author>tc={62CE1CDA-B950-4CED-9F14-47CBDECF6B39}</author>
    <author>tc={489A2AD9-E7DA-45C6-8386-19A9FF46C5F3}</author>
    <author>tc={327E0EA2-7972-4A9C-8017-CF3276B9CAD5}</author>
    <author>tc={A31BD8D9-4566-4BBB-A731-17C1B34B65A2}</author>
    <author>tc={59E3A521-11D4-4C52-96CE-547F59AFA957}</author>
    <author>tc={D02C9DFF-7AB1-46EC-A13C-FEF08651230F}</author>
    <author>tc={D5F2579D-498F-4D7E-95B4-B633B0E336B2}</author>
    <author>tc={F8046282-42AB-453B-815C-5295626CEF1A}</author>
    <author>tc={46826159-E421-48C5-9B9E-CEE9035B81D8}</author>
    <author>tc={A27BD658-EA4A-4ACD-949A-06835F26AB63}</author>
    <author>tc={76036B95-D5F5-4612-B986-599B6BF97701}</author>
    <author>tc={79D40344-6702-4D0E-A8FC-A3A2A1C65AE1}</author>
    <author>tc={195EF5D2-3811-42DC-94E1-47B2AAAD082C}</author>
    <author>tc={BAC73270-B258-4CF6-8CCC-056500F84CBC}</author>
    <author>tc={24FDDF11-1BC4-4842-A5E1-ADF5D3C68EB0}</author>
    <author>tc={5B7D6D25-FACC-464F-8417-1316523D02CC}</author>
    <author>tc={73E30794-192D-42CB-8B27-6CEF198268C5}</author>
    <author>tc={734B2C94-88BA-493B-ADED-02AFE3DCC474}</author>
    <author>tc={75177A3C-8BD0-4025-B0F8-0D9B9F3D3ACF}</author>
    <author>tc={CD761622-15F4-4FD6-BD00-FC3EF17F8411}</author>
    <author>tc={0EC3F456-61A7-4B65-810C-6AB5E36DE350}</author>
    <author>tc={53C9D3F5-A752-44A5-9EAA-41BD172B6F98}</author>
    <author>tc={14E1495B-A70F-4DE6-A452-4D2EB6A54F2E}</author>
    <author>tc={DD0247DD-33EA-4B2C-9F82-A84625BFED76}</author>
    <author>tc={34D55DF8-1C80-46E5-9F19-172DFCE2990E}</author>
    <author>tc={FF40941A-BC3C-44D2-B314-017B442A6C8E}</author>
    <author>tc={C7F367DE-6D00-4682-9DA6-D2644FFA6C71}</author>
    <author>tc={9038E73F-185B-454B-920E-2AFC415AC91C}</author>
    <author>tc={8417C10B-E7C1-4439-90C9-1EE4DD70A062}</author>
    <author>tc={CCEEC8C6-0329-4598-81B9-619F3AE7DB2E}</author>
    <author>tc={5DB20265-16A5-494B-9924-4C45A7ABCD01}</author>
    <author>tc={BC8C0C5D-EAD6-45B4-95E8-6ED17D5D67DA}</author>
    <author>tc={A6752EDC-14F5-4033-A7F5-4AF8AFEE7431}</author>
    <author>tc={DA6C8FE4-603B-4116-ACD4-13B9FB9F4A9B}</author>
    <author>tc={17A7A7BA-1810-4FF7-AFCB-7634985C09DF}</author>
    <author>tc={E23445D8-C439-4AE9-A1F8-675070C63CB5}</author>
    <author>tc={75FC1EAF-F585-4A1E-9E80-24DC31541FE6}</author>
    <author>tc={4F457056-1C1B-4524-A3BB-991C5037905A}</author>
    <author>tc={966CD85F-5C3B-4B60-BD14-772EC0576C34}</author>
    <author>tc={22C0CA9B-1683-48A9-B514-5DDC0183C3BE}</author>
    <author>tc={92C321FB-352C-493F-A233-7A24CB37944F}</author>
    <author>tc={F6BAC6C0-917D-4412-8152-3B8453ADD075}</author>
    <author>tc={59E5FB85-2BCF-47BA-A5A0-B2689125B444}</author>
    <author>tc={AA63B044-1C55-4E2E-93C4-61113150BDD4}</author>
    <author>tc={5FB43609-49C1-4972-9264-9C33533607AC}</author>
    <author>tc={393E7DE6-CBD6-455B-A1E8-F7B85BD2ADEE}</author>
    <author>tc={3255C302-AAB4-4140-A5F4-F939BF2BFCC7}</author>
    <author>tc={61C24E9C-5848-4CEB-83A7-E288D2EDE01B}</author>
    <author>tc={0FE5BE84-129E-4470-9CE2-4AB45B229E25}</author>
    <author>tc={40381963-9C79-498A-890E-FFCC0DCFE68A}</author>
    <author>tc={E5AC3957-B535-405B-8E0F-365594B7CE40}</author>
    <author>tc={2B99A164-D56A-40F7-9866-4978AC88000C}</author>
    <author>tc={A6CE1076-C156-40EB-8CC8-6E9015646877}</author>
    <author>tc={B2DA83BD-B31E-4542-86B6-5426344AEF51}</author>
    <author>tc={E9E9FE18-F390-409A-9DF4-239572797758}</author>
    <author>tc={35D28E9B-FF74-469C-AF81-11175F1118F6}</author>
    <author>tc={B8811DE3-E77B-4B75-8BDE-834D14B727EE}</author>
    <author>tc={414BB42F-979F-4CAC-B25C-23310C096D6D}</author>
    <author>tc={B20140BA-B84C-4CDB-AA61-491A7F283EF9}</author>
    <author>tc={8336FF87-BAF7-4F7B-92F2-24B552272647}</author>
    <author>tc={4807EE7A-A610-498F-BB31-DC3AA7B41297}</author>
    <author>tc={2BF11D27-6BB6-4DDA-B4FF-C5A846C0F391}</author>
    <author>tc={2B7D0CC7-88C3-4366-9C1E-C432DAAA0018}</author>
    <author>tc={F7142862-FB28-4078-BC3C-925C0C674F0C}</author>
    <author>tc={739709BF-1468-4FEE-A362-D564ADCB17B8}</author>
    <author>tc={9EF7B71E-0826-4475-A284-587BDBA49345}</author>
    <author>tc={07E2AEB7-7F57-4814-B87E-6BEF839CA790}</author>
    <author>tc={ADADE7B8-C2AF-4C81-8288-06FBD5D23547}</author>
    <author>tc={DBD0A431-CA52-429B-AF06-6A09D151B320}</author>
  </authors>
  <commentList>
    <comment ref="V1" authorId="0" shapeId="0" xr:uid="{00000000-0006-0000-0600-000001000000}">
      <text>
        <r>
          <rPr>
            <b/>
            <sz val="9"/>
            <color indexed="81"/>
            <rFont val="Tahoma"/>
            <family val="2"/>
          </rPr>
          <t>Sunhee Park:</t>
        </r>
        <r>
          <rPr>
            <sz val="9"/>
            <color indexed="81"/>
            <rFont val="Tahoma"/>
            <family val="2"/>
          </rPr>
          <t xml:space="preserve">
first number= no. of news articles with meet or talk
second number= no. of news articles without meet or talk
</t>
        </r>
      </text>
    </comment>
    <comment ref="W1" authorId="0" shapeId="0" xr:uid="{00000000-0006-0000-0600-000002000000}">
      <text>
        <r>
          <rPr>
            <b/>
            <sz val="9"/>
            <color indexed="81"/>
            <rFont val="Tahoma"/>
            <family val="2"/>
          </rPr>
          <t>Sunhee Park:</t>
        </r>
        <r>
          <rPr>
            <sz val="9"/>
            <color indexed="81"/>
            <rFont val="Tahoma"/>
            <family val="2"/>
          </rPr>
          <t xml:space="preserve">
Yearly (Does not consider starting or ending date)
</t>
        </r>
      </text>
    </comment>
    <comment ref="X1" authorId="0" shapeId="0" xr:uid="{00000000-0006-0000-0600-000003000000}">
      <text>
        <r>
          <rPr>
            <b/>
            <sz val="9"/>
            <color indexed="81"/>
            <rFont val="Tahoma"/>
            <family val="2"/>
          </rPr>
          <t>Sunhee Park:</t>
        </r>
        <r>
          <rPr>
            <sz val="9"/>
            <color indexed="81"/>
            <rFont val="Tahoma"/>
            <family val="2"/>
          </rPr>
          <t xml:space="preserve">
Yearly (BUT take into account starting and ending date)</t>
        </r>
      </text>
    </comment>
    <comment ref="Y1" authorId="0" shapeId="0" xr:uid="{00000000-0006-0000-0600-000004000000}">
      <text>
        <r>
          <rPr>
            <b/>
            <sz val="9"/>
            <color indexed="81"/>
            <rFont val="Tahoma"/>
            <family val="2"/>
          </rPr>
          <t>Sunhee Park:</t>
        </r>
        <r>
          <rPr>
            <sz val="9"/>
            <color indexed="81"/>
            <rFont val="Tahoma"/>
            <family val="2"/>
          </rPr>
          <t xml:space="preserve">
Yearly (Does not consider starting or ending date)</t>
        </r>
      </text>
    </comment>
    <comment ref="Z1" authorId="0" shapeId="0" xr:uid="{00000000-0006-0000-0600-000005000000}">
      <text>
        <r>
          <rPr>
            <b/>
            <sz val="9"/>
            <color indexed="81"/>
            <rFont val="Tahoma"/>
            <family val="2"/>
          </rPr>
          <t>Sunhee Park:</t>
        </r>
        <r>
          <rPr>
            <sz val="9"/>
            <color indexed="81"/>
            <rFont val="Tahoma"/>
            <family val="2"/>
          </rPr>
          <t xml:space="preserve">
Yearly (BUT take into account starting and ending date)</t>
        </r>
      </text>
    </comment>
    <comment ref="AA1" authorId="0" shapeId="0" xr:uid="{00000000-0006-0000-0600-000006000000}">
      <text>
        <r>
          <rPr>
            <b/>
            <sz val="9"/>
            <color indexed="81"/>
            <rFont val="Tahoma"/>
            <family val="2"/>
          </rPr>
          <t>Sunhee Park:</t>
        </r>
        <r>
          <rPr>
            <sz val="9"/>
            <color indexed="81"/>
            <rFont val="Tahoma"/>
            <family val="2"/>
          </rPr>
          <t xml:space="preserve">
Yearly (Does not consider starting or ending date)</t>
        </r>
      </text>
    </comment>
    <comment ref="AB1" authorId="0" shapeId="0" xr:uid="{00000000-0006-0000-0600-000007000000}">
      <text>
        <r>
          <rPr>
            <b/>
            <sz val="9"/>
            <color indexed="81"/>
            <rFont val="Tahoma"/>
            <family val="2"/>
          </rPr>
          <t>Sunhee Park:</t>
        </r>
        <r>
          <rPr>
            <sz val="9"/>
            <color indexed="81"/>
            <rFont val="Tahoma"/>
            <family val="2"/>
          </rPr>
          <t xml:space="preserve">
Yearly (BUT take into account starting and ending date)</t>
        </r>
      </text>
    </comment>
    <comment ref="AC1" authorId="0" shapeId="0" xr:uid="{00000000-0006-0000-0600-000008000000}">
      <text>
        <r>
          <rPr>
            <b/>
            <sz val="9"/>
            <color indexed="81"/>
            <rFont val="Tahoma"/>
            <family val="2"/>
          </rPr>
          <t>Sunhee Park:</t>
        </r>
        <r>
          <rPr>
            <sz val="9"/>
            <color indexed="81"/>
            <rFont val="Tahoma"/>
            <family val="2"/>
          </rPr>
          <t xml:space="preserve">
Among startdate and startdate2, it is base on the date whichever comes first. For example, India (Bodoland) has two different dates (2/16/1989 as startdate and 3/16/1989 as startdate2). In this case, I used 2/16/1989.</t>
        </r>
      </text>
    </comment>
    <comment ref="AL1" authorId="1" shapeId="0" xr:uid="{00000000-0006-0000-0600-000009000000}">
      <text>
        <t>[Threaded comment]
Your version of Excel allows you to read this threaded comment; however, any edits to it will get removed if the file is opened in a newer version of Excel. Learn more: https://go.microsoft.com/fwlink/?linkid=870924
Comment:
    No information about Serbia (I left it missing b/c it's a little tiny better)</t>
      </text>
    </comment>
    <comment ref="AN1" authorId="2" shapeId="0" xr:uid="{00000000-0006-0000-0600-00000A000000}">
      <text>
        <t>[Threaded comment]
Your version of Excel allows you to read this threaded comment; however, any edits to it will get removed if the file is opened in a newer version of Excel. Learn more: https://go.microsoft.com/fwlink/?linkid=870924
Comment:
    DeRouenetal for nonAfrican data+UCDP for Africa from 1993 and Thomas for 1989 to 1992</t>
      </text>
    </comment>
    <comment ref="AQ1" authorId="3" shapeId="0" xr:uid="{00000000-0006-0000-0600-00000B000000}">
      <text>
        <t>[Threaded comment]
Your version of Excel allows you to read this threaded comment; however, any edits to it will get removed if the file is opened in a newer version of Excel. Learn more: https://go.microsoft.com/fwlink/?linkid=870924
Comment:
    whole time</t>
      </text>
    </comment>
    <comment ref="AS1" authorId="4" shapeId="0" xr:uid="{00000000-0006-0000-0600-00000C000000}">
      <text>
        <t>[Threaded comment]
Your version of Excel allows you to read this threaded comment; however, any edits to it will get removed if the file is opened in a newer version of Excel. Learn more: https://go.microsoft.com/fwlink/?linkid=870924
Comment:
    Cunningham 2006, AJPS</t>
      </text>
    </comment>
    <comment ref="AX1" authorId="5" shapeId="0" xr:uid="{00000000-0006-0000-0600-00000D000000}">
      <text>
        <t>[Threaded comment]
Your version of Excel allows you to read this threaded comment; however, any edits to it will get removed if the file is opened in a newer version of Excel. Learn more: https://go.microsoft.com/fwlink/?linkid=870924
Comment:
    # of types of PS: Political, Military, Territorial in one event</t>
      </text>
    </comment>
    <comment ref="AY1" authorId="6" shapeId="0" xr:uid="{00000000-0006-0000-0600-00000E000000}">
      <text>
        <t>[Threaded comment]
Your version of Excel allows you to read this threaded comment; however, any edits to it will get removed if the file is opened in a newer version of Excel. Learn more: https://go.microsoft.com/fwlink/?linkid=870924
Comment:
    1: if pscount is &gt;1</t>
      </text>
    </comment>
    <comment ref="BA1" authorId="7" shapeId="0" xr:uid="{00000000-0006-0000-0600-00000F000000}">
      <text>
        <t>[Threaded comment]
Your version of Excel allows you to read this threaded comment; however, any edits to it will get removed if the file is opened in a newer version of Excel. Learn more: https://go.microsoft.com/fwlink/?linkid=870924
Comment:
    Political PS</t>
      </text>
    </comment>
    <comment ref="BB1" authorId="8" shapeId="0" xr:uid="{00000000-0006-0000-0600-000010000000}">
      <text>
        <t>[Threaded comment]
Your version of Excel allows you to read this threaded comment; however, any edits to it will get removed if the file is opened in a newer version of Excel. Learn more: https://go.microsoft.com/fwlink/?linkid=870924
Comment:
    Military PS</t>
      </text>
    </comment>
    <comment ref="CC1" authorId="9" shapeId="0" xr:uid="{00000000-0006-0000-0600-000012000000}">
      <text>
        <t>[Threaded comment]
Your version of Excel allows you to read this threaded comment; however, any edits to it will get removed if the file is opened in a newer version of Excel. Learn more: https://go.microsoft.com/fwlink/?linkid=870924
Comment:
    1: other(s) are leaders (it means every else are leaders in cases for more than 1 rebel group)
0: other(s) are no leaders (it means every else are not leaders in cases for more than 1 rebel group)
2: mixed (for more than 1 rebel group)</t>
      </text>
    </comment>
    <comment ref="CP1" authorId="10" shapeId="0" xr:uid="{5FFB37A1-88DA-4C75-8629-FB3CD70C72B4}">
      <text>
        <t>[Threaded comment]
Your version of Excel allows you to read this threaded comment; however, any edits to it will get removed if the file is opened in a newer version of Excel. Learn more: https://go.microsoft.com/fwlink/?linkid=870924
Comment:
    # 59,60, 83,84: portion was agreed but the specific name of territory is not agreed 
Dyad1_OutcomeA: 1 (reject)
Dyad1_OutcomeB: 0 (not reject=agree)
# 141,142,145,146: Keeping current government is agreed but advisor position (not the existing government position) for KR is not agreed
Dyad1_OutcomeA: 1 (reject)
Dyad1_OutcomeB: 0 (not reject=agree)
#163,164: portion is agreed but the specific territory is not agreed
Dyad1_OutcomeA: 1 (reject)
Dyad1_OutcomeB: 0 (not reject=agree)</t>
      </text>
    </comment>
    <comment ref="CU1" authorId="11" shapeId="0" xr:uid="{00000000-0006-0000-0600-000013000000}">
      <text>
        <t>[Threaded comment]
Your version of Excel allows you to read this threaded comment; however, any edits to it will get removed if the file is opened in a newer version of Excel. Learn more: https://go.microsoft.com/fwlink/?linkid=870924
Comment:
    information from Experiencea</t>
      </text>
    </comment>
    <comment ref="DA1" authorId="12" shapeId="0" xr:uid="{00000000-0006-0000-0600-000014000000}">
      <text>
        <t>[Threaded comment]
Your version of Excel allows you to read this threaded comment; however, any edits to it will get removed if the file is opened in a newer version of Excel. Learn more: https://go.microsoft.com/fwlink/?linkid=870924
Comment:
    Whether it led bargaining before
1=yes
0=no</t>
      </text>
    </comment>
    <comment ref="DB1" authorId="13" shapeId="0" xr:uid="{00000000-0006-0000-0600-000015000000}">
      <text>
        <t>[Threaded comment]
Your version of Excel allows you to read this threaded comment; however, any edits to it will get removed if the file is opened in a newer version of Excel. Learn more: https://go.microsoft.com/fwlink/?linkid=870924
Comment:
    Whether it led bargaining before
1=yes
0=no
**code as missing for cases without name other than negotiator level. These include
(1) Afghanistan government side: 1993 March 19
(2) Angola both sides: 1995 June 23
(3) Congo both sides: 1997 August 1(3)-October 9
(4) Liberia both sides: 1990 November 27-28
(5) Somalia both sides: 1993 December 3</t>
      </text>
    </comment>
    <comment ref="DD1" authorId="14" shapeId="0" xr:uid="{00000000-0006-0000-0600-000016000000}">
      <text>
        <t>[Threaded comment]
Your version of Excel allows you to read this threaded comment; however, any edits to it will get removed if the file is opened in a newer version of Excel. Learn more: https://go.microsoft.com/fwlink/?linkid=870924
Comment:
    =100-P1Share for Government
=100-P2Share for Rebel1
=100-P3Share for Rebel2
=100-P4Share for Rebel3
Possible issue of lack of clarity of offer for cases with more than 1 rebel group (For Now, I code, how much A group is going to give up to opposite side. For Example FUNCINPEC wanted equal power (quadripartite) for Government, so I consider FUNCINPEC is willing to give 50%. )</t>
      </text>
    </comment>
    <comment ref="DE1" authorId="15" shapeId="0" xr:uid="{00000000-0006-0000-0600-000017000000}">
      <text>
        <t>[Threaded comment]
Your version of Excel allows you to read this threaded comment; however, any edits to it will get removed if the file is opened in a newer version of Excel. Learn more: https://go.microsoft.com/fwlink/?linkid=870924
Comment:
    100-MyShareAdjusted</t>
      </text>
    </comment>
    <comment ref="DG1" authorId="16" shapeId="0" xr:uid="{00000000-0006-0000-0600-000018000000}">
      <text>
        <t>[Threaded comment]
Your version of Excel allows you to read this threaded comment; however, any edits to it will get removed if the file is opened in a newer version of Excel. Learn more: https://go.microsoft.com/fwlink/?linkid=870924
Comment:
    Readjusted for cases with no response and rejection
= other's offer+1 (when other's offer was 100, then 100 (maximum)</t>
      </text>
    </comment>
    <comment ref="DI1" authorId="17" shapeId="0" xr:uid="{00000000-0006-0000-0600-000019000000}">
      <text>
        <t>[Threaded comment]
Your version of Excel allows you to read this threaded comment; however, any edits to it will get removed if the file is opened in a newer version of Excel. Learn more: https://go.microsoft.com/fwlink/?linkid=870924
Comment:
    Using information of MyShareAdjusted
(1) for 2 participants: other side's offer
(2) for more than 2 participants: average of other side's offer</t>
      </text>
    </comment>
    <comment ref="DJ1" authorId="18" shapeId="0" xr:uid="{00000000-0006-0000-0600-00001A000000}">
      <text>
        <t>[Threaded comment]
Your version of Excel allows you to read this threaded comment; however, any edits to it will get removed if the file is opened in a newer version of Excel. Learn more: https://go.microsoft.com/fwlink/?linkid=870924
Comment:
    1 if dis/agree=disagree, 0 if dis/agree=agree</t>
      </text>
    </comment>
    <comment ref="DL1" authorId="19" shapeId="0" xr:uid="{00000000-0006-0000-0600-00001B000000}">
      <text>
        <t>[Threaded comment]
Your version of Excel allows you to read this threaded comment; however, any edits to it will get removed if the file is opened in a newer version of Excel. Learn more: https://go.microsoft.com/fwlink/?linkid=870924
Comment:
    0: no leader; 1: not all leader; 2: all leaders</t>
      </text>
    </comment>
    <comment ref="DM1" authorId="20" shapeId="0" xr:uid="{00000000-0006-0000-0600-00001C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O1" authorId="21" shapeId="0" xr:uid="{00000000-0006-0000-0600-00001D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Q1" authorId="22" shapeId="0" xr:uid="{00000000-0006-0000-0600-00001E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S1" authorId="23" shapeId="0" xr:uid="{00000000-0006-0000-0600-00001F000000}">
      <text>
        <t>[Threaded comment]
Your version of Excel allows you to read this threaded comment; however, any edits to it will get removed if the file is opened in a newer version of Excel. Learn more: https://go.microsoft.com/fwlink/?linkid=870924
Comment:
    whether it included its leader at some point in the talk</t>
      </text>
    </comment>
    <comment ref="DM2" authorId="24" shapeId="0" xr:uid="{00000000-0006-0000-0600-000020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K2" authorId="25" shapeId="0" xr:uid="{00000000-0006-0000-0600-000021000000}">
      <text>
        <t>[Threaded comment]
Your version of Excel allows you to read this threaded comment; however, any edits to it will get removed if the file is opened in a newer version of Excel. Learn more: https://go.microsoft.com/fwlink/?linkid=870924
Comment:
    2/5</t>
      </text>
    </comment>
    <comment ref="EM2" authorId="26" shapeId="0" xr:uid="{00000000-0006-0000-0600-000022000000}">
      <text>
        <t>[Threaded comment]
Your version of Excel allows you to read this threaded comment; however, any edits to it will get removed if the file is opened in a newer version of Excel. Learn more: https://go.microsoft.com/fwlink/?linkid=870924
Comment:
    9 (10- President)/10</t>
      </text>
    </comment>
    <comment ref="DM3" authorId="27" shapeId="0" xr:uid="{00000000-0006-0000-0600-000023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K3" authorId="28" shapeId="0" xr:uid="{00000000-0006-0000-0600-000024000000}">
      <text>
        <t>[Threaded comment]
Your version of Excel allows you to read this threaded comment; however, any edits to it will get removed if the file is opened in a newer version of Excel. Learn more: https://go.microsoft.com/fwlink/?linkid=870924
Comment:
    2/5</t>
      </text>
    </comment>
    <comment ref="EM3" authorId="29" shapeId="0" xr:uid="{00000000-0006-0000-0600-000025000000}">
      <text>
        <t>[Threaded comment]
Your version of Excel allows you to read this threaded comment; however, any edits to it will get removed if the file is opened in a newer version of Excel. Learn more: https://go.microsoft.com/fwlink/?linkid=870924
Comment:
    9 (10- President)/10</t>
      </text>
    </comment>
    <comment ref="DM4" authorId="30" shapeId="0" xr:uid="{00000000-0006-0000-0600-000026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K4" authorId="31" shapeId="0" xr:uid="{00000000-0006-0000-0600-000027000000}">
      <text>
        <t>[Threaded comment]
Your version of Excel allows you to read this threaded comment; however, any edits to it will get removed if the file is opened in a newer version of Excel. Learn more: https://go.microsoft.com/fwlink/?linkid=870924
Comment:
    1/2</t>
      </text>
    </comment>
    <comment ref="EM4" authorId="32" shapeId="0" xr:uid="{00000000-0006-0000-0600-000028000000}">
      <text>
        <t>[Threaded comment]
Your version of Excel allows you to read this threaded comment; however, any edits to it will get removed if the file is opened in a newer version of Excel. Learn more: https://go.microsoft.com/fwlink/?linkid=870924
Comment:
    1/2</t>
      </text>
    </comment>
    <comment ref="DM5" authorId="33" shapeId="0" xr:uid="{00000000-0006-0000-0600-000029000000}">
      <text>
        <t>[Threaded comment]
Your version of Excel allows you to read this threaded comment; however, any edits to it will get removed if the file is opened in a newer version of Excel. Learn more: https://go.microsoft.com/fwlink/?linkid=870924
Comment:
    the two month term of interim President Sibgatullah Mojaddedi from Apr. 28</t>
      </text>
    </comment>
    <comment ref="EK5" authorId="34" shapeId="0" xr:uid="{00000000-0006-0000-0600-00002A000000}">
      <text>
        <t>[Threaded comment]
Your version of Excel allows you to read this threaded comment; however, any edits to it will get removed if the file is opened in a newer version of Excel. Learn more: https://go.microsoft.com/fwlink/?linkid=870924
Comment:
    1/2</t>
      </text>
    </comment>
    <comment ref="EM5" authorId="35" shapeId="0" xr:uid="{00000000-0006-0000-0600-00002B000000}">
      <text>
        <t>[Threaded comment]
Your version of Excel allows you to read this threaded comment; however, any edits to it will get removed if the file is opened in a newer version of Excel. Learn more: https://go.microsoft.com/fwlink/?linkid=870924
Comment:
    1/2</t>
      </text>
    </comment>
    <comment ref="DQ6" authorId="36" shapeId="0" xr:uid="{00000000-0006-0000-0600-00002C000000}">
      <text>
        <t>[Threaded comment]
Your version of Excel allows you to read this threaded comment; however, any edits to it will get removed if the file is opened in a newer version of Excel. Learn more: https://go.microsoft.com/fwlink/?linkid=870924
Comment:
    * Wahdat is different from Wahdat Islami. 
* p. 44. shows that the signatory to the agreement was not Wahdat, it was Wahdat Islami
https://www.ecoi.net/en/file/local/1154721/1226_1369733568_ppig1.pdf</t>
      </text>
    </comment>
    <comment ref="EK6" authorId="37" shapeId="0" xr:uid="{00000000-0006-0000-0600-00002D000000}">
      <text>
        <t>[Threaded comment]
Your version of Excel allows you to read this threaded comment; however, any edits to it will get removed if the file is opened in a newer version of Excel. Learn more: https://go.microsoft.com/fwlink/?linkid=870924
Comment:
    2/3</t>
      </text>
    </comment>
    <comment ref="EM6" authorId="38" shapeId="0" xr:uid="{00000000-0006-0000-0600-00002E000000}">
      <text>
        <t>[Threaded comment]
Your version of Excel allows you to read this threaded comment; however, any edits to it will get removed if the file is opened in a newer version of Excel. Learn more: https://go.microsoft.com/fwlink/?linkid=870924
Comment:
    1/2</t>
      </text>
    </comment>
    <comment ref="DQ7" authorId="39" shapeId="0" xr:uid="{00000000-0006-0000-0600-00002F000000}">
      <text>
        <t>[Threaded comment]
Your version of Excel allows you to read this threaded comment; however, any edits to it will get removed if the file is opened in a newer version of Excel. Learn more: https://go.microsoft.com/fwlink/?linkid=870924
Comment:
    * Wahdat is different from Wahdat Islami. 
* p. 44. shows that the signatory to the agreement was not Wahdat, it was Wahdat Islami
https://www.ecoi.net/en/file/local/1154721/1226_1369733568_ppig1.pdf</t>
      </text>
    </comment>
    <comment ref="EK7" authorId="40" shapeId="0" xr:uid="{00000000-0006-0000-0600-000030000000}">
      <text>
        <t>[Threaded comment]
Your version of Excel allows you to read this threaded comment; however, any edits to it will get removed if the file is opened in a newer version of Excel. Learn more: https://go.microsoft.com/fwlink/?linkid=870924
Comment:
    2/3</t>
      </text>
    </comment>
    <comment ref="EM7" authorId="41" shapeId="0" xr:uid="{00000000-0006-0000-0600-000031000000}">
      <text>
        <t>[Threaded comment]
Your version of Excel allows you to read this threaded comment; however, any edits to it will get removed if the file is opened in a newer version of Excel. Learn more: https://go.microsoft.com/fwlink/?linkid=870924
Comment:
    1/2</t>
      </text>
    </comment>
    <comment ref="BK8" authorId="0" shapeId="0" xr:uid="{00000000-0006-0000-0600-000032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EK8" authorId="42" shapeId="0" xr:uid="{00000000-0006-0000-0600-000033000000}">
      <text>
        <t>[Threaded comment]
Your version of Excel allows you to read this threaded comment; however, any edits to it will get removed if the file is opened in a newer version of Excel. Learn more: https://go.microsoft.com/fwlink/?linkid=870924
Comment:
    2/4</t>
      </text>
    </comment>
    <comment ref="EM8" authorId="43" shapeId="0" xr:uid="{00000000-0006-0000-0600-000034000000}">
      <text>
        <t>[Threaded comment]
Your version of Excel allows you to read this threaded comment; however, any edits to it will get removed if the file is opened in a newer version of Excel. Learn more: https://go.microsoft.com/fwlink/?linkid=870924
Comment:
    2/4</t>
      </text>
    </comment>
    <comment ref="BK9" authorId="0" shapeId="0" xr:uid="{00000000-0006-0000-0600-000035000000}">
      <text>
        <r>
          <rPr>
            <b/>
            <sz val="9"/>
            <color indexed="81"/>
            <rFont val="Tahoma"/>
            <family val="2"/>
          </rPr>
          <t>Sunhee Park:</t>
        </r>
        <r>
          <rPr>
            <sz val="9"/>
            <color indexed="81"/>
            <rFont val="Tahoma"/>
            <family val="2"/>
          </rPr>
          <t xml:space="preserve">
While my search did not have any article with info about ending, dissertation dataset says 21</t>
        </r>
      </text>
    </comment>
    <comment ref="EK9" authorId="44" shapeId="0" xr:uid="{00000000-0006-0000-0600-000036000000}">
      <text>
        <t>[Threaded comment]
Your version of Excel allows you to read this threaded comment; however, any edits to it will get removed if the file is opened in a newer version of Excel. Learn more: https://go.microsoft.com/fwlink/?linkid=870924
Comment:
    2/4</t>
      </text>
    </comment>
    <comment ref="EM9" authorId="45" shapeId="0" xr:uid="{00000000-0006-0000-0600-000037000000}">
      <text>
        <t>[Threaded comment]
Your version of Excel allows you to read this threaded comment; however, any edits to it will get removed if the file is opened in a newer version of Excel. Learn more: https://go.microsoft.com/fwlink/?linkid=870924
Comment:
    2/4</t>
      </text>
    </comment>
    <comment ref="EK10" authorId="46" shapeId="0" xr:uid="{00000000-0006-0000-0600-000038000000}">
      <text>
        <t>[Threaded comment]
Your version of Excel allows you to read this threaded comment; however, any edits to it will get removed if the file is opened in a newer version of Excel. Learn more: https://go.microsoft.com/fwlink/?linkid=870924
Comment:
    2/3</t>
      </text>
    </comment>
    <comment ref="EM10" authorId="47" shapeId="0" xr:uid="{00000000-0006-0000-0600-000039000000}">
      <text>
        <t>[Threaded comment]
Your version of Excel allows you to read this threaded comment; however, any edits to it will get removed if the file is opened in a newer version of Excel. Learn more: https://go.microsoft.com/fwlink/?linkid=870924
Comment:
    1/2</t>
      </text>
    </comment>
    <comment ref="EK11" authorId="48" shapeId="0" xr:uid="{00000000-0006-0000-0600-00003A000000}">
      <text>
        <t>[Threaded comment]
Your version of Excel allows you to read this threaded comment; however, any edits to it will get removed if the file is opened in a newer version of Excel. Learn more: https://go.microsoft.com/fwlink/?linkid=870924
Comment:
    2/3</t>
      </text>
    </comment>
    <comment ref="EM11" authorId="49" shapeId="0" xr:uid="{00000000-0006-0000-0600-00003B000000}">
      <text>
        <t>[Threaded comment]
Your version of Excel allows you to read this threaded comment; however, any edits to it will get removed if the file is opened in a newer version of Excel. Learn more: https://go.microsoft.com/fwlink/?linkid=870924
Comment:
    1/2</t>
      </text>
    </comment>
    <comment ref="EK12" authorId="50" shapeId="0" xr:uid="{00000000-0006-0000-0600-00003C000000}">
      <text>
        <t>[Threaded comment]
Your version of Excel allows you to read this threaded comment; however, any edits to it will get removed if the file is opened in a newer version of Excel. Learn more: https://go.microsoft.com/fwlink/?linkid=870924
Comment:
    4/8</t>
      </text>
    </comment>
    <comment ref="EM12" authorId="51" shapeId="0" xr:uid="{00000000-0006-0000-0600-00003D000000}">
      <text>
        <t>[Threaded comment]
Your version of Excel allows you to read this threaded comment; however, any edits to it will get removed if the file is opened in a newer version of Excel. Learn more: https://go.microsoft.com/fwlink/?linkid=870924
Comment:
    4/8</t>
      </text>
    </comment>
    <comment ref="EK13" authorId="52" shapeId="0" xr:uid="{00000000-0006-0000-0600-00003E000000}">
      <text>
        <t>[Threaded comment]
Your version of Excel allows you to read this threaded comment; however, any edits to it will get removed if the file is opened in a newer version of Excel. Learn more: https://go.microsoft.com/fwlink/?linkid=870924
Comment:
    4/8</t>
      </text>
    </comment>
    <comment ref="EM13" authorId="53" shapeId="0" xr:uid="{00000000-0006-0000-0600-00003F000000}">
      <text>
        <t>[Threaded comment]
Your version of Excel allows you to read this threaded comment; however, any edits to it will get removed if the file is opened in a newer version of Excel. Learn more: https://go.microsoft.com/fwlink/?linkid=870924
Comment:
    4/8</t>
      </text>
    </comment>
    <comment ref="BK14" authorId="0" shapeId="0" xr:uid="{00000000-0006-0000-0600-000040000000}">
      <text>
        <r>
          <rPr>
            <b/>
            <sz val="9"/>
            <color indexed="81"/>
            <rFont val="Tahoma"/>
            <family val="2"/>
          </rPr>
          <t>Sunhee Park:</t>
        </r>
        <r>
          <rPr>
            <sz val="9"/>
            <color indexed="81"/>
            <rFont val="Tahoma"/>
            <family val="2"/>
          </rPr>
          <t xml:space="preserve">
last date found</t>
        </r>
      </text>
    </comment>
    <comment ref="EJ14" authorId="54" shapeId="0" xr:uid="{00000000-0006-0000-0600-000041000000}">
      <text>
        <t>[Threaded comment]
Your version of Excel allows you to read this threaded comment; however, any edits to it will get removed if the file is opened in a newer version of Excel. Learn more: https://go.microsoft.com/fwlink/?linkid=870924
Comment:
    previous round led to 2 seats for non-main warring groups</t>
      </text>
    </comment>
    <comment ref="EK14" authorId="55" shapeId="0" xr:uid="{00000000-0006-0000-0600-000042000000}">
      <text>
        <t>[Threaded comment]
Your version of Excel allows you to read this threaded comment; however, any edits to it will get removed if the file is opened in a newer version of Excel. Learn more: https://go.microsoft.com/fwlink/?linkid=870924
Comment:
    4 for gov/6 (4 for gov. +2 for junbish)</t>
      </text>
    </comment>
    <comment ref="BK15" authorId="0" shapeId="0" xr:uid="{00000000-0006-0000-0600-000043000000}">
      <text>
        <r>
          <rPr>
            <b/>
            <sz val="9"/>
            <color indexed="81"/>
            <rFont val="Tahoma"/>
            <family val="2"/>
          </rPr>
          <t>Sunhee Park:</t>
        </r>
        <r>
          <rPr>
            <sz val="9"/>
            <color indexed="81"/>
            <rFont val="Tahoma"/>
            <family val="2"/>
          </rPr>
          <t xml:space="preserve">
last date found</t>
        </r>
      </text>
    </comment>
    <comment ref="DG15" authorId="56" shapeId="0" xr:uid="{00000000-0006-0000-0600-000044000000}">
      <text>
        <t>[Threaded comment]
Your version of Excel allows you to read this threaded comment; however, any edits to it will get removed if the file is opened in a newer version of Excel. Learn more: https://go.microsoft.com/fwlink/?linkid=870924
Comment:
    (2/6)*100+1</t>
      </text>
    </comment>
    <comment ref="EJ15" authorId="57" shapeId="0" xr:uid="{00000000-0006-0000-0600-000045000000}">
      <text>
        <t>[Threaded comment]
Your version of Excel allows you to read this threaded comment; however, any edits to it will get removed if the file is opened in a newer version of Excel. Learn more: https://go.microsoft.com/fwlink/?linkid=870924
Comment:
    previous round led to 2 seats for non-main warring groups</t>
      </text>
    </comment>
    <comment ref="EK15" authorId="58" shapeId="0" xr:uid="{00000000-0006-0000-0600-000046000000}">
      <text>
        <t>[Threaded comment]
Your version of Excel allows you to read this threaded comment; however, any edits to it will get removed if the file is opened in a newer version of Excel. Learn more: https://go.microsoft.com/fwlink/?linkid=870924
Comment:
    4 for gov/6 (4 for gov. +2 for junbish)</t>
      </text>
    </comment>
    <comment ref="EK22" authorId="59" shapeId="0" xr:uid="{00000000-0006-0000-0600-000047000000}">
      <text>
        <t>[Threaded comment]
Your version of Excel allows you to read this threaded comment; however, any edits to it will get removed if the file is opened in a newer version of Excel. Learn more: https://go.microsoft.com/fwlink/?linkid=870924
Comment:
    80,000/100,000 (80,000 for gov+20,000 for UNITA)</t>
      </text>
    </comment>
    <comment ref="EK23" authorId="60" shapeId="0" xr:uid="{00000000-0006-0000-0600-000048000000}">
      <text>
        <t>[Threaded comment]
Your version of Excel allows you to read this threaded comment; however, any edits to it will get removed if the file is opened in a newer version of Excel. Learn more: https://go.microsoft.com/fwlink/?linkid=870924
Comment:
    80,000/100,000 (80,000 for gov+20,000 for UNITA)</t>
      </text>
    </comment>
    <comment ref="BG24" authorId="0" shapeId="0" xr:uid="{00000000-0006-0000-0600-000049000000}">
      <text>
        <r>
          <rPr>
            <b/>
            <sz val="9"/>
            <color indexed="81"/>
            <rFont val="Tahoma"/>
            <family val="2"/>
          </rPr>
          <t>Sunhee Park:</t>
        </r>
        <r>
          <rPr>
            <sz val="9"/>
            <color indexed="81"/>
            <rFont val="Tahoma"/>
            <family val="2"/>
          </rPr>
          <t xml:space="preserve">
Keesings says 16
</t>
        </r>
      </text>
    </comment>
    <comment ref="BK24" authorId="0" shapeId="0" xr:uid="{00000000-0006-0000-0600-00004A000000}">
      <text>
        <r>
          <rPr>
            <b/>
            <sz val="9"/>
            <color indexed="81"/>
            <rFont val="Tahoma"/>
            <family val="2"/>
          </rPr>
          <t>Sunhee Park:</t>
        </r>
        <r>
          <rPr>
            <sz val="9"/>
            <color indexed="81"/>
            <rFont val="Tahoma"/>
            <family val="2"/>
          </rPr>
          <t xml:space="preserve">
Keesings sayd 22</t>
        </r>
      </text>
    </comment>
    <comment ref="BG25" authorId="0" shapeId="0" xr:uid="{00000000-0006-0000-0600-00004B000000}">
      <text>
        <r>
          <rPr>
            <b/>
            <sz val="9"/>
            <color indexed="81"/>
            <rFont val="Tahoma"/>
            <family val="2"/>
          </rPr>
          <t>Sunhee Park:</t>
        </r>
        <r>
          <rPr>
            <sz val="9"/>
            <color indexed="81"/>
            <rFont val="Tahoma"/>
            <family val="2"/>
          </rPr>
          <t xml:space="preserve">
Keesings says 16
</t>
        </r>
      </text>
    </comment>
    <comment ref="BK25" authorId="0" shapeId="0" xr:uid="{00000000-0006-0000-0600-00004C000000}">
      <text>
        <r>
          <rPr>
            <b/>
            <sz val="9"/>
            <color indexed="81"/>
            <rFont val="Tahoma"/>
            <family val="2"/>
          </rPr>
          <t>Sunhee Park:</t>
        </r>
        <r>
          <rPr>
            <sz val="9"/>
            <color indexed="81"/>
            <rFont val="Tahoma"/>
            <family val="2"/>
          </rPr>
          <t xml:space="preserve">
Keesings sayd 22</t>
        </r>
      </text>
    </comment>
    <comment ref="EK26" authorId="61" shapeId="0" xr:uid="{00000000-0006-0000-0600-00004D000000}">
      <text>
        <t>[Threaded comment]
Your version of Excel allows you to read this threaded comment; however, any edits to it will get removed if the file is opened in a newer version of Excel. Learn more: https://go.microsoft.com/fwlink/?linkid=870924
Comment:
    18/22</t>
      </text>
    </comment>
    <comment ref="EM26" authorId="62" shapeId="0" xr:uid="{00000000-0006-0000-0600-00004E000000}">
      <text>
        <t>[Threaded comment]
Your version of Excel allows you to read this threaded comment; however, any edits to it will get removed if the file is opened in a newer version of Excel. Learn more: https://go.microsoft.com/fwlink/?linkid=870924
Comment:
    4/22</t>
      </text>
    </comment>
    <comment ref="EK27" authorId="63" shapeId="0" xr:uid="{00000000-0006-0000-0600-00004F000000}">
      <text>
        <t>[Threaded comment]
Your version of Excel allows you to read this threaded comment; however, any edits to it will get removed if the file is opened in a newer version of Excel. Learn more: https://go.microsoft.com/fwlink/?linkid=870924
Comment:
    18/22</t>
      </text>
    </comment>
    <comment ref="EM27" authorId="64" shapeId="0" xr:uid="{00000000-0006-0000-0600-000050000000}">
      <text>
        <t>[Threaded comment]
Your version of Excel allows you to read this threaded comment; however, any edits to it will get removed if the file is opened in a newer version of Excel. Learn more: https://go.microsoft.com/fwlink/?linkid=870924
Comment:
    4/22</t>
      </text>
    </comment>
    <comment ref="BP28" authorId="65" shapeId="0" xr:uid="{00000000-0006-0000-0600-000051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K28" authorId="66" shapeId="0" xr:uid="{00000000-0006-0000-0600-000052000000}">
      <text>
        <t>[Threaded comment]
Your version of Excel allows you to read this threaded comment; however, any edits to it will get removed if the file is opened in a newer version of Excel. Learn more: https://go.microsoft.com/fwlink/?linkid=870924
Comment:
    150/220</t>
      </text>
    </comment>
    <comment ref="EM28" authorId="67" shapeId="0" xr:uid="{00000000-0006-0000-0600-000053000000}">
      <text>
        <t>[Threaded comment]
Your version of Excel allows you to read this threaded comment; however, any edits to it will get removed if the file is opened in a newer version of Excel. Learn more: https://go.microsoft.com/fwlink/?linkid=870924
Comment:
    70/220</t>
      </text>
    </comment>
    <comment ref="EW28" authorId="68" shapeId="0" xr:uid="{00000000-0006-0000-0600-000054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BP29" authorId="69" shapeId="0" xr:uid="{00000000-0006-0000-0600-000055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K29" authorId="70" shapeId="0" xr:uid="{00000000-0006-0000-0600-000056000000}">
      <text>
        <t>[Threaded comment]
Your version of Excel allows you to read this threaded comment; however, any edits to it will get removed if the file is opened in a newer version of Excel. Learn more: https://go.microsoft.com/fwlink/?linkid=870924
Comment:
    150/220</t>
      </text>
    </comment>
    <comment ref="EM29" authorId="71" shapeId="0" xr:uid="{00000000-0006-0000-0600-000057000000}">
      <text>
        <t>[Threaded comment]
Your version of Excel allows you to read this threaded comment; however, any edits to it will get removed if the file is opened in a newer version of Excel. Learn more: https://go.microsoft.com/fwlink/?linkid=870924
Comment:
    70/220</t>
      </text>
    </comment>
    <comment ref="EW29" authorId="72" shapeId="0" xr:uid="{00000000-0006-0000-0600-000058000000}">
      <text>
        <t>[Threaded comment]
Your version of Excel allows you to read this threaded comment; however, any edits to it will get removed if the file is opened in a newer version of Excel. Learn more: https://go.microsoft.com/fwlink/?linkid=870924
Comment:
    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
      </text>
    </comment>
    <comment ref="EK30" authorId="73" shapeId="0" xr:uid="{00000000-0006-0000-0600-000059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22,850/28,350</t>
      </text>
    </comment>
    <comment ref="EM30" authorId="74" shapeId="0" xr:uid="{00000000-0006-0000-0600-00005A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5,500/28,350</t>
      </text>
    </comment>
    <comment ref="EK31" authorId="75" shapeId="0" xr:uid="{00000000-0006-0000-0600-00005B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22,850/28,350</t>
      </text>
    </comment>
    <comment ref="EM31" authorId="76" shapeId="0" xr:uid="{00000000-0006-0000-0600-00005C000000}">
      <text>
        <t>[Threaded comment]
Your version of Excel allows you to read this threaded comment; however, any edits to it will get removed if the file is opened in a newer version of Excel. Learn more: https://go.microsoft.com/fwlink/?linkid=870924
Comment:
    takes average (28,350) of 30,000 and 26,700 as denominator
5,500/28,350</t>
      </text>
    </comment>
    <comment ref="BK32" authorId="0" shapeId="0" xr:uid="{00000000-0006-0000-0600-00005D000000}">
      <text>
        <r>
          <rPr>
            <b/>
            <sz val="9"/>
            <color indexed="81"/>
            <rFont val="Tahoma"/>
            <family val="2"/>
          </rPr>
          <t>Sunhee Park:</t>
        </r>
        <r>
          <rPr>
            <sz val="9"/>
            <color indexed="81"/>
            <rFont val="Tahoma"/>
            <family val="2"/>
          </rPr>
          <t xml:space="preserve">
last mentioned
</t>
        </r>
      </text>
    </comment>
    <comment ref="EJ32" authorId="77" shapeId="0" xr:uid="{00000000-0006-0000-0600-00005E000000}">
      <text>
        <t>[Threaded comment]
Your version of Excel allows you to read this threaded comment; however, any edits to it will get removed if the file is opened in a newer version of Excel. Learn more: https://go.microsoft.com/fwlink/?linkid=870924
Comment:
    after the meeting, June 16, gov. recommended that the Constitution be revised to include 2 vice presidents: savimbi and the gov. side (Keesing's)</t>
      </text>
    </comment>
    <comment ref="EK32" authorId="78" shapeId="0" xr:uid="{00000000-0006-0000-0600-00005F000000}">
      <text>
        <t>[Threaded comment]
Your version of Excel allows you to read this threaded comment; however, any edits to it will get removed if the file is opened in a newer version of Excel. Learn more: https://go.microsoft.com/fwlink/?linkid=870924
Comment:
    1/2</t>
      </text>
    </comment>
    <comment ref="BK33" authorId="0" shapeId="0" xr:uid="{00000000-0006-0000-0600-000060000000}">
      <text>
        <r>
          <rPr>
            <b/>
            <sz val="9"/>
            <color indexed="81"/>
            <rFont val="Tahoma"/>
            <family val="2"/>
          </rPr>
          <t>Sunhee Park:</t>
        </r>
        <r>
          <rPr>
            <sz val="9"/>
            <color indexed="81"/>
            <rFont val="Tahoma"/>
            <family val="2"/>
          </rPr>
          <t xml:space="preserve">
last mentioned
</t>
        </r>
      </text>
    </comment>
    <comment ref="EJ33" authorId="79" shapeId="0" xr:uid="{00000000-0006-0000-0600-000061000000}">
      <text>
        <t>[Threaded comment]
Your version of Excel allows you to read this threaded comment; however, any edits to it will get removed if the file is opened in a newer version of Excel. Learn more: https://go.microsoft.com/fwlink/?linkid=870924
Comment:
    after the meeting, June 16, gov. recommended that the Constitution be revised to include 2 vice presidents: savimbi and the gov. side (Keesing's)</t>
      </text>
    </comment>
    <comment ref="EK33" authorId="80" shapeId="0" xr:uid="{00000000-0006-0000-0600-000062000000}">
      <text>
        <t>[Threaded comment]
Your version of Excel allows you to read this threaded comment; however, any edits to it will get removed if the file is opened in a newer version of Excel. Learn more: https://go.microsoft.com/fwlink/?linkid=870924
Comment:
    1/2</t>
      </text>
    </comment>
    <comment ref="EK34" authorId="81" shapeId="0" xr:uid="{00000000-0006-0000-0600-000063000000}">
      <text>
        <t>[Threaded comment]
Your version of Excel allows you to read this threaded comment; however, any edits to it will get removed if the file is opened in a newer version of Excel. Learn more: https://go.microsoft.com/fwlink/?linkid=870924
Comment:
    1/2</t>
      </text>
    </comment>
    <comment ref="EK35" authorId="82" shapeId="0" xr:uid="{00000000-0006-0000-0600-000064000000}">
      <text>
        <t>[Threaded comment]
Your version of Excel allows you to read this threaded comment; however, any edits to it will get removed if the file is opened in a newer version of Excel. Learn more: https://go.microsoft.com/fwlink/?linkid=870924
Comment:
    1/2</t>
      </text>
    </comment>
    <comment ref="EK36" authorId="83" shapeId="0" xr:uid="{00000000-0006-0000-0600-000065000000}">
      <text>
        <t>[Threaded comment]
Your version of Excel allows you to read this threaded comment; however, any edits to it will get removed if the file is opened in a newer version of Excel. Learn more: https://go.microsoft.com/fwlink/?linkid=870924
Comment:
    1/2</t>
      </text>
    </comment>
    <comment ref="EM36" authorId="84" shapeId="0" xr:uid="{00000000-0006-0000-0600-000066000000}">
      <text>
        <t>[Threaded comment]
Your version of Excel allows you to read this threaded comment; however, any edits to it will get removed if the file is opened in a newer version of Excel. Learn more: https://go.microsoft.com/fwlink/?linkid=870924
Comment:
    1/2</t>
      </text>
    </comment>
    <comment ref="EK37" authorId="85" shapeId="0" xr:uid="{00000000-0006-0000-0600-000067000000}">
      <text>
        <t>[Threaded comment]
Your version of Excel allows you to read this threaded comment; however, any edits to it will get removed if the file is opened in a newer version of Excel. Learn more: https://go.microsoft.com/fwlink/?linkid=870924
Comment:
    1/2</t>
      </text>
    </comment>
    <comment ref="EM37" authorId="86" shapeId="0" xr:uid="{00000000-0006-0000-0600-000068000000}">
      <text>
        <t>[Threaded comment]
Your version of Excel allows you to read this threaded comment; however, any edits to it will get removed if the file is opened in a newer version of Excel. Learn more: https://go.microsoft.com/fwlink/?linkid=870924
Comment:
    1/2</t>
      </text>
    </comment>
    <comment ref="BD38" authorId="0" shapeId="0" xr:uid="{00000000-0006-0000-0600-000069000000}">
      <text>
        <r>
          <rPr>
            <b/>
            <sz val="9"/>
            <color indexed="81"/>
            <rFont val="Tahoma"/>
            <family val="2"/>
          </rPr>
          <t>Sunhee Park:</t>
        </r>
        <r>
          <rPr>
            <sz val="9"/>
            <color indexed="81"/>
            <rFont val="Tahoma"/>
            <family val="2"/>
          </rPr>
          <t xml:space="preserve">
Keesings</t>
        </r>
      </text>
    </comment>
    <comment ref="BD39" authorId="0" shapeId="0" xr:uid="{00000000-0006-0000-0600-00006A000000}">
      <text>
        <r>
          <rPr>
            <b/>
            <sz val="9"/>
            <color indexed="81"/>
            <rFont val="Tahoma"/>
            <family val="2"/>
          </rPr>
          <t>Sunhee Park:</t>
        </r>
        <r>
          <rPr>
            <sz val="9"/>
            <color indexed="81"/>
            <rFont val="Tahoma"/>
            <family val="2"/>
          </rPr>
          <t xml:space="preserve">
Keesings</t>
        </r>
      </text>
    </comment>
    <comment ref="BD42" authorId="87" shapeId="0" xr:uid="{00000000-0006-0000-0600-00006B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M42" authorId="88" shapeId="0" xr:uid="{00000000-0006-0000-0600-00006C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D43" authorId="89" shapeId="0" xr:uid="{00000000-0006-0000-0600-00006D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M43" authorId="90" shapeId="0" xr:uid="{00000000-0006-0000-0600-00006E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K46" authorId="91" shapeId="0" xr:uid="{00000000-0006-0000-0600-00006F000000}">
      <text>
        <t>[Threaded comment]
Your version of Excel allows you to read this threaded comment; however, any edits to it will get removed if the file is opened in a newer version of Excel. Learn more: https://go.microsoft.com/fwlink/?linkid=870924
Comment:
    3/6</t>
      </text>
    </comment>
    <comment ref="EK47" authorId="92" shapeId="0" xr:uid="{00000000-0006-0000-0600-000070000000}">
      <text>
        <t>[Threaded comment]
Your version of Excel allows you to read this threaded comment; however, any edits to it will get removed if the file is opened in a newer version of Excel. Learn more: https://go.microsoft.com/fwlink/?linkid=870924
Comment:
    3/6</t>
      </text>
    </comment>
    <comment ref="BK48" authorId="0" shapeId="0" xr:uid="{00000000-0006-0000-0600-000071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BK49" authorId="0" shapeId="0" xr:uid="{00000000-0006-0000-0600-000072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K50" authorId="93" shapeId="0" xr:uid="{00000000-0006-0000-0600-000073000000}">
      <text>
        <t>[Threaded comment]
Your version of Excel allows you to read this threaded comment; however, any edits to it will get removed if the file is opened in a newer version of Excel. Learn more: https://go.microsoft.com/fwlink/?linkid=870924
Comment:
    4/7</t>
      </text>
    </comment>
    <comment ref="EM50" authorId="94" shapeId="0" xr:uid="{00000000-0006-0000-0600-000074000000}">
      <text>
        <t>[Threaded comment]
Your version of Excel allows you to read this threaded comment; however, any edits to it will get removed if the file is opened in a newer version of Excel. Learn more: https://go.microsoft.com/fwlink/?linkid=870924
Comment:
    3/7</t>
      </text>
    </comment>
    <comment ref="EK51" authorId="95" shapeId="0" xr:uid="{00000000-0006-0000-0600-000075000000}">
      <text>
        <t>[Threaded comment]
Your version of Excel allows you to read this threaded comment; however, any edits to it will get removed if the file is opened in a newer version of Excel. Learn more: https://go.microsoft.com/fwlink/?linkid=870924
Comment:
    4/7</t>
      </text>
    </comment>
    <comment ref="EM51" authorId="96" shapeId="0" xr:uid="{00000000-0006-0000-0600-000076000000}">
      <text>
        <t>[Threaded comment]
Your version of Excel allows you to read this threaded comment; however, any edits to it will get removed if the file is opened in a newer version of Excel. Learn more: https://go.microsoft.com/fwlink/?linkid=870924
Comment:
    3/7</t>
      </text>
    </comment>
    <comment ref="BD52" authorId="0" shapeId="0" xr:uid="{00000000-0006-0000-0600-000077000000}">
      <text>
        <r>
          <rPr>
            <b/>
            <sz val="9"/>
            <color indexed="81"/>
            <rFont val="Tahoma"/>
            <family val="2"/>
          </rPr>
          <t>Sunhee Park:</t>
        </r>
        <r>
          <rPr>
            <sz val="9"/>
            <color indexed="81"/>
            <rFont val="Tahoma"/>
            <family val="2"/>
          </rPr>
          <t xml:space="preserve">
Keesings</t>
        </r>
      </text>
    </comment>
    <comment ref="BK52" authorId="0" shapeId="0" xr:uid="{00000000-0006-0000-0600-000078000000}">
      <text>
        <r>
          <rPr>
            <b/>
            <sz val="9"/>
            <color indexed="81"/>
            <rFont val="Tahoma"/>
            <family val="2"/>
          </rPr>
          <t>Sunhee Park:</t>
        </r>
        <r>
          <rPr>
            <sz val="9"/>
            <color indexed="81"/>
            <rFont val="Tahoma"/>
            <family val="2"/>
          </rPr>
          <t xml:space="preserve">
Last event mentioned in Keesings</t>
        </r>
      </text>
    </comment>
    <comment ref="EK52" authorId="97" shapeId="0" xr:uid="{00000000-0006-0000-0600-000079000000}">
      <text>
        <t>[Threaded comment]
Your version of Excel allows you to read this threaded comment; however, any edits to it will get removed if the file is opened in a newer version of Excel. Learn more: https://go.microsoft.com/fwlink/?linkid=870924
Comment:
    1/2</t>
      </text>
    </comment>
    <comment ref="EM52" authorId="98" shapeId="0" xr:uid="{00000000-0006-0000-0600-00007A000000}">
      <text>
        <t>[Threaded comment]
Your version of Excel allows you to read this threaded comment; however, any edits to it will get removed if the file is opened in a newer version of Excel. Learn more: https://go.microsoft.com/fwlink/?linkid=870924
Comment:
    1/2</t>
      </text>
    </comment>
    <comment ref="BD53" authorId="0" shapeId="0" xr:uid="{00000000-0006-0000-0600-00007B000000}">
      <text>
        <r>
          <rPr>
            <b/>
            <sz val="9"/>
            <color indexed="81"/>
            <rFont val="Tahoma"/>
            <family val="2"/>
          </rPr>
          <t>Sunhee Park:</t>
        </r>
        <r>
          <rPr>
            <sz val="9"/>
            <color indexed="81"/>
            <rFont val="Tahoma"/>
            <family val="2"/>
          </rPr>
          <t xml:space="preserve">
Keesings</t>
        </r>
      </text>
    </comment>
    <comment ref="BK53" authorId="0" shapeId="0" xr:uid="{00000000-0006-0000-0600-00007C000000}">
      <text>
        <r>
          <rPr>
            <b/>
            <sz val="9"/>
            <color indexed="81"/>
            <rFont val="Tahoma"/>
            <family val="2"/>
          </rPr>
          <t>Sunhee Park:</t>
        </r>
        <r>
          <rPr>
            <sz val="9"/>
            <color indexed="81"/>
            <rFont val="Tahoma"/>
            <family val="2"/>
          </rPr>
          <t xml:space="preserve">
Last event mentioned in Keesings</t>
        </r>
      </text>
    </comment>
    <comment ref="EK53" authorId="99" shapeId="0" xr:uid="{00000000-0006-0000-0600-00007D000000}">
      <text>
        <t>[Threaded comment]
Your version of Excel allows you to read this threaded comment; however, any edits to it will get removed if the file is opened in a newer version of Excel. Learn more: https://go.microsoft.com/fwlink/?linkid=870924
Comment:
    1/2</t>
      </text>
    </comment>
    <comment ref="EM53" authorId="100" shapeId="0" xr:uid="{00000000-0006-0000-0600-00007E000000}">
      <text>
        <t>[Threaded comment]
Your version of Excel allows you to read this threaded comment; however, any edits to it will get removed if the file is opened in a newer version of Excel. Learn more: https://go.microsoft.com/fwlink/?linkid=870924
Comment:
    1/2</t>
      </text>
    </comment>
    <comment ref="BD54" authorId="0" shapeId="0" xr:uid="{00000000-0006-0000-0600-00007F000000}">
      <text>
        <r>
          <rPr>
            <b/>
            <sz val="9"/>
            <color indexed="81"/>
            <rFont val="Tahoma"/>
            <family val="2"/>
          </rPr>
          <t>Sunhee Park:</t>
        </r>
        <r>
          <rPr>
            <sz val="9"/>
            <color indexed="81"/>
            <rFont val="Tahoma"/>
            <family val="2"/>
          </rPr>
          <t xml:space="preserve">
Keesings</t>
        </r>
      </text>
    </comment>
    <comment ref="BK54" authorId="0" shapeId="0" xr:uid="{00000000-0006-0000-0600-000080000000}">
      <text>
        <r>
          <rPr>
            <b/>
            <sz val="9"/>
            <color indexed="81"/>
            <rFont val="Tahoma"/>
            <family val="2"/>
          </rPr>
          <t>Sunhee Park:</t>
        </r>
        <r>
          <rPr>
            <sz val="9"/>
            <color indexed="81"/>
            <rFont val="Tahoma"/>
            <family val="2"/>
          </rPr>
          <t xml:space="preserve">
Last event mentioned in Keesings</t>
        </r>
      </text>
    </comment>
    <comment ref="EK54" authorId="101" shapeId="0" xr:uid="{00000000-0006-0000-0600-000081000000}">
      <text>
        <t>[Threaded comment]
Your version of Excel allows you to read this threaded comment; however, any edits to it will get removed if the file is opened in a newer version of Excel. Learn more: https://go.microsoft.com/fwlink/?linkid=870924
Comment:
    40/80</t>
      </text>
    </comment>
    <comment ref="EM54" authorId="102" shapeId="0" xr:uid="{00000000-0006-0000-0600-000082000000}">
      <text>
        <t>[Threaded comment]
Your version of Excel allows you to read this threaded comment; however, any edits to it will get removed if the file is opened in a newer version of Excel. Learn more: https://go.microsoft.com/fwlink/?linkid=870924
Comment:
    40/80</t>
      </text>
    </comment>
    <comment ref="BD55" authorId="0" shapeId="0" xr:uid="{00000000-0006-0000-0600-000083000000}">
      <text>
        <r>
          <rPr>
            <b/>
            <sz val="9"/>
            <color indexed="81"/>
            <rFont val="Tahoma"/>
            <family val="2"/>
          </rPr>
          <t>Sunhee Park:</t>
        </r>
        <r>
          <rPr>
            <sz val="9"/>
            <color indexed="81"/>
            <rFont val="Tahoma"/>
            <family val="2"/>
          </rPr>
          <t xml:space="preserve">
Keesings</t>
        </r>
      </text>
    </comment>
    <comment ref="BK55" authorId="0" shapeId="0" xr:uid="{00000000-0006-0000-0600-000084000000}">
      <text>
        <r>
          <rPr>
            <b/>
            <sz val="9"/>
            <color indexed="81"/>
            <rFont val="Tahoma"/>
            <family val="2"/>
          </rPr>
          <t>Sunhee Park:</t>
        </r>
        <r>
          <rPr>
            <sz val="9"/>
            <color indexed="81"/>
            <rFont val="Tahoma"/>
            <family val="2"/>
          </rPr>
          <t xml:space="preserve">
Last event mentioned in Keesings</t>
        </r>
      </text>
    </comment>
    <comment ref="EK55" authorId="103" shapeId="0" xr:uid="{00000000-0006-0000-0600-000085000000}">
      <text>
        <t>[Threaded comment]
Your version of Excel allows you to read this threaded comment; however, any edits to it will get removed if the file is opened in a newer version of Excel. Learn more: https://go.microsoft.com/fwlink/?linkid=870924
Comment:
    40/80</t>
      </text>
    </comment>
    <comment ref="EM55" authorId="104" shapeId="0" xr:uid="{00000000-0006-0000-0600-000086000000}">
      <text>
        <t>[Threaded comment]
Your version of Excel allows you to read this threaded comment; however, any edits to it will get removed if the file is opened in a newer version of Excel. Learn more: https://go.microsoft.com/fwlink/?linkid=870924
Comment:
    40/80</t>
      </text>
    </comment>
    <comment ref="BD56" authorId="0" shapeId="0" xr:uid="{00000000-0006-0000-0600-000087000000}">
      <text>
        <r>
          <rPr>
            <b/>
            <sz val="9"/>
            <color indexed="81"/>
            <rFont val="Tahoma"/>
            <family val="2"/>
          </rPr>
          <t>Sunhee Park:</t>
        </r>
        <r>
          <rPr>
            <sz val="9"/>
            <color indexed="81"/>
            <rFont val="Tahoma"/>
            <family val="2"/>
          </rPr>
          <t xml:space="preserve">
Keesings</t>
        </r>
      </text>
    </comment>
    <comment ref="BK56" authorId="0" shapeId="0" xr:uid="{00000000-0006-0000-0600-000088000000}">
      <text>
        <r>
          <rPr>
            <b/>
            <sz val="9"/>
            <color indexed="81"/>
            <rFont val="Tahoma"/>
            <family val="2"/>
          </rPr>
          <t>Sunhee Park:</t>
        </r>
        <r>
          <rPr>
            <sz val="9"/>
            <color indexed="81"/>
            <rFont val="Tahoma"/>
            <family val="2"/>
          </rPr>
          <t xml:space="preserve">
Last event mentioned in Keesings</t>
        </r>
      </text>
    </comment>
    <comment ref="DG56" authorId="105" shapeId="0" xr:uid="{00000000-0006-0000-0600-000089000000}">
      <text>
        <t>[Threaded comment]
Your version of Excel allows you to read this threaded comment; however, any edits to it will get removed if the file is opened in a newer version of Excel. Learn more: https://go.microsoft.com/fwlink/?linkid=870924
Comment:
    (60/85)*100+1</t>
      </text>
    </comment>
    <comment ref="EM56" authorId="106" shapeId="0" xr:uid="{00000000-0006-0000-0600-00008A000000}">
      <text>
        <t>[Threaded comment]
Your version of Excel allows you to read this threaded comment; however, any edits to it will get removed if the file is opened in a newer version of Excel. Learn more: https://go.microsoft.com/fwlink/?linkid=870924
Comment:
    60/85</t>
      </text>
    </comment>
    <comment ref="BD57" authorId="0" shapeId="0" xr:uid="{00000000-0006-0000-0600-00008B000000}">
      <text>
        <r>
          <rPr>
            <b/>
            <sz val="9"/>
            <color indexed="81"/>
            <rFont val="Tahoma"/>
            <family val="2"/>
          </rPr>
          <t>Sunhee Park:</t>
        </r>
        <r>
          <rPr>
            <sz val="9"/>
            <color indexed="81"/>
            <rFont val="Tahoma"/>
            <family val="2"/>
          </rPr>
          <t xml:space="preserve">
Keesings</t>
        </r>
      </text>
    </comment>
    <comment ref="BK57" authorId="0" shapeId="0" xr:uid="{00000000-0006-0000-0600-00008C000000}">
      <text>
        <r>
          <rPr>
            <b/>
            <sz val="9"/>
            <color indexed="81"/>
            <rFont val="Tahoma"/>
            <family val="2"/>
          </rPr>
          <t>Sunhee Park:</t>
        </r>
        <r>
          <rPr>
            <sz val="9"/>
            <color indexed="81"/>
            <rFont val="Tahoma"/>
            <family val="2"/>
          </rPr>
          <t xml:space="preserve">
Last event mentioned in Keesings</t>
        </r>
      </text>
    </comment>
    <comment ref="EM57" authorId="107" shapeId="0" xr:uid="{00000000-0006-0000-0600-00008D000000}">
      <text>
        <t>[Threaded comment]
Your version of Excel allows you to read this threaded comment; however, any edits to it will get removed if the file is opened in a newer version of Excel. Learn more: https://go.microsoft.com/fwlink/?linkid=870924
Comment:
    60/85</t>
      </text>
    </comment>
    <comment ref="BD58" authorId="0" shapeId="0" xr:uid="{00000000-0006-0000-0600-00008E000000}">
      <text>
        <r>
          <rPr>
            <b/>
            <sz val="9"/>
            <color indexed="81"/>
            <rFont val="Tahoma"/>
            <family val="2"/>
          </rPr>
          <t>Sunhee Park:</t>
        </r>
        <r>
          <rPr>
            <sz val="9"/>
            <color indexed="81"/>
            <rFont val="Tahoma"/>
            <family val="2"/>
          </rPr>
          <t xml:space="preserve">
Keesings</t>
        </r>
      </text>
    </comment>
    <comment ref="DM58" authorId="108" shapeId="0" xr:uid="{00000000-0006-0000-0600-00008F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DO58" authorId="109" shapeId="0" xr:uid="{00000000-0006-0000-0600-000090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J58" authorId="110" shapeId="0" xr:uid="{00000000-0006-0000-0600-000091000000}">
      <text>
        <t>[Threaded comment]
Your version of Excel allows you to read this threaded comment; however, any edits to it will get removed if the file is opened in a newer version of Excel. Learn more: https://go.microsoft.com/fwlink/?linkid=870924
Comment:
    code as 31 (reference point was 30: 52.5:17.5)</t>
      </text>
    </comment>
    <comment ref="EK58" authorId="111" shapeId="0" xr:uid="{00000000-0006-0000-0600-000092000000}">
      <text>
        <t>[Threaded comment]
Your version of Excel allows you to read this threaded comment; however, any edits to it will get removed if the file is opened in a newer version of Excel. Learn more: https://go.microsoft.com/fwlink/?linkid=870924
Comment:
    31/(31+52.5)=37.1</t>
      </text>
    </comment>
    <comment ref="EL58" authorId="112" shapeId="0" xr:uid="{00000000-0006-0000-0600-000093000000}">
      <text>
        <t>[Threaded comment]
Your version of Excel allows you to read this threaded comment; however, any edits to it will get removed if the file is opened in a newer version of Excel. Learn more: https://go.microsoft.com/fwlink/?linkid=870924
Comment:
    code as 53.5 (reference point was 30:52.5:17.5)</t>
      </text>
    </comment>
    <comment ref="EM58" authorId="113" shapeId="0" xr:uid="{00000000-0006-0000-0600-000094000000}">
      <text>
        <t>[Threaded comment]
Your version of Excel allows you to read this threaded comment; however, any edits to it will get removed if the file is opened in a newer version of Excel. Learn more: https://go.microsoft.com/fwlink/?linkid=870924
Comment:
    53.5/(30+53.5)=64</t>
      </text>
    </comment>
    <comment ref="BD59" authorId="0" shapeId="0" xr:uid="{00000000-0006-0000-0600-000095000000}">
      <text>
        <r>
          <rPr>
            <b/>
            <sz val="9"/>
            <color indexed="81"/>
            <rFont val="Tahoma"/>
            <family val="2"/>
          </rPr>
          <t>Sunhee Park:</t>
        </r>
        <r>
          <rPr>
            <sz val="9"/>
            <color indexed="81"/>
            <rFont val="Tahoma"/>
            <family val="2"/>
          </rPr>
          <t xml:space="preserve">
Keesings</t>
        </r>
      </text>
    </comment>
    <comment ref="DM59" authorId="114" shapeId="0" xr:uid="{00000000-0006-0000-0600-000096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DO59" authorId="115" shapeId="0" xr:uid="{00000000-0006-0000-0600-000097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J59" authorId="116" shapeId="0" xr:uid="{00000000-0006-0000-0600-000098000000}">
      <text>
        <t>[Threaded comment]
Your version of Excel allows you to read this threaded comment; however, any edits to it will get removed if the file is opened in a newer version of Excel. Learn more: https://go.microsoft.com/fwlink/?linkid=870924
Comment:
    code as 31 (reference point was 30: 52.5:17.5)</t>
      </text>
    </comment>
    <comment ref="EK59" authorId="117" shapeId="0" xr:uid="{00000000-0006-0000-0600-000099000000}">
      <text>
        <t>[Threaded comment]
Your version of Excel allows you to read this threaded comment; however, any edits to it will get removed if the file is opened in a newer version of Excel. Learn more: https://go.microsoft.com/fwlink/?linkid=870924
Comment:
    31/(31+52.5)=37.1</t>
      </text>
    </comment>
    <comment ref="EL59" authorId="118" shapeId="0" xr:uid="{00000000-0006-0000-0600-00009A000000}">
      <text>
        <t>[Threaded comment]
Your version of Excel allows you to read this threaded comment; however, any edits to it will get removed if the file is opened in a newer version of Excel. Learn more: https://go.microsoft.com/fwlink/?linkid=870924
Comment:
    code as 53.5 (reference point was 30:52.5:17.5)</t>
      </text>
    </comment>
    <comment ref="EM59" authorId="119" shapeId="0" xr:uid="{00000000-0006-0000-0600-00009B000000}">
      <text>
        <t>[Threaded comment]
Your version of Excel allows you to read this threaded comment; however, any edits to it will get removed if the file is opened in a newer version of Excel. Learn more: https://go.microsoft.com/fwlink/?linkid=870924
Comment:
    53.5/(30+53.5)=64</t>
      </text>
    </comment>
    <comment ref="BG60" authorId="0" shapeId="0" xr:uid="{00000000-0006-0000-0600-00009C000000}">
      <text>
        <r>
          <rPr>
            <b/>
            <sz val="9"/>
            <color indexed="81"/>
            <rFont val="Tahoma"/>
            <family val="2"/>
          </rPr>
          <t xml:space="preserve">Sunhee Park:
p. 64 " A new session was held on 21 December in Geneva and was continued in Brussels over the following two days. During this session the Serbs and Croats agreed upon a joint poposal of limits for a Muslim republic by which it would have 33.3% of B-H territory. This proportion had already been agreed at the Invincible meeting and was generally accepted by the Muslims.... Croatian until would not contain less than 17.5% of B-H territory." 
</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BK60" authorId="0" shapeId="0" xr:uid="{00000000-0006-0000-0600-00009D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EK60" authorId="120" shapeId="0" xr:uid="{00000000-0006-0000-0600-00009E000000}">
      <text>
        <t>[Threaded comment]
Your version of Excel allows you to read this threaded comment; however, any edits to it will get removed if the file is opened in a newer version of Excel. Learn more: https://go.microsoft.com/fwlink/?linkid=870924
Comment:
    33.3/(49+33.3)</t>
      </text>
    </comment>
    <comment ref="EM60" authorId="121" shapeId="0" xr:uid="{00000000-0006-0000-0600-00009F000000}">
      <text>
        <t>[Threaded comment]
Your version of Excel allows you to read this threaded comment; however, any edits to it will get removed if the file is opened in a newer version of Excel. Learn more: https://go.microsoft.com/fwlink/?linkid=870924
Comment:
    49/(49+33.3)</t>
      </text>
    </comment>
    <comment ref="BG61" authorId="0" shapeId="0" xr:uid="{00000000-0006-0000-0600-0000A0000000}">
      <text>
        <r>
          <rPr>
            <b/>
            <sz val="9"/>
            <color indexed="81"/>
            <rFont val="Tahoma"/>
            <family val="2"/>
          </rPr>
          <t xml:space="preserve">Sunhee Park:
p. 64 " A new session was held on 21 December in Geneva and was continued in Brussels over the following two days. During this session the Serbs and Croats agreed upon a joint poposal of limits for a Muslim republic by which it would have 33.3% of B-H territory. This proportion had already been agreed at the Invincible meeting and was generally accepted by the Muslims.... Croatian until would not contain less than 17.5% of B-H territory." 
</t>
        </r>
        <r>
          <rPr>
            <sz val="9"/>
            <color indexed="81"/>
            <rFont val="Tahoma"/>
            <family val="2"/>
          </rPr>
          <t xml:space="preserve">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BK61" authorId="0" shapeId="0" xr:uid="{00000000-0006-0000-0600-0000A1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EK61" authorId="122" shapeId="0" xr:uid="{00000000-0006-0000-0600-0000A2000000}">
      <text>
        <t>[Threaded comment]
Your version of Excel allows you to read this threaded comment; however, any edits to it will get removed if the file is opened in a newer version of Excel. Learn more: https://go.microsoft.com/fwlink/?linkid=870924
Comment:
    33.3/(49+33.3)</t>
      </text>
    </comment>
    <comment ref="EM61" authorId="123" shapeId="0" xr:uid="{00000000-0006-0000-0600-0000A3000000}">
      <text>
        <t>[Threaded comment]
Your version of Excel allows you to read this threaded comment; however, any edits to it will get removed if the file is opened in a newer version of Excel. Learn more: https://go.microsoft.com/fwlink/?linkid=870924
Comment:
    49/(49+33.3)</t>
      </text>
    </comment>
    <comment ref="BD62" authorId="0" shapeId="0" xr:uid="{00000000-0006-0000-0600-0000A4000000}">
      <text>
        <r>
          <rPr>
            <b/>
            <sz val="9"/>
            <color indexed="81"/>
            <rFont val="Tahoma"/>
            <family val="2"/>
          </rPr>
          <t>Sunhee Park:</t>
        </r>
        <r>
          <rPr>
            <sz val="9"/>
            <color indexed="81"/>
            <rFont val="Tahoma"/>
            <family val="2"/>
          </rPr>
          <t xml:space="preserve">
Keesings</t>
        </r>
      </text>
    </comment>
    <comment ref="EM62" authorId="124" shapeId="0" xr:uid="{00000000-0006-0000-0600-0000A5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D63" authorId="0" shapeId="0" xr:uid="{00000000-0006-0000-0600-0000A6000000}">
      <text>
        <r>
          <rPr>
            <b/>
            <sz val="9"/>
            <color indexed="81"/>
            <rFont val="Tahoma"/>
            <family val="2"/>
          </rPr>
          <t>Sunhee Park:</t>
        </r>
        <r>
          <rPr>
            <sz val="9"/>
            <color indexed="81"/>
            <rFont val="Tahoma"/>
            <family val="2"/>
          </rPr>
          <t xml:space="preserve">
Keesings</t>
        </r>
      </text>
    </comment>
    <comment ref="EM63" authorId="125" shapeId="0" xr:uid="{00000000-0006-0000-0600-0000A7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D64" authorId="0" shapeId="0" xr:uid="{00000000-0006-0000-0600-0000A8000000}">
      <text>
        <r>
          <rPr>
            <b/>
            <sz val="9"/>
            <color indexed="81"/>
            <rFont val="Tahoma"/>
            <family val="2"/>
          </rPr>
          <t>Sunhee Park:</t>
        </r>
        <r>
          <rPr>
            <sz val="9"/>
            <color indexed="81"/>
            <rFont val="Tahoma"/>
            <family val="2"/>
          </rPr>
          <t xml:space="preserve">
Keesings</t>
        </r>
      </text>
    </comment>
    <comment ref="EM64" authorId="126" shapeId="0" xr:uid="{00000000-0006-0000-0600-0000A9000000}">
      <text>
        <t>[Threaded comment]
Your version of Excel allows you to read this threaded comment; however, any edits to it will get removed if the file is opened in a newer version of Excel. Learn more: https://go.microsoft.com/fwlink/?linkid=870924
Comment:
    3/6</t>
      </text>
    </comment>
    <comment ref="BD65" authorId="0" shapeId="0" xr:uid="{00000000-0006-0000-0600-0000AA000000}">
      <text>
        <r>
          <rPr>
            <b/>
            <sz val="9"/>
            <color indexed="81"/>
            <rFont val="Tahoma"/>
            <family val="2"/>
          </rPr>
          <t>Sunhee Park:</t>
        </r>
        <r>
          <rPr>
            <sz val="9"/>
            <color indexed="81"/>
            <rFont val="Tahoma"/>
            <family val="2"/>
          </rPr>
          <t xml:space="preserve">
Keesings</t>
        </r>
      </text>
    </comment>
    <comment ref="EM65" authorId="127" shapeId="0" xr:uid="{00000000-0006-0000-0600-0000AB000000}">
      <text>
        <t>[Threaded comment]
Your version of Excel allows you to read this threaded comment; however, any edits to it will get removed if the file is opened in a newer version of Excel. Learn more: https://go.microsoft.com/fwlink/?linkid=870924
Comment:
    3/6</t>
      </text>
    </comment>
    <comment ref="BD66" authorId="128" shapeId="0" xr:uid="{00000000-0006-0000-0600-0000AC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M66" authorId="129" shapeId="0" xr:uid="{00000000-0006-0000-0600-0000AD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D67" authorId="130" shapeId="0" xr:uid="{00000000-0006-0000-0600-0000AE000000}">
      <text>
        <t>[Threaded comment]
Your version of Excel allows you to read this threaded comment; however, any edits to it will get removed if the file is opened in a newer version of Excel. Learn more: https://go.microsoft.com/fwlink/?linkid=870924
Comment:
    Chronology of the Bosnian conflict 1990-1995</t>
      </text>
    </comment>
    <comment ref="EM67" authorId="131" shapeId="0" xr:uid="{00000000-0006-0000-0600-0000AF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M68" authorId="132" shapeId="0" xr:uid="{00000000-0006-0000-0600-0000B0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M69" authorId="133" shapeId="0" xr:uid="{00000000-0006-0000-0600-0000B1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K70" authorId="134" shapeId="0" xr:uid="{00000000-0006-0000-0600-0000B2000000}">
      <text>
        <t>[Threaded comment]
Your version of Excel allows you to read this threaded comment; however, any edits to it will get removed if the file is opened in a newer version of Excel. Learn more: https://go.microsoft.com/fwlink/?linkid=870924
Comment:
    3/6</t>
      </text>
    </comment>
    <comment ref="EM70" authorId="135" shapeId="0" xr:uid="{00000000-0006-0000-0600-0000B3000000}">
      <text>
        <t>[Threaded comment]
Your version of Excel allows you to read this threaded comment; however, any edits to it will get removed if the file is opened in a newer version of Excel. Learn more: https://go.microsoft.com/fwlink/?linkid=870924
Comment:
    3/6</t>
      </text>
    </comment>
    <comment ref="EK71" authorId="136" shapeId="0" xr:uid="{00000000-0006-0000-0600-0000B4000000}">
      <text>
        <t>[Threaded comment]
Your version of Excel allows you to read this threaded comment; however, any edits to it will get removed if the file is opened in a newer version of Excel. Learn more: https://go.microsoft.com/fwlink/?linkid=870924
Comment:
    3/6</t>
      </text>
    </comment>
    <comment ref="EM71" authorId="137" shapeId="0" xr:uid="{00000000-0006-0000-0600-0000B5000000}">
      <text>
        <t>[Threaded comment]
Your version of Excel allows you to read this threaded comment; however, any edits to it will get removed if the file is opened in a newer version of Excel. Learn more: https://go.microsoft.com/fwlink/?linkid=870924
Comment:
    3/6</t>
      </text>
    </comment>
    <comment ref="BD72" authorId="0" shapeId="0" xr:uid="{00000000-0006-0000-0600-0000B6000000}">
      <text>
        <r>
          <rPr>
            <b/>
            <sz val="9"/>
            <color indexed="81"/>
            <rFont val="Tahoma"/>
            <family val="2"/>
          </rPr>
          <t>Sunhee Park:</t>
        </r>
        <r>
          <rPr>
            <sz val="9"/>
            <color indexed="81"/>
            <rFont val="Tahoma"/>
            <family val="2"/>
          </rPr>
          <t xml:space="preserve">
Keesings</t>
        </r>
      </text>
    </comment>
    <comment ref="BK72" authorId="0" shapeId="0" xr:uid="{00000000-0006-0000-0600-0000B7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M72" authorId="138" shapeId="0" xr:uid="{00000000-0006-0000-0600-0000B8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BD73" authorId="0" shapeId="0" xr:uid="{00000000-0006-0000-0600-0000B9000000}">
      <text>
        <r>
          <rPr>
            <b/>
            <sz val="9"/>
            <color indexed="81"/>
            <rFont val="Tahoma"/>
            <family val="2"/>
          </rPr>
          <t>Sunhee Park:</t>
        </r>
        <r>
          <rPr>
            <sz val="9"/>
            <color indexed="81"/>
            <rFont val="Tahoma"/>
            <family val="2"/>
          </rPr>
          <t xml:space="preserve">
Keesings</t>
        </r>
      </text>
    </comment>
    <comment ref="BK73" authorId="0" shapeId="0" xr:uid="{00000000-0006-0000-0600-0000BA000000}">
      <text>
        <r>
          <rPr>
            <b/>
            <sz val="9"/>
            <color indexed="81"/>
            <rFont val="Tahoma"/>
            <family val="2"/>
          </rPr>
          <t xml:space="preserve">Sunhee Park:
According to Keesings and Chononological report from Dutch says on Mar. 25th Croats signed a modified version of map (4/10 to Gov. 3/10 to Serbs and Croats). But it was not clear whether March 25 decision was through meeting
 </t>
        </r>
      </text>
    </comment>
    <comment ref="EM73" authorId="139" shapeId="0" xr:uid="{00000000-0006-0000-0600-0000BB000000}">
      <text>
        <t>[Threaded comment]
Your version of Excel allows you to read this threaded comment; however, any edits to it will get removed if the file is opened in a newer version of Excel. Learn more: https://go.microsoft.com/fwlink/?linkid=870924
Comment:
    3/6 (total provinces for 2 bargaining participants)+ half and half for Savajevo</t>
      </text>
    </comment>
    <comment ref="EK74" authorId="140" shapeId="0" xr:uid="{00000000-0006-0000-0600-0000BC000000}">
      <text>
        <t>[Threaded comment]
Your version of Excel allows you to read this threaded comment; however, any edits to it will get removed if the file is opened in a newer version of Excel. Learn more: https://go.microsoft.com/fwlink/?linkid=870924
Comment:
    4/7</t>
      </text>
    </comment>
    <comment ref="EM74" authorId="141" shapeId="0" xr:uid="{00000000-0006-0000-0600-0000BD000000}">
      <text>
        <t>[Threaded comment]
Your version of Excel allows you to read this threaded comment; however, any edits to it will get removed if the file is opened in a newer version of Excel. Learn more: https://go.microsoft.com/fwlink/?linkid=870924
Comment:
    3/7</t>
      </text>
    </comment>
    <comment ref="EK75" authorId="142" shapeId="0" xr:uid="{00000000-0006-0000-0600-0000BE000000}">
      <text>
        <t>[Threaded comment]
Your version of Excel allows you to read this threaded comment; however, any edits to it will get removed if the file is opened in a newer version of Excel. Learn more: https://go.microsoft.com/fwlink/?linkid=870924
Comment:
    4/7</t>
      </text>
    </comment>
    <comment ref="EM75" authorId="143" shapeId="0" xr:uid="{00000000-0006-0000-0600-0000BF000000}">
      <text>
        <t>[Threaded comment]
Your version of Excel allows you to read this threaded comment; however, any edits to it will get removed if the file is opened in a newer version of Excel. Learn more: https://go.microsoft.com/fwlink/?linkid=870924
Comment:
    3/7</t>
      </text>
    </comment>
    <comment ref="BD76" authorId="0" shapeId="0" xr:uid="{00000000-0006-0000-0600-0000C0000000}">
      <text>
        <r>
          <rPr>
            <b/>
            <sz val="9"/>
            <color indexed="81"/>
            <rFont val="Tahoma"/>
            <family val="2"/>
          </rPr>
          <t>Sunhee Park:</t>
        </r>
        <r>
          <rPr>
            <sz val="9"/>
            <color indexed="81"/>
            <rFont val="Tahoma"/>
            <family val="2"/>
          </rPr>
          <t xml:space="preserve">
Keesings</t>
        </r>
      </text>
    </comment>
    <comment ref="BK76" authorId="0" shapeId="0" xr:uid="{00000000-0006-0000-0600-0000C1000000}">
      <text>
        <r>
          <rPr>
            <b/>
            <sz val="9"/>
            <color indexed="81"/>
            <rFont val="Tahoma"/>
            <family val="2"/>
          </rPr>
          <t>Sunhee Park:</t>
        </r>
        <r>
          <rPr>
            <sz val="9"/>
            <color indexed="81"/>
            <rFont val="Tahoma"/>
            <family val="2"/>
          </rPr>
          <t xml:space="preserve">
Last event mentioned in Keesings</t>
        </r>
      </text>
    </comment>
    <comment ref="EK76" authorId="144" shapeId="0" xr:uid="{00000000-0006-0000-0600-0000C2000000}">
      <text>
        <t>[Threaded comment]
Your version of Excel allows you to read this threaded comment; however, any edits to it will get removed if the file is opened in a newer version of Excel. Learn more: https://go.microsoft.com/fwlink/?linkid=870924
Comment:
    1/2</t>
      </text>
    </comment>
    <comment ref="EM76" authorId="145" shapeId="0" xr:uid="{00000000-0006-0000-0600-0000C3000000}">
      <text>
        <t>[Threaded comment]
Your version of Excel allows you to read this threaded comment; however, any edits to it will get removed if the file is opened in a newer version of Excel. Learn more: https://go.microsoft.com/fwlink/?linkid=870924
Comment:
    1/2</t>
      </text>
    </comment>
    <comment ref="BD77" authorId="0" shapeId="0" xr:uid="{00000000-0006-0000-0600-0000C4000000}">
      <text>
        <r>
          <rPr>
            <b/>
            <sz val="9"/>
            <color indexed="81"/>
            <rFont val="Tahoma"/>
            <family val="2"/>
          </rPr>
          <t>Sunhee Park:</t>
        </r>
        <r>
          <rPr>
            <sz val="9"/>
            <color indexed="81"/>
            <rFont val="Tahoma"/>
            <family val="2"/>
          </rPr>
          <t xml:space="preserve">
Keesings</t>
        </r>
      </text>
    </comment>
    <comment ref="BK77" authorId="0" shapeId="0" xr:uid="{00000000-0006-0000-0600-0000C5000000}">
      <text>
        <r>
          <rPr>
            <b/>
            <sz val="9"/>
            <color indexed="81"/>
            <rFont val="Tahoma"/>
            <family val="2"/>
          </rPr>
          <t>Sunhee Park:</t>
        </r>
        <r>
          <rPr>
            <sz val="9"/>
            <color indexed="81"/>
            <rFont val="Tahoma"/>
            <family val="2"/>
          </rPr>
          <t xml:space="preserve">
Last event mentioned in Keesings</t>
        </r>
      </text>
    </comment>
    <comment ref="EK77" authorId="146" shapeId="0" xr:uid="{00000000-0006-0000-0600-0000C6000000}">
      <text>
        <t>[Threaded comment]
Your version of Excel allows you to read this threaded comment; however, any edits to it will get removed if the file is opened in a newer version of Excel. Learn more: https://go.microsoft.com/fwlink/?linkid=870924
Comment:
    1/2</t>
      </text>
    </comment>
    <comment ref="EM77" authorId="147" shapeId="0" xr:uid="{00000000-0006-0000-0600-0000C7000000}">
      <text>
        <t>[Threaded comment]
Your version of Excel allows you to read this threaded comment; however, any edits to it will get removed if the file is opened in a newer version of Excel. Learn more: https://go.microsoft.com/fwlink/?linkid=870924
Comment:
    1/2</t>
      </text>
    </comment>
    <comment ref="BD78" authorId="0" shapeId="0" xr:uid="{00000000-0006-0000-0600-0000C8000000}">
      <text>
        <r>
          <rPr>
            <b/>
            <sz val="9"/>
            <color indexed="81"/>
            <rFont val="Tahoma"/>
            <family val="2"/>
          </rPr>
          <t>Sunhee Park:</t>
        </r>
        <r>
          <rPr>
            <sz val="9"/>
            <color indexed="81"/>
            <rFont val="Tahoma"/>
            <family val="2"/>
          </rPr>
          <t xml:space="preserve">
Keesings</t>
        </r>
      </text>
    </comment>
    <comment ref="BK78" authorId="0" shapeId="0" xr:uid="{00000000-0006-0000-0600-0000C9000000}">
      <text>
        <r>
          <rPr>
            <b/>
            <sz val="9"/>
            <color indexed="81"/>
            <rFont val="Tahoma"/>
            <family val="2"/>
          </rPr>
          <t>Sunhee Park:</t>
        </r>
        <r>
          <rPr>
            <sz val="9"/>
            <color indexed="81"/>
            <rFont val="Tahoma"/>
            <family val="2"/>
          </rPr>
          <t xml:space="preserve">
Last event mentioned in Keesings</t>
        </r>
      </text>
    </comment>
    <comment ref="EK78" authorId="148" shapeId="0" xr:uid="{00000000-0006-0000-0600-0000CA000000}">
      <text>
        <t>[Threaded comment]
Your version of Excel allows you to read this threaded comment; however, any edits to it will get removed if the file is opened in a newer version of Excel. Learn more: https://go.microsoft.com/fwlink/?linkid=870924
Comment:
    40/80</t>
      </text>
    </comment>
    <comment ref="EM78" authorId="149" shapeId="0" xr:uid="{00000000-0006-0000-0600-0000CB000000}">
      <text>
        <t>[Threaded comment]
Your version of Excel allows you to read this threaded comment; however, any edits to it will get removed if the file is opened in a newer version of Excel. Learn more: https://go.microsoft.com/fwlink/?linkid=870924
Comment:
    40/80</t>
      </text>
    </comment>
    <comment ref="BD79" authorId="0" shapeId="0" xr:uid="{00000000-0006-0000-0600-0000CC000000}">
      <text>
        <r>
          <rPr>
            <b/>
            <sz val="9"/>
            <color indexed="81"/>
            <rFont val="Tahoma"/>
            <family val="2"/>
          </rPr>
          <t>Sunhee Park:</t>
        </r>
        <r>
          <rPr>
            <sz val="9"/>
            <color indexed="81"/>
            <rFont val="Tahoma"/>
            <family val="2"/>
          </rPr>
          <t xml:space="preserve">
Keesings</t>
        </r>
      </text>
    </comment>
    <comment ref="BK79" authorId="0" shapeId="0" xr:uid="{00000000-0006-0000-0600-0000CD000000}">
      <text>
        <r>
          <rPr>
            <b/>
            <sz val="9"/>
            <color indexed="81"/>
            <rFont val="Tahoma"/>
            <family val="2"/>
          </rPr>
          <t>Sunhee Park:</t>
        </r>
        <r>
          <rPr>
            <sz val="9"/>
            <color indexed="81"/>
            <rFont val="Tahoma"/>
            <family val="2"/>
          </rPr>
          <t xml:space="preserve">
Last event mentioned in Keesings</t>
        </r>
      </text>
    </comment>
    <comment ref="EK79" authorId="150" shapeId="0" xr:uid="{00000000-0006-0000-0600-0000CE000000}">
      <text>
        <t>[Threaded comment]
Your version of Excel allows you to read this threaded comment; however, any edits to it will get removed if the file is opened in a newer version of Excel. Learn more: https://go.microsoft.com/fwlink/?linkid=870924
Comment:
    40/80</t>
      </text>
    </comment>
    <comment ref="EM79" authorId="151" shapeId="0" xr:uid="{00000000-0006-0000-0600-0000CF000000}">
      <text>
        <t>[Threaded comment]
Your version of Excel allows you to read this threaded comment; however, any edits to it will get removed if the file is opened in a newer version of Excel. Learn more: https://go.microsoft.com/fwlink/?linkid=870924
Comment:
    40/80</t>
      </text>
    </comment>
    <comment ref="BD80" authorId="0" shapeId="0" xr:uid="{00000000-0006-0000-0600-0000D0000000}">
      <text>
        <r>
          <rPr>
            <b/>
            <sz val="9"/>
            <color indexed="81"/>
            <rFont val="Tahoma"/>
            <family val="2"/>
          </rPr>
          <t>Sunhee Park:</t>
        </r>
        <r>
          <rPr>
            <sz val="9"/>
            <color indexed="81"/>
            <rFont val="Tahoma"/>
            <family val="2"/>
          </rPr>
          <t xml:space="preserve">
Keesings</t>
        </r>
      </text>
    </comment>
    <comment ref="BK80" authorId="0" shapeId="0" xr:uid="{00000000-0006-0000-0600-0000D1000000}">
      <text>
        <r>
          <rPr>
            <b/>
            <sz val="9"/>
            <color indexed="81"/>
            <rFont val="Tahoma"/>
            <family val="2"/>
          </rPr>
          <t>Sunhee Park:</t>
        </r>
        <r>
          <rPr>
            <sz val="9"/>
            <color indexed="81"/>
            <rFont val="Tahoma"/>
            <family val="2"/>
          </rPr>
          <t xml:space="preserve">
Last event mentioned in Keesings</t>
        </r>
      </text>
    </comment>
    <comment ref="DG80" authorId="152" shapeId="0" xr:uid="{00000000-0006-0000-0600-0000D2000000}">
      <text>
        <t>[Threaded comment]
Your version of Excel allows you to read this threaded comment; however, any edits to it will get removed if the file is opened in a newer version of Excel. Learn more: https://go.microsoft.com/fwlink/?linkid=870924
Comment:
    (60/75)*100+1</t>
      </text>
    </comment>
    <comment ref="BD81" authorId="0" shapeId="0" xr:uid="{00000000-0006-0000-0600-0000D3000000}">
      <text>
        <r>
          <rPr>
            <b/>
            <sz val="9"/>
            <color indexed="81"/>
            <rFont val="Tahoma"/>
            <family val="2"/>
          </rPr>
          <t>Sunhee Park:</t>
        </r>
        <r>
          <rPr>
            <sz val="9"/>
            <color indexed="81"/>
            <rFont val="Tahoma"/>
            <family val="2"/>
          </rPr>
          <t xml:space="preserve">
Keesings</t>
        </r>
      </text>
    </comment>
    <comment ref="BK81" authorId="0" shapeId="0" xr:uid="{00000000-0006-0000-0600-0000D4000000}">
      <text>
        <r>
          <rPr>
            <b/>
            <sz val="9"/>
            <color indexed="81"/>
            <rFont val="Tahoma"/>
            <family val="2"/>
          </rPr>
          <t>Sunhee Park:</t>
        </r>
        <r>
          <rPr>
            <sz val="9"/>
            <color indexed="81"/>
            <rFont val="Tahoma"/>
            <family val="2"/>
          </rPr>
          <t xml:space="preserve">
Last event mentioned in Keesings</t>
        </r>
      </text>
    </comment>
    <comment ref="DG81" authorId="153" shapeId="0" xr:uid="{00000000-0006-0000-0600-0000D5000000}">
      <text>
        <t>[Threaded comment]
Your version of Excel allows you to read this threaded comment; however, any edits to it will get removed if the file is opened in a newer version of Excel. Learn more: https://go.microsoft.com/fwlink/?linkid=870924
Comment:
    (15/75)*100+1</t>
      </text>
    </comment>
    <comment ref="BD82" authorId="0" shapeId="0" xr:uid="{00000000-0006-0000-0600-0000D6000000}">
      <text>
        <r>
          <rPr>
            <b/>
            <sz val="9"/>
            <color indexed="81"/>
            <rFont val="Tahoma"/>
            <family val="2"/>
          </rPr>
          <t>Sunhee Park:</t>
        </r>
        <r>
          <rPr>
            <sz val="9"/>
            <color indexed="81"/>
            <rFont val="Tahoma"/>
            <family val="2"/>
          </rPr>
          <t xml:space="preserve">
Keesings</t>
        </r>
      </text>
    </comment>
    <comment ref="DM82" authorId="154" shapeId="0" xr:uid="{00000000-0006-0000-0600-0000D7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J82" authorId="155" shapeId="0" xr:uid="{00000000-0006-0000-0600-0000D8000000}">
      <text>
        <t>[Threaded comment]
Your version of Excel allows you to read this threaded comment; however, any edits to it will get removed if the file is opened in a newer version of Excel. Learn more: https://go.microsoft.com/fwlink/?linkid=870924
Comment:
    code as 31 (reference point was 30:52.5:17.5)</t>
      </text>
    </comment>
    <comment ref="EL82" authorId="156" shapeId="0" xr:uid="{00000000-0006-0000-0600-0000D9000000}">
      <text>
        <t>[Threaded comment]
Your version of Excel allows you to read this threaded comment; however, any edits to it will get removed if the file is opened in a newer version of Excel. Learn more: https://go.microsoft.com/fwlink/?linkid=870924
Comment:
    code as 18.5 (reference point was 30:52.5:17.5)</t>
      </text>
    </comment>
    <comment ref="EM82" authorId="157" shapeId="0" xr:uid="{00000000-0006-0000-0600-0000DA000000}">
      <text>
        <t>[Threaded comment]
Your version of Excel allows you to read this threaded comment; however, any edits to it will get removed if the file is opened in a newer version of Excel. Learn more: https://go.microsoft.com/fwlink/?linkid=870924
Comment:
    18.5/(40+18.5)=38.1</t>
      </text>
    </comment>
    <comment ref="BD83" authorId="0" shapeId="0" xr:uid="{00000000-0006-0000-0600-0000DB000000}">
      <text>
        <r>
          <rPr>
            <b/>
            <sz val="9"/>
            <color indexed="81"/>
            <rFont val="Tahoma"/>
            <family val="2"/>
          </rPr>
          <t>Sunhee Park:</t>
        </r>
        <r>
          <rPr>
            <sz val="9"/>
            <color indexed="81"/>
            <rFont val="Tahoma"/>
            <family val="2"/>
          </rPr>
          <t xml:space="preserve">
Keesings</t>
        </r>
      </text>
    </comment>
    <comment ref="DM83" authorId="158" shapeId="0" xr:uid="{00000000-0006-0000-0600-0000DC000000}">
      <text>
        <t>[Threaded comment]
Your version of Excel allows you to read this threaded comment; however, any edits to it will get removed if the file is opened in a newer version of Excel. Learn more: https://go.microsoft.com/fwlink/?linkid=870924
Comment:
    Washington Post, Aug. 17, 1993 "Spokesman Mills also announced, barely 45 minutes after the talks began this afternoon, that the three leaders had agreed to allow full freedom of movement for U.N. military observers in Bosnia."</t>
      </text>
    </comment>
    <comment ref="EJ83" authorId="159" shapeId="0" xr:uid="{00000000-0006-0000-0600-0000DD000000}">
      <text>
        <t>[Threaded comment]
Your version of Excel allows you to read this threaded comment; however, any edits to it will get removed if the file is opened in a newer version of Excel. Learn more: https://go.microsoft.com/fwlink/?linkid=870924
Comment:
    code as 31 (reference point was 30:52.5:17.5)</t>
      </text>
    </comment>
    <comment ref="EM83" authorId="160" shapeId="0" xr:uid="{00000000-0006-0000-0600-0000DE000000}">
      <text>
        <t>[Threaded comment]
Your version of Excel allows you to read this threaded comment; however, any edits to it will get removed if the file is opened in a newer version of Excel. Learn more: https://go.microsoft.com/fwlink/?linkid=870924
Comment:
    18.5/(40+18.5)=38.1</t>
      </text>
    </comment>
    <comment ref="BG84" authorId="0" shapeId="0" xr:uid="{00000000-0006-0000-0600-0000DF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BK84" authorId="0" shapeId="0" xr:uid="{00000000-0006-0000-0600-0000E0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DO84" authorId="161" shapeId="0" xr:uid="{00000000-0006-0000-0600-0000E1000000}">
      <text>
        <t>[Threaded comment]
Your version of Excel allows you to read this threaded comment; however, any edits to it will get removed if the file is opened in a newer version of Excel. Learn more: https://go.microsoft.com/fwlink/?linkid=870924
Comment:
    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text>
    </comment>
    <comment ref="EK84" authorId="162" shapeId="0" xr:uid="{00000000-0006-0000-0600-0000E2000000}">
      <text>
        <t>[Threaded comment]
Your version of Excel allows you to read this threaded comment; however, any edits to it will get removed if the file is opened in a newer version of Excel. Learn more: https://go.microsoft.com/fwlink/?linkid=870924
Comment:
    33.3/(33.3+at least 17.5 up to 17.7)=51</t>
      </text>
    </comment>
    <comment ref="EM84" authorId="163" shapeId="0" xr:uid="{00000000-0006-0000-0600-0000E3000000}">
      <text>
        <t>[Threaded comment]
Your version of Excel allows you to read this threaded comment; however, any edits to it will get removed if the file is opened in a newer version of Excel. Learn more: https://go.microsoft.com/fwlink/?linkid=870924
Comment:
    at least 17.5 up to 17.7/(33.3+at least 17.5 up to 17.7)=51</t>
      </text>
    </comment>
    <comment ref="BG85" authorId="0" shapeId="0" xr:uid="{00000000-0006-0000-0600-0000E4000000}">
      <text>
        <r>
          <rPr>
            <b/>
            <sz val="9"/>
            <color indexed="81"/>
            <rFont val="Tahoma"/>
            <family val="2"/>
          </rPr>
          <t xml:space="preserve">Sunhee Park:
p. 65 " during this session the Serbs and Croats agreed upon a joint proposal of limits for a Muslim republic by which it would have 33.3% of B-H territory.... It seemed that the Croats had agreed ... to get guarantees from the Serbs that Croatian unit would not contain less than 17.5%. The Muslim rejected this proposal." 
</t>
        </r>
        <r>
          <rPr>
            <sz val="9"/>
            <color indexed="81"/>
            <rFont val="Tahoma"/>
            <family val="2"/>
          </rPr>
          <t xml:space="preserve">
21 is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
</t>
        </r>
      </text>
    </comment>
    <comment ref="BK85" authorId="0" shapeId="0" xr:uid="{00000000-0006-0000-0600-0000E5000000}">
      <text>
        <r>
          <rPr>
            <b/>
            <sz val="9"/>
            <color indexed="81"/>
            <rFont val="Tahoma"/>
            <family val="2"/>
          </rPr>
          <t>Sunhee Park:</t>
        </r>
        <r>
          <rPr>
            <sz val="9"/>
            <color indexed="81"/>
            <rFont val="Tahoma"/>
            <family val="2"/>
          </rPr>
          <t xml:space="preserve">
23 was mentioned in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r>
      </text>
    </comment>
    <comment ref="DO85" authorId="164" shapeId="0" xr:uid="{00000000-0006-0000-0600-0000E6000000}">
      <text>
        <t>[Threaded comment]
Your version of Excel allows you to read this threaded comment; however, any edits to it will get removed if the file is opened in a newer version of Excel. Learn more: https://go.microsoft.com/fwlink/?linkid=870924
Comment:
    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
      </text>
    </comment>
    <comment ref="EK85" authorId="165" shapeId="0" xr:uid="{00000000-0006-0000-0600-0000E7000000}">
      <text>
        <t>[Threaded comment]
Your version of Excel allows you to read this threaded comment; however, any edits to it will get removed if the file is opened in a newer version of Excel. Learn more: https://go.microsoft.com/fwlink/?linkid=870924
Comment:
    33.3/(33.3+at least 17.5 up to 17.7)=51</t>
      </text>
    </comment>
    <comment ref="EM85" authorId="166" shapeId="0" xr:uid="{00000000-0006-0000-0600-0000E8000000}">
      <text>
        <t>[Threaded comment]
Your version of Excel allows you to read this threaded comment; however, any edits to it will get removed if the file is opened in a newer version of Excel. Learn more: https://go.microsoft.com/fwlink/?linkid=870924
Comment:
    at least 17.5 up to 17.7/(33.3+at least 17.5 up to 17.7)=51</t>
      </text>
    </comment>
    <comment ref="G86" authorId="167" shapeId="0" xr:uid="{00000000-0006-0000-0600-0000E9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G86" authorId="0" shapeId="0" xr:uid="{00000000-0006-0000-0600-0000EA000000}">
      <text>
        <r>
          <rPr>
            <b/>
            <sz val="9"/>
            <color indexed="81"/>
            <rFont val="Tahoma"/>
            <family val="2"/>
          </rPr>
          <t>Sunhee Park:</t>
        </r>
        <r>
          <rPr>
            <sz val="9"/>
            <color indexed="81"/>
            <rFont val="Tahoma"/>
            <family val="2"/>
          </rPr>
          <t xml:space="preserve">
Keesings says 16-18 preparatory</t>
        </r>
      </text>
    </comment>
    <comment ref="CY86" authorId="168" shapeId="0" xr:uid="{00000000-0006-0000-0600-0000EB000000}">
      <text>
        <t>[Threaded comment]
Your version of Excel allows you to read this threaded comment; however, any edits to it will get removed if the file is opened in a newer version of Excel. Learn more: https://go.microsoft.com/fwlink/?linkid=870924
Comment:
    152/295</t>
      </text>
    </comment>
    <comment ref="CZ86" authorId="169" shapeId="0" xr:uid="{00000000-0006-0000-0600-0000EC000000}">
      <text>
        <t>[Threaded comment]
Your version of Excel allows you to read this threaded comment; however, any edits to it will get removed if the file is opened in a newer version of Excel. Learn more: https://go.microsoft.com/fwlink/?linkid=870924
Comment:
    99300/113300</t>
      </text>
    </comment>
    <comment ref="DD86" authorId="170" shapeId="0" xr:uid="{00000000-0006-0000-0600-0000ED000000}">
      <text>
        <t>[Threaded comment]
Your version of Excel allows you to read this threaded comment; however, any edits to it will get removed if the file is opened in a newer version of Excel. Learn more: https://go.microsoft.com/fwlink/?linkid=870924
Comment:
    wants all, my offer to anyone is 0</t>
      </text>
    </comment>
    <comment ref="DH86" authorId="171" shapeId="0" xr:uid="{00000000-0006-0000-0600-0000EE00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86" authorId="172" shapeId="0" xr:uid="{00000000-0006-0000-0600-0000EF00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86" authorId="173" shapeId="0" xr:uid="{00000000-0006-0000-0600-0000F0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86" authorId="174" shapeId="0" xr:uid="{00000000-0006-0000-0600-0000F1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86" authorId="175" shapeId="0" xr:uid="{00000000-0006-0000-0600-0000F2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86" authorId="176" shapeId="0" xr:uid="{00000000-0006-0000-0600-0000F3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86" authorId="177" shapeId="0" xr:uid="{00000000-0006-0000-0600-0000F4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87" authorId="167" shapeId="0" xr:uid="{00000000-0006-0000-0600-0000F500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G87" authorId="0" shapeId="0" xr:uid="{00000000-0006-0000-0600-0000F6000000}">
      <text>
        <r>
          <rPr>
            <b/>
            <sz val="9"/>
            <color indexed="81"/>
            <rFont val="Tahoma"/>
            <family val="2"/>
          </rPr>
          <t>Sunhee Park:</t>
        </r>
        <r>
          <rPr>
            <sz val="9"/>
            <color indexed="81"/>
            <rFont val="Tahoma"/>
            <family val="2"/>
          </rPr>
          <t xml:space="preserve">
Keesings says 16-18 preparatory</t>
        </r>
      </text>
    </comment>
    <comment ref="CY87" authorId="178" shapeId="0" xr:uid="{00000000-0006-0000-0600-0000F7000000}">
      <text>
        <t>[Threaded comment]
Your version of Excel allows you to read this threaded comment; however, any edits to it will get removed if the file is opened in a newer version of Excel. Learn more: https://go.microsoft.com/fwlink/?linkid=870924
Comment:
    152/274</t>
      </text>
    </comment>
    <comment ref="CZ87" authorId="179" shapeId="0" xr:uid="{00000000-0006-0000-0600-0000F8000000}">
      <text>
        <t>[Threaded comment]
Your version of Excel allows you to read this threaded comment; however, any edits to it will get removed if the file is opened in a newer version of Excel. Learn more: https://go.microsoft.com/fwlink/?linkid=870924
Comment:
    99300/110300</t>
      </text>
    </comment>
    <comment ref="DD87" authorId="180" shapeId="0" xr:uid="{00000000-0006-0000-0600-0000F9000000}">
      <text>
        <t>[Threaded comment]
Your version of Excel allows you to read this threaded comment; however, any edits to it will get removed if the file is opened in a newer version of Excel. Learn more: https://go.microsoft.com/fwlink/?linkid=870924
Comment:
    wants all, my offer to anyone is 0</t>
      </text>
    </comment>
    <comment ref="DH87" authorId="181" shapeId="0" xr:uid="{00000000-0006-0000-0600-0000FA00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87" authorId="182" shapeId="0" xr:uid="{00000000-0006-0000-0600-0000FB00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87" authorId="183" shapeId="0" xr:uid="{00000000-0006-0000-0600-0000FC00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87" authorId="184" shapeId="0" xr:uid="{00000000-0006-0000-0600-0000FD00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87" authorId="185" shapeId="0" xr:uid="{00000000-0006-0000-0600-0000FE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87" authorId="186" shapeId="0" xr:uid="{00000000-0006-0000-0600-0000FF00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87" authorId="187" shapeId="0" xr:uid="{00000000-0006-0000-0600-000000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88" authorId="167" shapeId="0" xr:uid="{00000000-0006-0000-0600-000001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G88" authorId="0" shapeId="0" xr:uid="{00000000-0006-0000-0600-000002010000}">
      <text>
        <r>
          <rPr>
            <b/>
            <sz val="9"/>
            <color indexed="81"/>
            <rFont val="Tahoma"/>
            <family val="2"/>
          </rPr>
          <t>Sunhee Park:</t>
        </r>
        <r>
          <rPr>
            <sz val="9"/>
            <color indexed="81"/>
            <rFont val="Tahoma"/>
            <family val="2"/>
          </rPr>
          <t xml:space="preserve">
Keesings says 16-18 preparatory</t>
        </r>
      </text>
    </comment>
    <comment ref="CY88" authorId="188" shapeId="0" xr:uid="{00000000-0006-0000-0600-000003010000}">
      <text>
        <t>[Threaded comment]
Your version of Excel allows you to read this threaded comment; however, any edits to it will get removed if the file is opened in a newer version of Excel. Learn more: https://go.microsoft.com/fwlink/?linkid=870924
Comment:
    152/152</t>
      </text>
    </comment>
    <comment ref="CZ88" authorId="189" shapeId="0" xr:uid="{00000000-0006-0000-0600-000004010000}">
      <text>
        <t>[Threaded comment]
Your version of Excel allows you to read this threaded comment; however, any edits to it will get removed if the file is opened in a newer version of Excel. Learn more: https://go.microsoft.com/fwlink/?linkid=870924
Comment:
    99300/129300</t>
      </text>
    </comment>
    <comment ref="DD88" authorId="190" shapeId="0" xr:uid="{00000000-0006-0000-0600-000005010000}">
      <text>
        <t>[Threaded comment]
Your version of Excel allows you to read this threaded comment; however, any edits to it will get removed if the file is opened in a newer version of Excel. Learn more: https://go.microsoft.com/fwlink/?linkid=870924
Comment:
    wants all, my offer to anyone is 0</t>
      </text>
    </comment>
    <comment ref="DH88" authorId="191" shapeId="0" xr:uid="{00000000-0006-0000-0600-000006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88" authorId="192" shapeId="0" xr:uid="{00000000-0006-0000-0600-000007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88" authorId="193" shapeId="0" xr:uid="{00000000-0006-0000-0600-00000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88" authorId="194" shapeId="0" xr:uid="{00000000-0006-0000-0600-00000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88" authorId="195" shapeId="0" xr:uid="{00000000-0006-0000-0600-00000A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88" authorId="196" shapeId="0" xr:uid="{00000000-0006-0000-0600-00000B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88" authorId="197" shapeId="0" xr:uid="{00000000-0006-0000-0600-00000C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89" authorId="198" shapeId="0" xr:uid="{00000000-0006-0000-0600-00000D010000}">
      <text>
        <t>[Threaded comment]
Your version of Excel allows you to read this threaded comment; however, any edits to it will get removed if the file is opened in a newer version of Excel. Learn more: https://go.microsoft.com/fwlink/?linkid=870924
Comment:
    143/295</t>
      </text>
    </comment>
    <comment ref="DD89" authorId="199" shapeId="0" xr:uid="{00000000-0006-0000-0600-00000E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H89" authorId="200" shapeId="0" xr:uid="{00000000-0006-0000-0600-00000F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FUNCINPEC</t>
      </text>
    </comment>
    <comment ref="DI89" authorId="201" shapeId="0" xr:uid="{00000000-0006-0000-0600-000010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89" authorId="202" shapeId="0" xr:uid="{00000000-0006-0000-0600-00001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89" authorId="203" shapeId="0" xr:uid="{00000000-0006-0000-0600-000012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89" authorId="204" shapeId="0" xr:uid="{00000000-0006-0000-0600-00001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89" authorId="205" shapeId="0" xr:uid="{00000000-0006-0000-0600-000014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89" authorId="206" shapeId="0" xr:uid="{00000000-0006-0000-0600-000015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90" authorId="207" shapeId="0" xr:uid="{00000000-0006-0000-0600-000016010000}">
      <text>
        <t>[Threaded comment]
Your version of Excel allows you to read this threaded comment; however, any edits to it will get removed if the file is opened in a newer version of Excel. Learn more: https://go.microsoft.com/fwlink/?linkid=870924
Comment:
    122/274</t>
      </text>
    </comment>
    <comment ref="DD90" authorId="208" shapeId="0" xr:uid="{00000000-0006-0000-0600-000017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H90" authorId="209" shapeId="0" xr:uid="{00000000-0006-0000-0600-000018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I90" authorId="210" shapeId="0" xr:uid="{00000000-0006-0000-0600-000019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90" authorId="211" shapeId="0" xr:uid="{00000000-0006-0000-0600-00001A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90" authorId="212" shapeId="0" xr:uid="{00000000-0006-0000-0600-00001B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90" authorId="213" shapeId="0" xr:uid="{00000000-0006-0000-0600-00001C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90" authorId="214" shapeId="0" xr:uid="{00000000-0006-0000-0600-00001D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90" authorId="215" shapeId="0" xr:uid="{00000000-0006-0000-0600-00001E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91" authorId="216" shapeId="0" xr:uid="{00000000-0006-0000-0600-00001F010000}">
      <text>
        <t>[Threaded comment]
Your version of Excel allows you to read this threaded comment; however, any edits to it will get removed if the file is opened in a newer version of Excel. Learn more: https://go.microsoft.com/fwlink/?linkid=870924
Comment:
    0/152</t>
      </text>
    </comment>
    <comment ref="DD91" authorId="217" shapeId="0" xr:uid="{00000000-0006-0000-0600-000020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H91" authorId="218" shapeId="0" xr:uid="{00000000-0006-0000-0600-000021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KR</t>
      </text>
    </comment>
    <comment ref="DI91" authorId="219" shapeId="0" xr:uid="{00000000-0006-0000-0600-000022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91" authorId="220" shapeId="0" xr:uid="{00000000-0006-0000-0600-000023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91" authorId="221" shapeId="0" xr:uid="{00000000-0006-0000-0600-000024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L91" authorId="222" shapeId="0" xr:uid="{00000000-0006-0000-0600-000025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91" authorId="223" shapeId="0" xr:uid="{00000000-0006-0000-0600-000026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P91" authorId="224" shapeId="0" xr:uid="{00000000-0006-0000-0600-000027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92" authorId="167" shapeId="0" xr:uid="{00000000-0006-0000-0600-000028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92" authorId="225" shapeId="0" xr:uid="{00000000-0006-0000-0600-000029010000}">
      <text>
        <t>[Threaded comment]
Your version of Excel allows you to read this threaded comment; however, any edits to it will get removed if the file is opened in a newer version of Excel. Learn more: https://go.microsoft.com/fwlink/?linkid=870924
Comment:
    152/295</t>
      </text>
    </comment>
    <comment ref="CZ92" authorId="226" shapeId="0" xr:uid="{00000000-0006-0000-0600-00002A010000}">
      <text>
        <t>[Threaded comment]
Your version of Excel allows you to read this threaded comment; however, any edits to it will get removed if the file is opened in a newer version of Excel. Learn more: https://go.microsoft.com/fwlink/?linkid=870924
Comment:
    99300/113300</t>
      </text>
    </comment>
    <comment ref="DD92" authorId="227" shapeId="0" xr:uid="{00000000-0006-0000-0600-00002B010000}">
      <text>
        <t>[Threaded comment]
Your version of Excel allows you to read this threaded comment; however, any edits to it will get removed if the file is opened in a newer version of Excel. Learn more: https://go.microsoft.com/fwlink/?linkid=870924
Comment:
    Government is willing to give 1 out 16 to FUNCINPEC but not to others</t>
      </text>
    </comment>
    <comment ref="DH92" authorId="228" shapeId="0" xr:uid="{00000000-0006-0000-0600-00002C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I92" authorId="229" shapeId="0" xr:uid="{00000000-0006-0000-0600-00002D010000}">
      <text>
        <t>[Threaded comment]
Your version of Excel allows you to read this threaded comment; however, any edits to it will get removed if the file is opened in a newer version of Excel. Learn more: https://go.microsoft.com/fwlink/?linkid=870924
Comment:
    (33.3+33.3)/2</t>
      </text>
    </comment>
    <comment ref="DM92" authorId="230" shapeId="0" xr:uid="{00000000-0006-0000-0600-00002E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2" authorId="231" shapeId="0" xr:uid="{00000000-0006-0000-0600-00002F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92" authorId="232" shapeId="0" xr:uid="{00000000-0006-0000-0600-000030010000}">
      <text>
        <t>[Threaded comment]
Your version of Excel allows you to read this threaded comment; however, any edits to it will get removed if the file is opened in a newer version of Excel. Learn more: https://go.microsoft.com/fwlink/?linkid=870924
Comment:
    15/16</t>
      </text>
    </comment>
    <comment ref="EL92" authorId="233" shapeId="0" xr:uid="{00000000-0006-0000-0600-000031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92" authorId="234" shapeId="0" xr:uid="{00000000-0006-0000-0600-000032010000}">
      <text>
        <t>[Threaded comment]
Your version of Excel allows you to read this threaded comment; however, any edits to it will get removed if the file is opened in a newer version of Excel. Learn more: https://go.microsoft.com/fwlink/?linkid=870924
Comment:
    1/3</t>
      </text>
    </comment>
    <comment ref="EN92" authorId="235" shapeId="0" xr:uid="{00000000-0006-0000-0600-00003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O92" authorId="236" shapeId="0" xr:uid="{00000000-0006-0000-0600-000034010000}">
      <text>
        <t>[Threaded comment]
Your version of Excel allows you to read this threaded comment; however, any edits to it will get removed if the file is opened in a newer version of Excel. Learn more: https://go.microsoft.com/fwlink/?linkid=870924
Comment:
    1/3</t>
      </text>
    </comment>
    <comment ref="G93" authorId="167" shapeId="0" xr:uid="{00000000-0006-0000-0600-000035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93" authorId="237" shapeId="0" xr:uid="{00000000-0006-0000-0600-000036010000}">
      <text>
        <t>[Threaded comment]
Your version of Excel allows you to read this threaded comment; however, any edits to it will get removed if the file is opened in a newer version of Excel. Learn more: https://go.microsoft.com/fwlink/?linkid=870924
Comment:
    152/274</t>
      </text>
    </comment>
    <comment ref="CZ93" authorId="238" shapeId="0" xr:uid="{00000000-0006-0000-0600-000037010000}">
      <text>
        <t>[Threaded comment]
Your version of Excel allows you to read this threaded comment; however, any edits to it will get removed if the file is opened in a newer version of Excel. Learn more: https://go.microsoft.com/fwlink/?linkid=870924
Comment:
    99300/110300</t>
      </text>
    </comment>
    <comment ref="DD93" authorId="239" shapeId="0" xr:uid="{00000000-0006-0000-0600-000038010000}">
      <text>
        <t>[Threaded comment]
Your version of Excel allows you to read this threaded comment; however, any edits to it will get removed if the file is opened in a newer version of Excel. Learn more: https://go.microsoft.com/fwlink/?linkid=870924
Comment:
    Government is willing to give 1 out 16 to FUNCINPEC but not to others</t>
      </text>
    </comment>
    <comment ref="DH93" authorId="240" shapeId="0" xr:uid="{00000000-0006-0000-0600-000039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I93" authorId="241" shapeId="0" xr:uid="{00000000-0006-0000-0600-00003A010000}">
      <text>
        <t>[Threaded comment]
Your version of Excel allows you to read this threaded comment; however, any edits to it will get removed if the file is opened in a newer version of Excel. Learn more: https://go.microsoft.com/fwlink/?linkid=870924
Comment:
    (33.3+33.3)/2</t>
      </text>
    </comment>
    <comment ref="DM93" authorId="242" shapeId="0" xr:uid="{00000000-0006-0000-0600-00003B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3" authorId="243" shapeId="0" xr:uid="{00000000-0006-0000-0600-00003C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93" authorId="244" shapeId="0" xr:uid="{00000000-0006-0000-0600-00003D010000}">
      <text>
        <t>[Threaded comment]
Your version of Excel allows you to read this threaded comment; however, any edits to it will get removed if the file is opened in a newer version of Excel. Learn more: https://go.microsoft.com/fwlink/?linkid=870924
Comment:
    15/16</t>
      </text>
    </comment>
    <comment ref="EL93" authorId="245" shapeId="0" xr:uid="{00000000-0006-0000-0600-00003E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93" authorId="246" shapeId="0" xr:uid="{00000000-0006-0000-0600-00003F010000}">
      <text>
        <t>[Threaded comment]
Your version of Excel allows you to read this threaded comment; however, any edits to it will get removed if the file is opened in a newer version of Excel. Learn more: https://go.microsoft.com/fwlink/?linkid=870924
Comment:
    1/3</t>
      </text>
    </comment>
    <comment ref="EN93" authorId="247" shapeId="0" xr:uid="{00000000-0006-0000-0600-000040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O93" authorId="248" shapeId="0" xr:uid="{00000000-0006-0000-0600-000041010000}">
      <text>
        <t>[Threaded comment]
Your version of Excel allows you to read this threaded comment; however, any edits to it will get removed if the file is opened in a newer version of Excel. Learn more: https://go.microsoft.com/fwlink/?linkid=870924
Comment:
    1/3</t>
      </text>
    </comment>
    <comment ref="CY94" authorId="249" shapeId="0" xr:uid="{00000000-0006-0000-0600-000042010000}">
      <text>
        <t>[Threaded comment]
Your version of Excel allows you to read this threaded comment; however, any edits to it will get removed if the file is opened in a newer version of Excel. Learn more: https://go.microsoft.com/fwlink/?linkid=870924
Comment:
    143/295</t>
      </text>
    </comment>
    <comment ref="DD94" authorId="250" shapeId="0" xr:uid="{00000000-0006-0000-0600-000043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H94" authorId="251" shapeId="0" xr:uid="{00000000-0006-0000-0600-000044010000}">
      <text>
        <t>[Threaded comment]
Your version of Excel allows you to read this threaded comment; however, any edits to it will get removed if the file is opened in a newer version of Excel. Learn more: https://go.microsoft.com/fwlink/?linkid=870924
Comment:
    Government is willing to give 1 out of 16 to FUNCINPEC</t>
      </text>
    </comment>
    <comment ref="DI94" authorId="252" shapeId="0" xr:uid="{00000000-0006-0000-0600-000045010000}">
      <text>
        <t>[Threaded comment]
Your version of Excel allows you to read this threaded comment; however, any edits to it will get removed if the file is opened in a newer version of Excel. Learn more: https://go.microsoft.com/fwlink/?linkid=870924
Comment:
    (6.2 of Gov. offer+33.3 of KPNLF offer)/2</t>
      </text>
    </comment>
    <comment ref="DM94" authorId="253" shapeId="0" xr:uid="{00000000-0006-0000-0600-000046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4" authorId="254" shapeId="0" xr:uid="{00000000-0006-0000-0600-00004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94" authorId="255" shapeId="0" xr:uid="{00000000-0006-0000-0600-000048010000}">
      <text>
        <t>[Threaded comment]
Your version of Excel allows you to read this threaded comment; however, any edits to it will get removed if the file is opened in a newer version of Excel. Learn more: https://go.microsoft.com/fwlink/?linkid=870924
Comment:
    15/16</t>
      </text>
    </comment>
    <comment ref="EL94" authorId="256" shapeId="0" xr:uid="{00000000-0006-0000-0600-000049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94" authorId="257" shapeId="0" xr:uid="{00000000-0006-0000-0600-00004A010000}">
      <text>
        <t>[Threaded comment]
Your version of Excel allows you to read this threaded comment; however, any edits to it will get removed if the file is opened in a newer version of Excel. Learn more: https://go.microsoft.com/fwlink/?linkid=870924
Comment:
    1/3</t>
      </text>
    </comment>
    <comment ref="EN94" authorId="258" shapeId="0" xr:uid="{00000000-0006-0000-0600-00004B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O94" authorId="259" shapeId="0" xr:uid="{00000000-0006-0000-0600-00004C010000}">
      <text>
        <t>[Threaded comment]
Your version of Excel allows you to read this threaded comment; however, any edits to it will get removed if the file is opened in a newer version of Excel. Learn more: https://go.microsoft.com/fwlink/?linkid=870924
Comment:
    1/3</t>
      </text>
    </comment>
    <comment ref="CY95" authorId="260" shapeId="0" xr:uid="{00000000-0006-0000-0600-00004D010000}">
      <text>
        <t>[Threaded comment]
Your version of Excel allows you to read this threaded comment; however, any edits to it will get removed if the file is opened in a newer version of Excel. Learn more: https://go.microsoft.com/fwlink/?linkid=870924
Comment:
    122/274</t>
      </text>
    </comment>
    <comment ref="DD95" authorId="261" shapeId="0" xr:uid="{00000000-0006-0000-0600-00004E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H95" authorId="262" shapeId="0" xr:uid="{00000000-0006-0000-0600-00004F010000}">
      <text>
        <t>[Threaded comment]
Your version of Excel allows you to read this threaded comment; however, any edits to it will get removed if the file is opened in a newer version of Excel. Learn more: https://go.microsoft.com/fwlink/?linkid=870924
Comment:
    Government was not willing to give anything</t>
      </text>
    </comment>
    <comment ref="DI95" authorId="263" shapeId="0" xr:uid="{00000000-0006-0000-0600-000050010000}">
      <text>
        <t>[Threaded comment]
Your version of Excel allows you to read this threaded comment; however, any edits to it will get removed if the file is opened in a newer version of Excel. Learn more: https://go.microsoft.com/fwlink/?linkid=870924
Comment:
    (0 of Gov. offer+33.3 of FUNCINPEC offer)/2</t>
      </text>
    </comment>
    <comment ref="DM95" authorId="264" shapeId="0" xr:uid="{00000000-0006-0000-0600-000051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95" authorId="265" shapeId="0" xr:uid="{00000000-0006-0000-0600-000052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95" authorId="266" shapeId="0" xr:uid="{00000000-0006-0000-0600-000053010000}">
      <text>
        <t>[Threaded comment]
Your version of Excel allows you to read this threaded comment; however, any edits to it will get removed if the file is opened in a newer version of Excel. Learn more: https://go.microsoft.com/fwlink/?linkid=870924
Comment:
    15/16</t>
      </text>
    </comment>
    <comment ref="EL95" authorId="267" shapeId="0" xr:uid="{00000000-0006-0000-0600-000054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M95" authorId="268" shapeId="0" xr:uid="{00000000-0006-0000-0600-000055010000}">
      <text>
        <t>[Threaded comment]
Your version of Excel allows you to read this threaded comment; however, any edits to it will get removed if the file is opened in a newer version of Excel. Learn more: https://go.microsoft.com/fwlink/?linkid=870924
Comment:
    1/3</t>
      </text>
    </comment>
    <comment ref="EN95" authorId="269" shapeId="0" xr:uid="{00000000-0006-0000-0600-000056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O95" authorId="270" shapeId="0" xr:uid="{00000000-0006-0000-0600-000057010000}">
      <text>
        <t>[Threaded comment]
Your version of Excel allows you to read this threaded comment; however, any edits to it will get removed if the file is opened in a newer version of Excel. Learn more: https://go.microsoft.com/fwlink/?linkid=870924
Comment:
    1/3</t>
      </text>
    </comment>
    <comment ref="G96" authorId="167" shapeId="0" xr:uid="{00000000-0006-0000-0600-000058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D96" authorId="0" shapeId="0" xr:uid="{00000000-0006-0000-0600-000059010000}">
      <text>
        <r>
          <rPr>
            <b/>
            <sz val="9"/>
            <color indexed="81"/>
            <rFont val="Tahoma"/>
            <family val="2"/>
          </rPr>
          <t>Sunhee Park:</t>
        </r>
        <r>
          <rPr>
            <sz val="9"/>
            <color indexed="81"/>
            <rFont val="Tahoma"/>
            <family val="2"/>
          </rPr>
          <t xml:space="preserve">
Keesings did not have any mention of this</t>
        </r>
      </text>
    </comment>
    <comment ref="CY96" authorId="271" shapeId="0" xr:uid="{00000000-0006-0000-0600-00005A010000}">
      <text>
        <t>[Threaded comment]
Your version of Excel allows you to read this threaded comment; however, any edits to it will get removed if the file is opened in a newer version of Excel. Learn more: https://go.microsoft.com/fwlink/?linkid=870924
Comment:
    152/295</t>
      </text>
    </comment>
    <comment ref="CZ96" authorId="272" shapeId="0" xr:uid="{00000000-0006-0000-0600-00005B010000}">
      <text>
        <t>[Threaded comment]
Your version of Excel allows you to read this threaded comment; however, any edits to it will get removed if the file is opened in a newer version of Excel. Learn more: https://go.microsoft.com/fwlink/?linkid=870924
Comment:
    99300/113300</t>
      </text>
    </comment>
    <comment ref="DH96" authorId="273" shapeId="0" xr:uid="{00000000-0006-0000-0600-00005C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I96" authorId="274" shapeId="0" xr:uid="{00000000-0006-0000-0600-00005D010000}">
      <text>
        <t>[Threaded comment]
Your version of Excel allows you to read this threaded comment; however, any edits to it will get removed if the file is opened in a newer version of Excel. Learn more: https://go.microsoft.com/fwlink/?linkid=870924
Comment:
    (33.3+33.3)/2</t>
      </text>
    </comment>
    <comment ref="DM96" authorId="275" shapeId="0" xr:uid="{00000000-0006-0000-0600-00005E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M96" authorId="276" shapeId="0" xr:uid="{00000000-0006-0000-0600-00005F010000}">
      <text>
        <t>[Threaded comment]
Your version of Excel allows you to read this threaded comment; however, any edits to it will get removed if the file is opened in a newer version of Excel. Learn more: https://go.microsoft.com/fwlink/?linkid=870924
Comment:
    1/3</t>
      </text>
    </comment>
    <comment ref="EO96" authorId="277" shapeId="0" xr:uid="{00000000-0006-0000-0600-000060010000}">
      <text>
        <t>[Threaded comment]
Your version of Excel allows you to read this threaded comment; however, any edits to it will get removed if the file is opened in a newer version of Excel. Learn more: https://go.microsoft.com/fwlink/?linkid=870924
Comment:
    1/3</t>
      </text>
    </comment>
    <comment ref="G97" authorId="167" shapeId="0" xr:uid="{00000000-0006-0000-0600-000061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D97" authorId="0" shapeId="0" xr:uid="{00000000-0006-0000-0600-000062010000}">
      <text>
        <r>
          <rPr>
            <b/>
            <sz val="9"/>
            <color indexed="81"/>
            <rFont val="Tahoma"/>
            <family val="2"/>
          </rPr>
          <t>Sunhee Park:</t>
        </r>
        <r>
          <rPr>
            <sz val="9"/>
            <color indexed="81"/>
            <rFont val="Tahoma"/>
            <family val="2"/>
          </rPr>
          <t xml:space="preserve">
Keesings did not have any mention of this</t>
        </r>
      </text>
    </comment>
    <comment ref="CY97" authorId="278" shapeId="0" xr:uid="{00000000-0006-0000-0600-000063010000}">
      <text>
        <t>[Threaded comment]
Your version of Excel allows you to read this threaded comment; however, any edits to it will get removed if the file is opened in a newer version of Excel. Learn more: https://go.microsoft.com/fwlink/?linkid=870924
Comment:
    152/274</t>
      </text>
    </comment>
    <comment ref="CZ97" authorId="279" shapeId="0" xr:uid="{00000000-0006-0000-0600-000064010000}">
      <text>
        <t>[Threaded comment]
Your version of Excel allows you to read this threaded comment; however, any edits to it will get removed if the file is opened in a newer version of Excel. Learn more: https://go.microsoft.com/fwlink/?linkid=870924
Comment:
    99300/110300</t>
      </text>
    </comment>
    <comment ref="DH97" authorId="280" shapeId="0" xr:uid="{00000000-0006-0000-0600-000065010000}">
      <text>
        <t>[Threaded comment]
Your version of Excel allows you to read this threaded comment; however, any edits to it will get removed if the file is opened in a newer version of Excel. Learn more: https://go.microsoft.com/fwlink/?linkid=870924
Comment:
    Both FUNCINPEC and KPNLF wanted equal share 1/3</t>
      </text>
    </comment>
    <comment ref="DI97" authorId="281" shapeId="0" xr:uid="{00000000-0006-0000-0600-000066010000}">
      <text>
        <t>[Threaded comment]
Your version of Excel allows you to read this threaded comment; however, any edits to it will get removed if the file is opened in a newer version of Excel. Learn more: https://go.microsoft.com/fwlink/?linkid=870924
Comment:
    (33.3+33.3)/2</t>
      </text>
    </comment>
    <comment ref="DM97" authorId="282" shapeId="0" xr:uid="{00000000-0006-0000-0600-000067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M97" authorId="283" shapeId="0" xr:uid="{00000000-0006-0000-0600-000068010000}">
      <text>
        <t>[Threaded comment]
Your version of Excel allows you to read this threaded comment; however, any edits to it will get removed if the file is opened in a newer version of Excel. Learn more: https://go.microsoft.com/fwlink/?linkid=870924
Comment:
    1/3</t>
      </text>
    </comment>
    <comment ref="EO97" authorId="284" shapeId="0" xr:uid="{00000000-0006-0000-0600-000069010000}">
      <text>
        <t>[Threaded comment]
Your version of Excel allows you to read this threaded comment; however, any edits to it will get removed if the file is opened in a newer version of Excel. Learn more: https://go.microsoft.com/fwlink/?linkid=870924
Comment:
    1/3</t>
      </text>
    </comment>
    <comment ref="CY98" authorId="285" shapeId="0" xr:uid="{00000000-0006-0000-0600-00006A010000}">
      <text>
        <t>[Threaded comment]
Your version of Excel allows you to read this threaded comment; however, any edits to it will get removed if the file is opened in a newer version of Excel. Learn more: https://go.microsoft.com/fwlink/?linkid=870924
Comment:
    143/295</t>
      </text>
    </comment>
    <comment ref="DD98" authorId="286" shapeId="0" xr:uid="{00000000-0006-0000-0600-00006B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H98" authorId="287" shapeId="0" xr:uid="{00000000-0006-0000-0600-00006C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FUNCINPEC</t>
      </text>
    </comment>
    <comment ref="DI98" authorId="288" shapeId="0" xr:uid="{00000000-0006-0000-0600-00006D010000}">
      <text>
        <t>[Threaded comment]
Your version of Excel allows you to read this threaded comment; however, any edits to it will get removed if the file is opened in a newer version of Excel. Learn more: https://go.microsoft.com/fwlink/?linkid=870924
Comment:
    (0 of Gov. offer+33.3 of KPNLF offer)/2</t>
      </text>
    </comment>
    <comment ref="DM98" authorId="289" shapeId="0" xr:uid="{00000000-0006-0000-0600-00006E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M98" authorId="290" shapeId="0" xr:uid="{00000000-0006-0000-0600-00006F010000}">
      <text>
        <t>[Threaded comment]
Your version of Excel allows you to read this threaded comment; however, any edits to it will get removed if the file is opened in a newer version of Excel. Learn more: https://go.microsoft.com/fwlink/?linkid=870924
Comment:
    1/3</t>
      </text>
    </comment>
    <comment ref="EO98" authorId="291" shapeId="0" xr:uid="{00000000-0006-0000-0600-000070010000}">
      <text>
        <t>[Threaded comment]
Your version of Excel allows you to read this threaded comment; however, any edits to it will get removed if the file is opened in a newer version of Excel. Learn more: https://go.microsoft.com/fwlink/?linkid=870924
Comment:
    1/3</t>
      </text>
    </comment>
    <comment ref="CY99" authorId="292" shapeId="0" xr:uid="{00000000-0006-0000-0600-000071010000}">
      <text>
        <t>[Threaded comment]
Your version of Excel allows you to read this threaded comment; however, any edits to it will get removed if the file is opened in a newer version of Excel. Learn more: https://go.microsoft.com/fwlink/?linkid=870924
Comment:
    122/274</t>
      </text>
    </comment>
    <comment ref="DD99" authorId="293" shapeId="0" xr:uid="{00000000-0006-0000-0600-000072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H99" authorId="294" shapeId="0" xr:uid="{00000000-0006-0000-0600-000073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I99" authorId="295" shapeId="0" xr:uid="{00000000-0006-0000-0600-000074010000}">
      <text>
        <t>[Threaded comment]
Your version of Excel allows you to read this threaded comment; however, any edits to it will get removed if the file is opened in a newer version of Excel. Learn more: https://go.microsoft.com/fwlink/?linkid=870924
Comment:
    (0 of Gov. offer+33.3 of FUNCINPEC offer)/2</t>
      </text>
    </comment>
    <comment ref="DM99" authorId="296" shapeId="0" xr:uid="{00000000-0006-0000-0600-000075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M99" authorId="297" shapeId="0" xr:uid="{00000000-0006-0000-0600-000076010000}">
      <text>
        <t>[Threaded comment]
Your version of Excel allows you to read this threaded comment; however, any edits to it will get removed if the file is opened in a newer version of Excel. Learn more: https://go.microsoft.com/fwlink/?linkid=870924
Comment:
    1/3</t>
      </text>
    </comment>
    <comment ref="EO99" authorId="298" shapeId="0" xr:uid="{00000000-0006-0000-0600-000077010000}">
      <text>
        <t>[Threaded comment]
Your version of Excel allows you to read this threaded comment; however, any edits to it will get removed if the file is opened in a newer version of Excel. Learn more: https://go.microsoft.com/fwlink/?linkid=870924
Comment:
    1/3</t>
      </text>
    </comment>
    <comment ref="G100" authorId="167" shapeId="0" xr:uid="{00000000-0006-0000-0600-000078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100" authorId="0" shapeId="0" xr:uid="{00000000-0006-0000-0600-000079010000}">
      <text>
        <r>
          <rPr>
            <b/>
            <sz val="9"/>
            <color indexed="81"/>
            <rFont val="Tahoma"/>
            <family val="2"/>
          </rPr>
          <t>Sunhee Park:</t>
        </r>
        <r>
          <rPr>
            <sz val="9"/>
            <color indexed="81"/>
            <rFont val="Tahoma"/>
            <family val="2"/>
          </rPr>
          <t xml:space="preserve">
Jul. 24: bilateral
Jul. 25: all four warring groups</t>
        </r>
      </text>
    </comment>
    <comment ref="BV100" authorId="0" shapeId="0" xr:uid="{00000000-0006-0000-0600-00007A010000}">
      <text>
        <r>
          <rPr>
            <b/>
            <sz val="9"/>
            <color indexed="81"/>
            <rFont val="Tahoma"/>
            <family val="2"/>
          </rPr>
          <t>Sunhee Park:</t>
        </r>
        <r>
          <rPr>
            <sz val="9"/>
            <color indexed="81"/>
            <rFont val="Tahoma"/>
            <family val="2"/>
          </rPr>
          <t xml:space="preserve">
Jul. 24: bilateral
Jul. 25: all four warring groups</t>
        </r>
      </text>
    </comment>
    <comment ref="CM100" authorId="299" shapeId="0" xr:uid="{00000000-0006-0000-0600-00007B010000}">
      <text>
        <t>[Threaded comment]
Your version of Excel allows you to read this threaded comment; however, any edits to it will get removed if the file is opened in a newer version of Excel. Learn more: https://go.microsoft.com/fwlink/?linkid=870924
Comment:
    No response to quadrapartite gov = no equal power = 50+1</t>
      </text>
    </comment>
    <comment ref="CY100" authorId="300" shapeId="0" xr:uid="{00000000-0006-0000-0600-00007C010000}">
      <text>
        <t>[Threaded comment]
Your version of Excel allows you to read this threaded comment; however, any edits to it will get removed if the file is opened in a newer version of Excel. Learn more: https://go.microsoft.com/fwlink/?linkid=870924
Comment:
    152/295</t>
      </text>
    </comment>
    <comment ref="CZ100" authorId="301" shapeId="0" xr:uid="{00000000-0006-0000-0600-00007D010000}">
      <text>
        <t>[Threaded comment]
Your version of Excel allows you to read this threaded comment; however, any edits to it will get removed if the file is opened in a newer version of Excel. Learn more: https://go.microsoft.com/fwlink/?linkid=870924
Comment:
    99300/113300</t>
      </text>
    </comment>
    <comment ref="DH100" authorId="302" shapeId="0" xr:uid="{00000000-0006-0000-0600-00007E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0" authorId="303" shapeId="0" xr:uid="{00000000-0006-0000-0600-00007F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0" authorId="304" shapeId="0" xr:uid="{00000000-0006-0000-0600-000080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0" authorId="305" shapeId="0" xr:uid="{00000000-0006-0000-0600-000081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0" authorId="306" shapeId="0" xr:uid="{00000000-0006-0000-0600-000082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0" authorId="307" shapeId="0" xr:uid="{00000000-0006-0000-0600-000083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0" authorId="308" shapeId="0" xr:uid="{00000000-0006-0000-0600-000084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101" authorId="167" shapeId="0" xr:uid="{00000000-0006-0000-0600-000085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101" authorId="0" shapeId="0" xr:uid="{00000000-0006-0000-0600-000086010000}">
      <text>
        <r>
          <rPr>
            <b/>
            <sz val="9"/>
            <color indexed="81"/>
            <rFont val="Tahoma"/>
            <family val="2"/>
          </rPr>
          <t>Sunhee Park:</t>
        </r>
        <r>
          <rPr>
            <sz val="9"/>
            <color indexed="81"/>
            <rFont val="Tahoma"/>
            <family val="2"/>
          </rPr>
          <t xml:space="preserve">
Jul. 24: bilateral
Jul. 25: all four warring groups</t>
        </r>
      </text>
    </comment>
    <comment ref="BV101" authorId="0" shapeId="0" xr:uid="{00000000-0006-0000-0600-000087010000}">
      <text>
        <r>
          <rPr>
            <b/>
            <sz val="9"/>
            <color indexed="81"/>
            <rFont val="Tahoma"/>
            <family val="2"/>
          </rPr>
          <t>Sunhee Park:</t>
        </r>
        <r>
          <rPr>
            <sz val="9"/>
            <color indexed="81"/>
            <rFont val="Tahoma"/>
            <family val="2"/>
          </rPr>
          <t xml:space="preserve">
Jul. 24: bilateral
Jul. 25: all four warring groups</t>
        </r>
      </text>
    </comment>
    <comment ref="CM101" authorId="309" shapeId="0" xr:uid="{00000000-0006-0000-0600-000088010000}">
      <text>
        <t>[Threaded comment]
Your version of Excel allows you to read this threaded comment; however, any edits to it will get removed if the file is opened in a newer version of Excel. Learn more: https://go.microsoft.com/fwlink/?linkid=870924
Comment:
    No response to quadrapartite gov = no equal power = 50+1</t>
      </text>
    </comment>
    <comment ref="CY101" authorId="310" shapeId="0" xr:uid="{00000000-0006-0000-0600-000089010000}">
      <text>
        <t>[Threaded comment]
Your version of Excel allows you to read this threaded comment; however, any edits to it will get removed if the file is opened in a newer version of Excel. Learn more: https://go.microsoft.com/fwlink/?linkid=870924
Comment:
    152/274</t>
      </text>
    </comment>
    <comment ref="CZ101" authorId="311" shapeId="0" xr:uid="{00000000-0006-0000-0600-00008A010000}">
      <text>
        <t>[Threaded comment]
Your version of Excel allows you to read this threaded comment; however, any edits to it will get removed if the file is opened in a newer version of Excel. Learn more: https://go.microsoft.com/fwlink/?linkid=870924
Comment:
    99300/110300</t>
      </text>
    </comment>
    <comment ref="DH101" authorId="312" shapeId="0" xr:uid="{00000000-0006-0000-0600-00008B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1" authorId="313" shapeId="0" xr:uid="{00000000-0006-0000-0600-00008C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1" authorId="314" shapeId="0" xr:uid="{00000000-0006-0000-0600-00008D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1" authorId="315" shapeId="0" xr:uid="{00000000-0006-0000-0600-00008E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1" authorId="316" shapeId="0" xr:uid="{00000000-0006-0000-0600-00008F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1" authorId="317" shapeId="0" xr:uid="{00000000-0006-0000-0600-000090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1" authorId="318" shapeId="0" xr:uid="{00000000-0006-0000-0600-000091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102" authorId="167" shapeId="0" xr:uid="{00000000-0006-0000-0600-000092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BU102" authorId="0" shapeId="0" xr:uid="{00000000-0006-0000-0600-000093010000}">
      <text>
        <r>
          <rPr>
            <b/>
            <sz val="9"/>
            <color indexed="81"/>
            <rFont val="Tahoma"/>
            <family val="2"/>
          </rPr>
          <t>Sunhee Park:</t>
        </r>
        <r>
          <rPr>
            <sz val="9"/>
            <color indexed="81"/>
            <rFont val="Tahoma"/>
            <family val="2"/>
          </rPr>
          <t xml:space="preserve">
Jul. 24: bilateral
Jul. 25: all four warring groups</t>
        </r>
      </text>
    </comment>
    <comment ref="BV102" authorId="0" shapeId="0" xr:uid="{00000000-0006-0000-0600-000094010000}">
      <text>
        <r>
          <rPr>
            <b/>
            <sz val="9"/>
            <color indexed="81"/>
            <rFont val="Tahoma"/>
            <family val="2"/>
          </rPr>
          <t>Sunhee Park:</t>
        </r>
        <r>
          <rPr>
            <sz val="9"/>
            <color indexed="81"/>
            <rFont val="Tahoma"/>
            <family val="2"/>
          </rPr>
          <t xml:space="preserve">
Jul. 24: bilateral
Jul. 25: all four warring groups</t>
        </r>
      </text>
    </comment>
    <comment ref="CY102" authorId="319" shapeId="0" xr:uid="{00000000-0006-0000-0600-000095010000}">
      <text>
        <t>[Threaded comment]
Your version of Excel allows you to read this threaded comment; however, any edits to it will get removed if the file is opened in a newer version of Excel. Learn more: https://go.microsoft.com/fwlink/?linkid=870924
Comment:
    152/152</t>
      </text>
    </comment>
    <comment ref="CZ102" authorId="320" shapeId="0" xr:uid="{00000000-0006-0000-0600-000096010000}">
      <text>
        <t>[Threaded comment]
Your version of Excel allows you to read this threaded comment; however, any edits to it will get removed if the file is opened in a newer version of Excel. Learn more: https://go.microsoft.com/fwlink/?linkid=870924
Comment:
    99300/129300</t>
      </text>
    </comment>
    <comment ref="DH102" authorId="321" shapeId="0" xr:uid="{00000000-0006-0000-0600-000097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2" authorId="322" shapeId="0" xr:uid="{00000000-0006-0000-0600-000098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2" authorId="323" shapeId="0" xr:uid="{00000000-0006-0000-0600-000099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2" authorId="324" shapeId="0" xr:uid="{00000000-0006-0000-0600-00009A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2" authorId="325" shapeId="0" xr:uid="{00000000-0006-0000-0600-00009B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2" authorId="326" shapeId="0" xr:uid="{00000000-0006-0000-0600-00009C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2" authorId="327" shapeId="0" xr:uid="{00000000-0006-0000-0600-00009D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103" authorId="328" shapeId="0" xr:uid="{00000000-0006-0000-0600-00009E010000}">
      <text>
        <t>[Threaded comment]
Your version of Excel allows you to read this threaded comment; however, any edits to it will get removed if the file is opened in a newer version of Excel. Learn more: https://go.microsoft.com/fwlink/?linkid=870924
Comment:
    143/295</t>
      </text>
    </comment>
    <comment ref="DD103" authorId="329" shapeId="0" xr:uid="{00000000-0006-0000-0600-00009F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H103" authorId="330" shapeId="0" xr:uid="{00000000-0006-0000-0600-0000A0010000}">
      <text>
        <t>[Threaded comment]
Your version of Excel allows you to read this threaded comment; however, any edits to it will get removed if the file is opened in a newer version of Excel. Learn more: https://go.microsoft.com/fwlink/?linkid=870924
Comment:
    Gov. is willing to give 0 or 1 to FUNCINPEC</t>
      </text>
    </comment>
    <comment ref="DI103" authorId="331" shapeId="0" xr:uid="{00000000-0006-0000-0600-0000A1010000}">
      <text>
        <t>[Threaded comment]
Your version of Excel allows you to read this threaded comment; however, any edits to it will get removed if the file is opened in a newer version of Excel. Learn more: https://go.microsoft.com/fwlink/?linkid=870924
Comment:
    (3.1 of Gov. offer+25 of KPNLF offer+25 of KR offer)/3</t>
      </text>
    </comment>
    <comment ref="DM103" authorId="332" shapeId="0" xr:uid="{00000000-0006-0000-0600-0000A2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3" authorId="333" shapeId="0" xr:uid="{00000000-0006-0000-0600-0000A3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3" authorId="334" shapeId="0" xr:uid="{00000000-0006-0000-0600-0000A4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3" authorId="335" shapeId="0" xr:uid="{00000000-0006-0000-0600-0000A5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3" authorId="336" shapeId="0" xr:uid="{00000000-0006-0000-0600-0000A6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104" authorId="337" shapeId="0" xr:uid="{00000000-0006-0000-0600-0000A7010000}">
      <text>
        <t>[Threaded comment]
Your version of Excel allows you to read this threaded comment; however, any edits to it will get removed if the file is opened in a newer version of Excel. Learn more: https://go.microsoft.com/fwlink/?linkid=870924
Comment:
    122/274</t>
      </text>
    </comment>
    <comment ref="DD104" authorId="338" shapeId="0" xr:uid="{00000000-0006-0000-0600-0000A8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H104" authorId="339" shapeId="0" xr:uid="{00000000-0006-0000-0600-0000A901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I104" authorId="340" shapeId="0" xr:uid="{00000000-0006-0000-0600-0000AA010000}">
      <text>
        <t>[Threaded comment]
Your version of Excel allows you to read this threaded comment; however, any edits to it will get removed if the file is opened in a newer version of Excel. Learn more: https://go.microsoft.com/fwlink/?linkid=870924
Comment:
    (0+25+25)/3</t>
      </text>
    </comment>
    <comment ref="DM104" authorId="341" shapeId="0" xr:uid="{00000000-0006-0000-0600-0000AB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4" authorId="342" shapeId="0" xr:uid="{00000000-0006-0000-0600-0000AC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4" authorId="343" shapeId="0" xr:uid="{00000000-0006-0000-0600-0000AD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4" authorId="344" shapeId="0" xr:uid="{00000000-0006-0000-0600-0000AE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4" authorId="345" shapeId="0" xr:uid="{00000000-0006-0000-0600-0000AF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CY105" authorId="346" shapeId="0" xr:uid="{00000000-0006-0000-0600-0000B0010000}">
      <text>
        <t>[Threaded comment]
Your version of Excel allows you to read this threaded comment; however, any edits to it will get removed if the file is opened in a newer version of Excel. Learn more: https://go.microsoft.com/fwlink/?linkid=870924
Comment:
    0/152</t>
      </text>
    </comment>
    <comment ref="DD105" authorId="347" shapeId="0" xr:uid="{00000000-0006-0000-0600-0000B1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H105" authorId="348" shapeId="0" xr:uid="{00000000-0006-0000-0600-0000B2010000}">
      <text>
        <t>[Threaded comment]
Your version of Excel allows you to read this threaded comment; however, any edits to it will get removed if the file is opened in a newer version of Excel. Learn more: https://go.microsoft.com/fwlink/?linkid=870924
Comment:
    Government is not willing to give anything to KR</t>
      </text>
    </comment>
    <comment ref="DI105" authorId="349" shapeId="0" xr:uid="{00000000-0006-0000-0600-0000B3010000}">
      <text>
        <t>[Threaded comment]
Your version of Excel allows you to read this threaded comment; however, any edits to it will get removed if the file is opened in a newer version of Excel. Learn more: https://go.microsoft.com/fwlink/?linkid=870924
Comment:
    (0 of Gov. offer+25 of FUNCINPEC offer+25 of KPNLF offer)/3</t>
      </text>
    </comment>
    <comment ref="DM105" authorId="350" shapeId="0" xr:uid="{00000000-0006-0000-0600-0000B4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5" authorId="351" shapeId="0" xr:uid="{00000000-0006-0000-0600-0000B5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05" authorId="352" shapeId="0" xr:uid="{00000000-0006-0000-0600-0000B6010000}">
      <text>
        <t>[Threaded comment]
Your version of Excel allows you to read this threaded comment; however, any edits to it will get removed if the file is opened in a newer version of Excel. Learn more: https://go.microsoft.com/fwlink/?linkid=870924
Comment:
    In previous bargaining in May2, 'no KR' allowed 1 for FUNCINPEC, in the next bargaining in Jul 30, 'no KR' also meant current government. 
=&gt; Coding: took the mid point of 93.8 and 100 (193.8/2)</t>
      </text>
    </comment>
    <comment ref="EL105" authorId="353" shapeId="0" xr:uid="{00000000-0006-0000-0600-0000B7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EN105" authorId="354" shapeId="0" xr:uid="{00000000-0006-0000-0600-0000B8010000}">
      <text>
        <t>[Threaded comment]
Your version of Excel allows you to read this threaded comment; however, any edits to it will get removed if the file is opened in a newer version of Excel. Learn more: https://go.microsoft.com/fwlink/?linkid=870924
Comment:
    Feb 9, resistance coalition announced provision of (1) 4-party army with 10,000 each and (2) 4-party government. Given '4-party' is used in both cases and one case is more specific, I will assume 1:1:1:1: for both army and goverment.</t>
      </text>
    </comment>
    <comment ref="G106" authorId="167" shapeId="0" xr:uid="{00000000-0006-0000-0600-0000B9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06" authorId="355" shapeId="0" xr:uid="{00000000-0006-0000-0600-0000BA010000}">
      <text>
        <t>[Threaded comment]
Your version of Excel allows you to read this threaded comment; however, any edits to it will get removed if the file is opened in a newer version of Excel. Learn more: https://go.microsoft.com/fwlink/?linkid=870924
Comment:
    152/295</t>
      </text>
    </comment>
    <comment ref="CZ106" authorId="356" shapeId="0" xr:uid="{00000000-0006-0000-0600-0000BB010000}">
      <text>
        <t>[Threaded comment]
Your version of Excel allows you to read this threaded comment; however, any edits to it will get removed if the file is opened in a newer version of Excel. Learn more: https://go.microsoft.com/fwlink/?linkid=870924
Comment:
    99300/113300</t>
      </text>
    </comment>
    <comment ref="DH106" authorId="357" shapeId="0" xr:uid="{00000000-0006-0000-0600-0000BC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6" authorId="358" shapeId="0" xr:uid="{00000000-0006-0000-0600-0000BD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6" authorId="359" shapeId="0" xr:uid="{00000000-0006-0000-0600-0000BE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6" authorId="360" shapeId="0" xr:uid="{00000000-0006-0000-0600-0000BF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06" authorId="361" shapeId="0" xr:uid="{00000000-0006-0000-0600-0000C0010000}">
      <text>
        <t>[Threaded comment]
Your version of Excel allows you to read this threaded comment; however, any edits to it will get removed if the file is opened in a newer version of Excel. Learn more: https://go.microsoft.com/fwlink/?linkid=870924
Comment:
    1/4</t>
      </text>
    </comment>
    <comment ref="EO106" authorId="362" shapeId="0" xr:uid="{00000000-0006-0000-0600-0000C1010000}">
      <text>
        <t>[Threaded comment]
Your version of Excel allows you to read this threaded comment; however, any edits to it will get removed if the file is opened in a newer version of Excel. Learn more: https://go.microsoft.com/fwlink/?linkid=870924
Comment:
    1/4</t>
      </text>
    </comment>
    <comment ref="EQ106" authorId="363" shapeId="0" xr:uid="{00000000-0006-0000-0600-0000C2010000}">
      <text>
        <t>[Threaded comment]
Your version of Excel allows you to read this threaded comment; however, any edits to it will get removed if the file is opened in a newer version of Excel. Learn more: https://go.microsoft.com/fwlink/?linkid=870924
Comment:
    1/4</t>
      </text>
    </comment>
    <comment ref="G107" authorId="167" shapeId="0" xr:uid="{00000000-0006-0000-0600-0000C3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07" authorId="364" shapeId="0" xr:uid="{00000000-0006-0000-0600-0000C4010000}">
      <text>
        <t>[Threaded comment]
Your version of Excel allows you to read this threaded comment; however, any edits to it will get removed if the file is opened in a newer version of Excel. Learn more: https://go.microsoft.com/fwlink/?linkid=870924
Comment:
    152/274</t>
      </text>
    </comment>
    <comment ref="CZ107" authorId="365" shapeId="0" xr:uid="{00000000-0006-0000-0600-0000C5010000}">
      <text>
        <t>[Threaded comment]
Your version of Excel allows you to read this threaded comment; however, any edits to it will get removed if the file is opened in a newer version of Excel. Learn more: https://go.microsoft.com/fwlink/?linkid=870924
Comment:
    99300/110300</t>
      </text>
    </comment>
    <comment ref="DH107" authorId="366" shapeId="0" xr:uid="{00000000-0006-0000-0600-0000C6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7" authorId="367" shapeId="0" xr:uid="{00000000-0006-0000-0600-0000C7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7" authorId="368" shapeId="0" xr:uid="{00000000-0006-0000-0600-0000C8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7" authorId="369" shapeId="0" xr:uid="{00000000-0006-0000-0600-0000C9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07" authorId="370" shapeId="0" xr:uid="{00000000-0006-0000-0600-0000CA010000}">
      <text>
        <t>[Threaded comment]
Your version of Excel allows you to read this threaded comment; however, any edits to it will get removed if the file is opened in a newer version of Excel. Learn more: https://go.microsoft.com/fwlink/?linkid=870924
Comment:
    1/4</t>
      </text>
    </comment>
    <comment ref="EO107" authorId="371" shapeId="0" xr:uid="{00000000-0006-0000-0600-0000CB010000}">
      <text>
        <t>[Threaded comment]
Your version of Excel allows you to read this threaded comment; however, any edits to it will get removed if the file is opened in a newer version of Excel. Learn more: https://go.microsoft.com/fwlink/?linkid=870924
Comment:
    1/4</t>
      </text>
    </comment>
    <comment ref="EQ107" authorId="372" shapeId="0" xr:uid="{00000000-0006-0000-0600-0000CC010000}">
      <text>
        <t>[Threaded comment]
Your version of Excel allows you to read this threaded comment; however, any edits to it will get removed if the file is opened in a newer version of Excel. Learn more: https://go.microsoft.com/fwlink/?linkid=870924
Comment:
    1/4</t>
      </text>
    </comment>
    <comment ref="G108" authorId="167" shapeId="0" xr:uid="{00000000-0006-0000-0600-0000CD01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08" authorId="373" shapeId="0" xr:uid="{00000000-0006-0000-0600-0000CE010000}">
      <text>
        <t>[Threaded comment]
Your version of Excel allows you to read this threaded comment; however, any edits to it will get removed if the file is opened in a newer version of Excel. Learn more: https://go.microsoft.com/fwlink/?linkid=870924
Comment:
    152/152</t>
      </text>
    </comment>
    <comment ref="CZ108" authorId="374" shapeId="0" xr:uid="{00000000-0006-0000-0600-0000CF010000}">
      <text>
        <t>[Threaded comment]
Your version of Excel allows you to read this threaded comment; however, any edits to it will get removed if the file is opened in a newer version of Excel. Learn more: https://go.microsoft.com/fwlink/?linkid=870924
Comment:
    99300/129300</t>
      </text>
    </comment>
    <comment ref="DH108" authorId="375" shapeId="0" xr:uid="{00000000-0006-0000-0600-0000D0010000}">
      <text>
        <t>[Threaded comment]
Your version of Excel allows you to read this threaded comment; however, any edits to it will get removed if the file is opened in a newer version of Excel. Learn more: https://go.microsoft.com/fwlink/?linkid=870924
Comment:
    All 3 rebel groups wanted equal share and thus each was willing that Government has 25%</t>
      </text>
    </comment>
    <comment ref="DI108" authorId="376" shapeId="0" xr:uid="{00000000-0006-0000-0600-0000D1010000}">
      <text>
        <t>[Threaded comment]
Your version of Excel allows you to read this threaded comment; however, any edits to it will get removed if the file is opened in a newer version of Excel. Learn more: https://go.microsoft.com/fwlink/?linkid=870924
Comment:
    (25 of FUNCINPEC offer+25 of KPNLF offer+25 of KR offer)/3</t>
      </text>
    </comment>
    <comment ref="DM108" authorId="377" shapeId="0" xr:uid="{00000000-0006-0000-0600-0000D2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8" authorId="378" shapeId="0" xr:uid="{00000000-0006-0000-0600-0000D3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08" authorId="379" shapeId="0" xr:uid="{00000000-0006-0000-0600-0000D4010000}">
      <text>
        <t>[Threaded comment]
Your version of Excel allows you to read this threaded comment; however, any edits to it will get removed if the file is opened in a newer version of Excel. Learn more: https://go.microsoft.com/fwlink/?linkid=870924
Comment:
    1/4</t>
      </text>
    </comment>
    <comment ref="EO108" authorId="380" shapeId="0" xr:uid="{00000000-0006-0000-0600-0000D5010000}">
      <text>
        <t>[Threaded comment]
Your version of Excel allows you to read this threaded comment; however, any edits to it will get removed if the file is opened in a newer version of Excel. Learn more: https://go.microsoft.com/fwlink/?linkid=870924
Comment:
    1/4</t>
      </text>
    </comment>
    <comment ref="EQ108" authorId="381" shapeId="0" xr:uid="{00000000-0006-0000-0600-0000D6010000}">
      <text>
        <t>[Threaded comment]
Your version of Excel allows you to read this threaded comment; however, any edits to it will get removed if the file is opened in a newer version of Excel. Learn more: https://go.microsoft.com/fwlink/?linkid=870924
Comment:
    1/4</t>
      </text>
    </comment>
    <comment ref="CY109" authorId="382" shapeId="0" xr:uid="{00000000-0006-0000-0600-0000D7010000}">
      <text>
        <t>[Threaded comment]
Your version of Excel allows you to read this threaded comment; however, any edits to it will get removed if the file is opened in a newer version of Excel. Learn more: https://go.microsoft.com/fwlink/?linkid=870924
Comment:
    143/295</t>
      </text>
    </comment>
    <comment ref="DD109" authorId="383" shapeId="0" xr:uid="{00000000-0006-0000-0600-0000D8010000}">
      <text>
        <t>[Threaded comment]
Your version of Excel allows you to read this threaded comment; however, any edits to it will get removed if the file is opened in a newer version of Excel. Learn more: https://go.microsoft.com/fwlink/?linkid=870924
Comment:
    FUNCINPEC is willing to give equal power (1/2) to Gov.</t>
      </text>
    </comment>
    <comment ref="DI109" authorId="384" shapeId="0" xr:uid="{00000000-0006-0000-0600-0000D9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109" authorId="385" shapeId="0" xr:uid="{00000000-0006-0000-0600-0000DA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09" authorId="386" shapeId="0" xr:uid="{00000000-0006-0000-0600-0000DB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09" authorId="387" shapeId="0" xr:uid="{00000000-0006-0000-0600-0000DC010000}">
      <text>
        <t>[Threaded comment]
Your version of Excel allows you to read this threaded comment; however, any edits to it will get removed if the file is opened in a newer version of Excel. Learn more: https://go.microsoft.com/fwlink/?linkid=870924
Comment:
    1/4</t>
      </text>
    </comment>
    <comment ref="EO109" authorId="388" shapeId="0" xr:uid="{00000000-0006-0000-0600-0000DD010000}">
      <text>
        <t>[Threaded comment]
Your version of Excel allows you to read this threaded comment; however, any edits to it will get removed if the file is opened in a newer version of Excel. Learn more: https://go.microsoft.com/fwlink/?linkid=870924
Comment:
    1/4</t>
      </text>
    </comment>
    <comment ref="EQ109" authorId="389" shapeId="0" xr:uid="{00000000-0006-0000-0600-0000DE010000}">
      <text>
        <t>[Threaded comment]
Your version of Excel allows you to read this threaded comment; however, any edits to it will get removed if the file is opened in a newer version of Excel. Learn more: https://go.microsoft.com/fwlink/?linkid=870924
Comment:
    1/4</t>
      </text>
    </comment>
    <comment ref="CY110" authorId="390" shapeId="0" xr:uid="{00000000-0006-0000-0600-0000DF010000}">
      <text>
        <t>[Threaded comment]
Your version of Excel allows you to read this threaded comment; however, any edits to it will get removed if the file is opened in a newer version of Excel. Learn more: https://go.microsoft.com/fwlink/?linkid=870924
Comment:
    122/274</t>
      </text>
    </comment>
    <comment ref="DD110" authorId="391" shapeId="0" xr:uid="{00000000-0006-0000-0600-0000E0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I110" authorId="392" shapeId="0" xr:uid="{00000000-0006-0000-0600-0000E1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110" authorId="393" shapeId="0" xr:uid="{00000000-0006-0000-0600-0000E2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0" authorId="394" shapeId="0" xr:uid="{00000000-0006-0000-0600-0000E3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0" authorId="395" shapeId="0" xr:uid="{00000000-0006-0000-0600-0000E4010000}">
      <text>
        <t>[Threaded comment]
Your version of Excel allows you to read this threaded comment; however, any edits to it will get removed if the file is opened in a newer version of Excel. Learn more: https://go.microsoft.com/fwlink/?linkid=870924
Comment:
    1/4</t>
      </text>
    </comment>
    <comment ref="EO110" authorId="396" shapeId="0" xr:uid="{00000000-0006-0000-0600-0000E5010000}">
      <text>
        <t>[Threaded comment]
Your version of Excel allows you to read this threaded comment; however, any edits to it will get removed if the file is opened in a newer version of Excel. Learn more: https://go.microsoft.com/fwlink/?linkid=870924
Comment:
    1/4</t>
      </text>
    </comment>
    <comment ref="EQ110" authorId="397" shapeId="0" xr:uid="{00000000-0006-0000-0600-0000E6010000}">
      <text>
        <t>[Threaded comment]
Your version of Excel allows you to read this threaded comment; however, any edits to it will get removed if the file is opened in a newer version of Excel. Learn more: https://go.microsoft.com/fwlink/?linkid=870924
Comment:
    1/4</t>
      </text>
    </comment>
    <comment ref="CY111" authorId="398" shapeId="0" xr:uid="{00000000-0006-0000-0600-0000E7010000}">
      <text>
        <t>[Threaded comment]
Your version of Excel allows you to read this threaded comment; however, any edits to it will get removed if the file is opened in a newer version of Excel. Learn more: https://go.microsoft.com/fwlink/?linkid=870924
Comment:
    0/152</t>
      </text>
    </comment>
    <comment ref="DD111" authorId="399" shapeId="0" xr:uid="{00000000-0006-0000-0600-0000E801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I111" authorId="400" shapeId="0" xr:uid="{00000000-0006-0000-0600-0000E9010000}">
      <text>
        <t>[Threaded comment]
Your version of Excel allows you to read this threaded comment; however, any edits to it will get removed if the file is opened in a newer version of Excel. Learn more: https://go.microsoft.com/fwlink/?linkid=870924
Comment:
    (0 of Gov. offer+25 of KPNLF offer+25 of KR offer)/3</t>
      </text>
    </comment>
    <comment ref="DM111" authorId="401" shapeId="0" xr:uid="{00000000-0006-0000-0600-0000EA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1" authorId="402" shapeId="0" xr:uid="{00000000-0006-0000-0600-0000EB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1" authorId="403" shapeId="0" xr:uid="{00000000-0006-0000-0600-0000EC010000}">
      <text>
        <t>[Threaded comment]
Your version of Excel allows you to read this threaded comment; however, any edits to it will get removed if the file is opened in a newer version of Excel. Learn more: https://go.microsoft.com/fwlink/?linkid=870924
Comment:
    1/4</t>
      </text>
    </comment>
    <comment ref="EO111" authorId="404" shapeId="0" xr:uid="{00000000-0006-0000-0600-0000ED010000}">
      <text>
        <t>[Threaded comment]
Your version of Excel allows you to read this threaded comment; however, any edits to it will get removed if the file is opened in a newer version of Excel. Learn more: https://go.microsoft.com/fwlink/?linkid=870924
Comment:
    1/4</t>
      </text>
    </comment>
    <comment ref="EQ111" authorId="405" shapeId="0" xr:uid="{00000000-0006-0000-0600-0000EE010000}">
      <text>
        <t>[Threaded comment]
Your version of Excel allows you to read this threaded comment; however, any edits to it will get removed if the file is opened in a newer version of Excel. Learn more: https://go.microsoft.com/fwlink/?linkid=870924
Comment:
    1/4</t>
      </text>
    </comment>
    <comment ref="BJ112" authorId="0" shapeId="0" xr:uid="{00000000-0006-0000-0600-0000EF010000}">
      <text>
        <r>
          <rPr>
            <b/>
            <sz val="9"/>
            <color indexed="81"/>
            <rFont val="Tahoma"/>
            <family val="2"/>
          </rPr>
          <t>Sunhee Park:</t>
        </r>
        <r>
          <rPr>
            <sz val="9"/>
            <color indexed="81"/>
            <rFont val="Tahoma"/>
            <family val="2"/>
          </rPr>
          <t xml:space="preserve">
Keesings says Mar. 1</t>
        </r>
      </text>
    </comment>
    <comment ref="CY112" authorId="406" shapeId="0" xr:uid="{00000000-0006-0000-0600-0000F0010000}">
      <text>
        <t>[Threaded comment]
Your version of Excel allows you to read this threaded comment; however, any edits to it will get removed if the file is opened in a newer version of Excel. Learn more: https://go.microsoft.com/fwlink/?linkid=870924
Comment:
    6/6</t>
      </text>
    </comment>
    <comment ref="CZ112" authorId="407" shapeId="0" xr:uid="{00000000-0006-0000-0600-0000F1010000}">
      <text>
        <t>[Threaded comment]
Your version of Excel allows you to read this threaded comment; however, any edits to it will get removed if the file is opened in a newer version of Excel. Learn more: https://go.microsoft.com/fwlink/?linkid=870924
Comment:
    111800/122800</t>
      </text>
    </comment>
    <comment ref="DH112" authorId="408" shapeId="0" xr:uid="{00000000-0006-0000-0600-0000F2010000}">
      <text>
        <t>[Threaded comment]
Your version of Excel allows you to read this threaded comment; however, any edits to it will get removed if the file is opened in a newer version of Excel. Learn more: https://go.microsoft.com/fwlink/?linkid=870924
Comment:
    Both KPNLF and KR wanted equal share 1/3</t>
      </text>
    </comment>
    <comment ref="DI112" authorId="409" shapeId="0" xr:uid="{00000000-0006-0000-0600-0000F3010000}">
      <text>
        <t>[Threaded comment]
Your version of Excel allows you to read this threaded comment; however, any edits to it will get removed if the file is opened in a newer version of Excel. Learn more: https://go.microsoft.com/fwlink/?linkid=870924
Comment:
    (33.3+33.3)/2</t>
      </text>
    </comment>
    <comment ref="DM112" authorId="410" shapeId="0" xr:uid="{00000000-0006-0000-0600-0000F4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2" authorId="411" shapeId="0" xr:uid="{00000000-0006-0000-0600-0000F5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2" authorId="412" shapeId="0" xr:uid="{00000000-0006-0000-0600-0000F6010000}">
      <text>
        <t>[Threaded comment]
Your version of Excel allows you to read this threaded comment; however, any edits to it will get removed if the file is opened in a newer version of Excel. Learn more: https://go.microsoft.com/fwlink/?linkid=870924
Comment:
    1/3</t>
      </text>
    </comment>
    <comment ref="BJ113" authorId="0" shapeId="0" xr:uid="{00000000-0006-0000-0600-0000F7010000}">
      <text>
        <r>
          <rPr>
            <b/>
            <sz val="9"/>
            <color indexed="81"/>
            <rFont val="Tahoma"/>
            <family val="2"/>
          </rPr>
          <t>Sunhee Park:</t>
        </r>
        <r>
          <rPr>
            <sz val="9"/>
            <color indexed="81"/>
            <rFont val="Tahoma"/>
            <family val="2"/>
          </rPr>
          <t xml:space="preserve">
Keesings says Mar. 1</t>
        </r>
      </text>
    </comment>
    <comment ref="CY113" authorId="413" shapeId="0" xr:uid="{00000000-0006-0000-0600-0000F8010000}">
      <text>
        <t>[Threaded comment]
Your version of Excel allows you to read this threaded comment; however, any edits to it will get removed if the file is opened in a newer version of Excel. Learn more: https://go.microsoft.com/fwlink/?linkid=870924
Comment:
    6/15</t>
      </text>
    </comment>
    <comment ref="CZ113" authorId="414" shapeId="0" xr:uid="{00000000-0006-0000-0600-0000F9010000}">
      <text>
        <t>[Threaded comment]
Your version of Excel allows you to read this threaded comment; however, any edits to it will get removed if the file is opened in a newer version of Excel. Learn more: https://go.microsoft.com/fwlink/?linkid=870924
Comment:
    30000/141800</t>
      </text>
    </comment>
    <comment ref="DH113" authorId="415" shapeId="0" xr:uid="{00000000-0006-0000-0600-0000FA010000}">
      <text>
        <t>[Threaded comment]
Your version of Excel allows you to read this threaded comment; however, any edits to it will get removed if the file is opened in a newer version of Excel. Learn more: https://go.microsoft.com/fwlink/?linkid=870924
Comment:
    Both KPNLF and KR wanted equal share 1/3</t>
      </text>
    </comment>
    <comment ref="DI113" authorId="416" shapeId="0" xr:uid="{00000000-0006-0000-0600-0000FB010000}">
      <text>
        <t>[Threaded comment]
Your version of Excel allows you to read this threaded comment; however, any edits to it will get removed if the file is opened in a newer version of Excel. Learn more: https://go.microsoft.com/fwlink/?linkid=870924
Comment:
    (33.3+33.3)/2</t>
      </text>
    </comment>
    <comment ref="DM113" authorId="417" shapeId="0" xr:uid="{00000000-0006-0000-0600-0000FC01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3" authorId="418" shapeId="0" xr:uid="{00000000-0006-0000-0600-0000FD01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3" authorId="419" shapeId="0" xr:uid="{00000000-0006-0000-0600-0000FE010000}">
      <text>
        <t>[Threaded comment]
Your version of Excel allows you to read this threaded comment; however, any edits to it will get removed if the file is opened in a newer version of Excel. Learn more: https://go.microsoft.com/fwlink/?linkid=870924
Comment:
    1/3</t>
      </text>
    </comment>
    <comment ref="DD114" authorId="420" shapeId="0" xr:uid="{00000000-0006-0000-0600-0000FF010000}">
      <text>
        <t>[Threaded comment]
Your version of Excel allows you to read this threaded comment; however, any edits to it will get removed if the file is opened in a newer version of Excel. Learn more: https://go.microsoft.com/fwlink/?linkid=870924
Comment:
    KPNLF is willing to give equal power (1/2) to Gov.</t>
      </text>
    </comment>
    <comment ref="DH114" authorId="421" shapeId="0" xr:uid="{00000000-0006-0000-0600-00000002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KPNLF</t>
      </text>
    </comment>
    <comment ref="DI114" authorId="422" shapeId="0" xr:uid="{00000000-0006-0000-0600-000001020000}">
      <text>
        <t>[Threaded comment]
Your version of Excel allows you to read this threaded comment; however, any edits to it will get removed if the file is opened in a newer version of Excel. Learn more: https://go.microsoft.com/fwlink/?linkid=870924
Comment:
    (0 of Gov. offer+33.3 of KR offer)/2</t>
      </text>
    </comment>
    <comment ref="DM114" authorId="423" shapeId="0" xr:uid="{00000000-0006-0000-0600-000002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4" authorId="424" shapeId="0" xr:uid="{00000000-0006-0000-0600-000003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4" authorId="425" shapeId="0" xr:uid="{00000000-0006-0000-0600-000004020000}">
      <text>
        <t>[Threaded comment]
Your version of Excel allows you to read this threaded comment; however, any edits to it will get removed if the file is opened in a newer version of Excel. Learn more: https://go.microsoft.com/fwlink/?linkid=870924
Comment:
    1/3</t>
      </text>
    </comment>
    <comment ref="DD115" authorId="426" shapeId="0" xr:uid="{00000000-0006-0000-0600-000005020000}">
      <text>
        <t>[Threaded comment]
Your version of Excel allows you to read this threaded comment; however, any edits to it will get removed if the file is opened in a newer version of Excel. Learn more: https://go.microsoft.com/fwlink/?linkid=870924
Comment:
    KR is willing to give equal power (1/2) to Gov.</t>
      </text>
    </comment>
    <comment ref="DH115" authorId="427" shapeId="0" xr:uid="{00000000-0006-0000-0600-000006020000}">
      <text>
        <t>[Threaded comment]
Your version of Excel allows you to read this threaded comment; however, any edits to it will get removed if the file is opened in a newer version of Excel. Learn more: https://go.microsoft.com/fwlink/?linkid=870924
Comment:
    Government did not want to give anything to KR</t>
      </text>
    </comment>
    <comment ref="DI115" authorId="428" shapeId="0" xr:uid="{00000000-0006-0000-0600-000007020000}">
      <text>
        <t>[Threaded comment]
Your version of Excel allows you to read this threaded comment; however, any edits to it will get removed if the file is opened in a newer version of Excel. Learn more: https://go.microsoft.com/fwlink/?linkid=870924
Comment:
    (0 of Gov. offer+33.3 of KPNLF offer)/2</t>
      </text>
    </comment>
    <comment ref="DM115" authorId="429" shapeId="0" xr:uid="{00000000-0006-0000-0600-000008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5" authorId="430" shapeId="0" xr:uid="{00000000-0006-0000-0600-000009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15" authorId="431" shapeId="0" xr:uid="{00000000-0006-0000-0600-00000A020000}">
      <text>
        <t>[Threaded comment]
Your version of Excel allows you to read this threaded comment; however, any edits to it will get removed if the file is opened in a newer version of Excel. Learn more: https://go.microsoft.com/fwlink/?linkid=870924
Comment:
    1/3</t>
      </text>
    </comment>
    <comment ref="DD116" authorId="432" shapeId="0" xr:uid="{00000000-0006-0000-0600-00000B020000}">
      <text>
        <t>[Threaded comment]
Your version of Excel allows you to read this threaded comment; however, any edits to it will get removed if the file is opened in a newer version of Excel. Learn more: https://go.microsoft.com/fwlink/?linkid=870924
Comment:
    Gov. is willing to give 2 out of 8 to KPNLF</t>
      </text>
    </comment>
    <comment ref="DH116" authorId="433" shapeId="0" xr:uid="{00000000-0006-0000-0600-00000C020000}">
      <text>
        <t>[Threaded comment]
Your version of Excel allows you to read this threaded comment; however, any edits to it will get removed if the file is opened in a newer version of Excel. Learn more: https://go.microsoft.com/fwlink/?linkid=870924
Comment:
    KPNLF was willing to give 6 out of 8 to Government</t>
      </text>
    </comment>
    <comment ref="DM116" authorId="434" shapeId="0" xr:uid="{00000000-0006-0000-0600-00000D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116" authorId="435" shapeId="0" xr:uid="{00000000-0006-0000-0600-00000E020000}">
      <text>
        <t>[Threaded comment]
Your version of Excel allows you to read this threaded comment; however, any edits to it will get removed if the file is opened in a newer version of Excel. Learn more: https://go.microsoft.com/fwlink/?linkid=870924
Comment:
    6/8</t>
      </text>
    </comment>
    <comment ref="DD117" authorId="436" shapeId="0" xr:uid="{00000000-0006-0000-0600-00000F020000}">
      <text>
        <t>[Threaded comment]
Your version of Excel allows you to read this threaded comment; however, any edits to it will get removed if the file is opened in a newer version of Excel. Learn more: https://go.microsoft.com/fwlink/?linkid=870924
Comment:
    KPNLF is willing to give 6 out of 8</t>
      </text>
    </comment>
    <comment ref="DH117" authorId="437" shapeId="0" xr:uid="{00000000-0006-0000-0600-000010020000}">
      <text>
        <t>[Threaded comment]
Your version of Excel allows you to read this threaded comment; however, any edits to it will get removed if the file is opened in a newer version of Excel. Learn more: https://go.microsoft.com/fwlink/?linkid=870924
Comment:
    Government is willing to give 2 out of 8 to KPNLF</t>
      </text>
    </comment>
    <comment ref="DM117" authorId="438" shapeId="0" xr:uid="{00000000-0006-0000-0600-000011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K117" authorId="439" shapeId="0" xr:uid="{00000000-0006-0000-0600-000012020000}">
      <text>
        <t>[Threaded comment]
Your version of Excel allows you to read this threaded comment; however, any edits to it will get removed if the file is opened in a newer version of Excel. Learn more: https://go.microsoft.com/fwlink/?linkid=870924
Comment:
    6/8</t>
      </text>
    </comment>
    <comment ref="CM118" authorId="440" shapeId="0" xr:uid="{00000000-0006-0000-0600-000013020000}">
      <text>
        <t>[Threaded comment]
Your version of Excel allows you to read this threaded comment; however, any edits to it will get removed if the file is opened in a newer version of Excel. Learn more: https://go.microsoft.com/fwlink/?linkid=870924
Comment:
    6/8</t>
      </text>
    </comment>
    <comment ref="CY118" authorId="441" shapeId="0" xr:uid="{00000000-0006-0000-0600-000014020000}">
      <text>
        <t>[Threaded comment]
Your version of Excel allows you to read this threaded comment; however, any edits to it will get removed if the file is opened in a newer version of Excel. Learn more: https://go.microsoft.com/fwlink/?linkid=870924
Comment:
    6/6</t>
      </text>
    </comment>
    <comment ref="CZ118" authorId="442" shapeId="0" xr:uid="{00000000-0006-0000-0600-000015020000}">
      <text>
        <t>[Threaded comment]
Your version of Excel allows you to read this threaded comment; however, any edits to it will get removed if the file is opened in a newer version of Excel. Learn more: https://go.microsoft.com/fwlink/?linkid=870924
Comment:
    111800/122800</t>
      </text>
    </comment>
    <comment ref="DD118" authorId="443" shapeId="0" xr:uid="{00000000-0006-0000-0600-000016020000}">
      <text>
        <t>[Threaded comment]
Your version of Excel allows you to read this threaded comment; however, any edits to it will get removed if the file is opened in a newer version of Excel. Learn more: https://go.microsoft.com/fwlink/?linkid=870924
Comment:
    Government is willing to give up 4 out of 10</t>
      </text>
    </comment>
    <comment ref="DH118" authorId="444" shapeId="0" xr:uid="{00000000-0006-0000-0600-00001702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I118" authorId="445" shapeId="0" xr:uid="{00000000-0006-0000-0600-000018020000}">
      <text>
        <t>[Threaded comment]
Your version of Excel allows you to read this threaded comment; however, any edits to it will get removed if the file is opened in a newer version of Excel. Learn more: https://go.microsoft.com/fwlink/?linkid=870924
Comment:
    (60+60)/2</t>
      </text>
    </comment>
    <comment ref="DM118" authorId="446" shapeId="0" xr:uid="{00000000-0006-0000-0600-000019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8" authorId="447" shapeId="0" xr:uid="{00000000-0006-0000-0600-00001A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18" authorId="448" shapeId="0" xr:uid="{00000000-0006-0000-0600-00001B020000}">
      <text>
        <t>[Threaded comment]
Your version of Excel allows you to read this threaded comment; however, any edits to it will get removed if the file is opened in a newer version of Excel. Learn more: https://go.microsoft.com/fwlink/?linkid=870924
Comment:
    6/10</t>
      </text>
    </comment>
    <comment ref="EM118" authorId="449" shapeId="0" xr:uid="{00000000-0006-0000-0600-00001C020000}">
      <text>
        <t>[Threaded comment]
Your version of Excel allows you to read this threaded comment; however, any edits to it will get removed if the file is opened in a newer version of Excel. Learn more: https://go.microsoft.com/fwlink/?linkid=870924
Comment:
    2/10</t>
      </text>
    </comment>
    <comment ref="CY119" authorId="450" shapeId="0" xr:uid="{00000000-0006-0000-0600-00001D020000}">
      <text>
        <t>[Threaded comment]
Your version of Excel allows you to read this threaded comment; however, any edits to it will get removed if the file is opened in a newer version of Excel. Learn more: https://go.microsoft.com/fwlink/?linkid=870924
Comment:
    6/15</t>
      </text>
    </comment>
    <comment ref="CZ119" authorId="451" shapeId="0" xr:uid="{00000000-0006-0000-0600-00001E020000}">
      <text>
        <t>[Threaded comment]
Your version of Excel allows you to read this threaded comment; however, any edits to it will get removed if the file is opened in a newer version of Excel. Learn more: https://go.microsoft.com/fwlink/?linkid=870924
Comment:
    30000/141800</t>
      </text>
    </comment>
    <comment ref="DD119" authorId="452" shapeId="0" xr:uid="{00000000-0006-0000-0600-00001F020000}">
      <text>
        <t>[Threaded comment]
Your version of Excel allows you to read this threaded comment; however, any edits to it will get removed if the file is opened in a newer version of Excel. Learn more: https://go.microsoft.com/fwlink/?linkid=870924
Comment:
    Government is willing to give up 4 out of 10</t>
      </text>
    </comment>
    <comment ref="DH119" authorId="453" shapeId="0" xr:uid="{00000000-0006-0000-0600-00002002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I119" authorId="454" shapeId="0" xr:uid="{00000000-0006-0000-0600-000021020000}">
      <text>
        <t>[Threaded comment]
Your version of Excel allows you to read this threaded comment; however, any edits to it will get removed if the file is opened in a newer version of Excel. Learn more: https://go.microsoft.com/fwlink/?linkid=870924
Comment:
    (60+60)/2</t>
      </text>
    </comment>
    <comment ref="DM119" authorId="455" shapeId="0" xr:uid="{00000000-0006-0000-0600-000022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19" authorId="456" shapeId="0" xr:uid="{00000000-0006-0000-0600-000023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19" authorId="457" shapeId="0" xr:uid="{00000000-0006-0000-0600-000024020000}">
      <text>
        <t>[Threaded comment]
Your version of Excel allows you to read this threaded comment; however, any edits to it will get removed if the file is opened in a newer version of Excel. Learn more: https://go.microsoft.com/fwlink/?linkid=870924
Comment:
    6/10</t>
      </text>
    </comment>
    <comment ref="EM119" authorId="458" shapeId="0" xr:uid="{00000000-0006-0000-0600-000025020000}">
      <text>
        <t>[Threaded comment]
Your version of Excel allows you to read this threaded comment; however, any edits to it will get removed if the file is opened in a newer version of Excel. Learn more: https://go.microsoft.com/fwlink/?linkid=870924
Comment:
    2/10</t>
      </text>
    </comment>
    <comment ref="CM120" authorId="459" shapeId="0" xr:uid="{00000000-0006-0000-0600-000026020000}">
      <text>
        <t>[Threaded comment]
Your version of Excel allows you to read this threaded comment; however, any edits to it will get removed if the file is opened in a newer version of Excel. Learn more: https://go.microsoft.com/fwlink/?linkid=870924
Comment:
    2/8</t>
      </text>
    </comment>
    <comment ref="DD120" authorId="460" shapeId="0" xr:uid="{00000000-0006-0000-0600-000027020000}">
      <text>
        <t>[Threaded comment]
Your version of Excel allows you to read this threaded comment; however, any edits to it will get removed if the file is opened in a newer version of Excel. Learn more: https://go.microsoft.com/fwlink/?linkid=870924
Comment:
    KPNLF is willing to give 6 out of 8</t>
      </text>
    </comment>
    <comment ref="DH120" authorId="461" shapeId="0" xr:uid="{00000000-0006-0000-0600-000028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KPNLF</t>
      </text>
    </comment>
    <comment ref="DI120" authorId="462" shapeId="0" xr:uid="{00000000-0006-0000-0600-000029020000}">
      <text>
        <t>[Threaded comment]
Your version of Excel allows you to read this threaded comment; however, any edits to it will get removed if the file is opened in a newer version of Excel. Learn more: https://go.microsoft.com/fwlink/?linkid=870924
Comment:
    (20 of Gov. offer+20 of KR offer)/2</t>
      </text>
    </comment>
    <comment ref="DM120" authorId="463" shapeId="0" xr:uid="{00000000-0006-0000-0600-00002A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0" authorId="464" shapeId="0" xr:uid="{00000000-0006-0000-0600-00002B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0" authorId="465" shapeId="0" xr:uid="{00000000-0006-0000-0600-00002C020000}">
      <text>
        <t>[Threaded comment]
Your version of Excel allows you to read this threaded comment; however, any edits to it will get removed if the file is opened in a newer version of Excel. Learn more: https://go.microsoft.com/fwlink/?linkid=870924
Comment:
    6/10</t>
      </text>
    </comment>
    <comment ref="EM120" authorId="466" shapeId="0" xr:uid="{00000000-0006-0000-0600-00002D020000}">
      <text>
        <t>[Threaded comment]
Your version of Excel allows you to read this threaded comment; however, any edits to it will get removed if the file is opened in a newer version of Excel. Learn more: https://go.microsoft.com/fwlink/?linkid=870924
Comment:
    2/10</t>
      </text>
    </comment>
    <comment ref="DD121" authorId="467" shapeId="0" xr:uid="{00000000-0006-0000-0600-00002E020000}">
      <text>
        <t>[Threaded comment]
Your version of Excel allows you to read this threaded comment; however, any edits to it will get removed if the file is opened in a newer version of Excel. Learn more: https://go.microsoft.com/fwlink/?linkid=870924
Comment:
    KR is willing to give 6 out of 8</t>
      </text>
    </comment>
    <comment ref="DH121" authorId="468" shapeId="0" xr:uid="{00000000-0006-0000-0600-00002F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KR</t>
      </text>
    </comment>
    <comment ref="DI121" authorId="469" shapeId="0" xr:uid="{00000000-0006-0000-0600-000030020000}">
      <text>
        <t>[Threaded comment]
Your version of Excel allows you to read this threaded comment; however, any edits to it will get removed if the file is opened in a newer version of Excel. Learn more: https://go.microsoft.com/fwlink/?linkid=870924
Comment:
    (20 of Gov. offer+20 of KPNLF offer)/2</t>
      </text>
    </comment>
    <comment ref="DM121" authorId="470" shapeId="0" xr:uid="{00000000-0006-0000-0600-000031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1" authorId="471" shapeId="0" xr:uid="{00000000-0006-0000-0600-000032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1" authorId="472" shapeId="0" xr:uid="{00000000-0006-0000-0600-000033020000}">
      <text>
        <t>[Threaded comment]
Your version of Excel allows you to read this threaded comment; however, any edits to it will get removed if the file is opened in a newer version of Excel. Learn more: https://go.microsoft.com/fwlink/?linkid=870924
Comment:
    6/10</t>
      </text>
    </comment>
    <comment ref="EM121" authorId="473" shapeId="0" xr:uid="{00000000-0006-0000-0600-000034020000}">
      <text>
        <t>[Threaded comment]
Your version of Excel allows you to read this threaded comment; however, any edits to it will get removed if the file is opened in a newer version of Excel. Learn more: https://go.microsoft.com/fwlink/?linkid=870924
Comment:
    2/10</t>
      </text>
    </comment>
    <comment ref="CM122" authorId="474" shapeId="0" xr:uid="{00000000-0006-0000-0600-000035020000}">
      <text>
        <t>[Threaded comment]
Your version of Excel allows you to read this threaded comment; however, any edits to it will get removed if the file is opened in a newer version of Excel. Learn more: https://go.microsoft.com/fwlink/?linkid=870924
Comment:
    7/9</t>
      </text>
    </comment>
    <comment ref="CY122" authorId="475" shapeId="0" xr:uid="{00000000-0006-0000-0600-000036020000}">
      <text>
        <t>[Threaded comment]
Your version of Excel allows you to read this threaded comment; however, any edits to it will get removed if the file is opened in a newer version of Excel. Learn more: https://go.microsoft.com/fwlink/?linkid=870924
Comment:
    6/6</t>
      </text>
    </comment>
    <comment ref="CZ122" authorId="476" shapeId="0" xr:uid="{00000000-0006-0000-0600-000037020000}">
      <text>
        <t>[Threaded comment]
Your version of Excel allows you to read this threaded comment; however, any edits to it will get removed if the file is opened in a newer version of Excel. Learn more: https://go.microsoft.com/fwlink/?linkid=870924
Comment:
    111800/122800</t>
      </text>
    </comment>
    <comment ref="DD122" authorId="477" shapeId="0" xr:uid="{00000000-0006-0000-0600-000038020000}">
      <text>
        <t>[Threaded comment]
Your version of Excel allows you to read this threaded comment; however, any edits to it will get removed if the file is opened in a newer version of Excel. Learn more: https://go.microsoft.com/fwlink/?linkid=870924
Comment:
    Gov. is willing to give up 4 out of 11</t>
      </text>
    </comment>
    <comment ref="DH122" authorId="478" shapeId="0" xr:uid="{00000000-0006-0000-0600-00003902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I122" authorId="479" shapeId="0" xr:uid="{00000000-0006-0000-0600-00003A020000}">
      <text>
        <t>[Threaded comment]
Your version of Excel allows you to read this threaded comment; however, any edits to it will get removed if the file is opened in a newer version of Excel. Learn more: https://go.microsoft.com/fwlink/?linkid=870924
Comment:
    (60 of KPNLF offer+60 of KR offer)/2</t>
      </text>
    </comment>
    <comment ref="DM122" authorId="480" shapeId="0" xr:uid="{00000000-0006-0000-0600-00003B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2" authorId="481" shapeId="0" xr:uid="{00000000-0006-0000-0600-00003C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2" authorId="482" shapeId="0" xr:uid="{00000000-0006-0000-0600-00003D020000}">
      <text>
        <t>[Threaded comment]
Your version of Excel allows you to read this threaded comment; however, any edits to it will get removed if the file is opened in a newer version of Excel. Learn more: https://go.microsoft.com/fwlink/?linkid=870924
Comment:
    7/11</t>
      </text>
    </comment>
    <comment ref="EM122" authorId="483" shapeId="0" xr:uid="{00000000-0006-0000-0600-00003E020000}">
      <text>
        <t>[Threaded comment]
Your version of Excel allows you to read this threaded comment; however, any edits to it will get removed if the file is opened in a newer version of Excel. Learn more: https://go.microsoft.com/fwlink/?linkid=870924
Comment:
    2/10</t>
      </text>
    </comment>
    <comment ref="CY123" authorId="484" shapeId="0" xr:uid="{00000000-0006-0000-0600-00003F020000}">
      <text>
        <t>[Threaded comment]
Your version of Excel allows you to read this threaded comment; however, any edits to it will get removed if the file is opened in a newer version of Excel. Learn more: https://go.microsoft.com/fwlink/?linkid=870924
Comment:
    6/15</t>
      </text>
    </comment>
    <comment ref="CZ123" authorId="485" shapeId="0" xr:uid="{00000000-0006-0000-0600-000040020000}">
      <text>
        <t>[Threaded comment]
Your version of Excel allows you to read this threaded comment; however, any edits to it will get removed if the file is opened in a newer version of Excel. Learn more: https://go.microsoft.com/fwlink/?linkid=870924
Comment:
    30000/141800</t>
      </text>
    </comment>
    <comment ref="DD123" authorId="486" shapeId="0" xr:uid="{00000000-0006-0000-0600-000041020000}">
      <text>
        <t>[Threaded comment]
Your version of Excel allows you to read this threaded comment; however, any edits to it will get removed if the file is opened in a newer version of Excel. Learn more: https://go.microsoft.com/fwlink/?linkid=870924
Comment:
    Gov. is willing to give up 4 out of 11</t>
      </text>
    </comment>
    <comment ref="DH123" authorId="487" shapeId="0" xr:uid="{00000000-0006-0000-0600-000042020000}">
      <text>
        <t>[Threaded comment]
Your version of Excel allows you to read this threaded comment; however, any edits to it will get removed if the file is opened in a newer version of Excel. Learn more: https://go.microsoft.com/fwlink/?linkid=870924
Comment:
    Both groups were willing to give 6 to 10 to Government</t>
      </text>
    </comment>
    <comment ref="DI123" authorId="488" shapeId="0" xr:uid="{00000000-0006-0000-0600-000043020000}">
      <text>
        <t>[Threaded comment]
Your version of Excel allows you to read this threaded comment; however, any edits to it will get removed if the file is opened in a newer version of Excel. Learn more: https://go.microsoft.com/fwlink/?linkid=870924
Comment:
    (60 of KPNLF offer+60 of KR offer)/2</t>
      </text>
    </comment>
    <comment ref="DM123" authorId="489" shapeId="0" xr:uid="{00000000-0006-0000-0600-000044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3" authorId="490" shapeId="0" xr:uid="{00000000-0006-0000-0600-000045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3" authorId="491" shapeId="0" xr:uid="{00000000-0006-0000-0600-000046020000}">
      <text>
        <t>[Threaded comment]
Your version of Excel allows you to read this threaded comment; however, any edits to it will get removed if the file is opened in a newer version of Excel. Learn more: https://go.microsoft.com/fwlink/?linkid=870924
Comment:
    7/11</t>
      </text>
    </comment>
    <comment ref="EM123" authorId="492" shapeId="0" xr:uid="{00000000-0006-0000-0600-000047020000}">
      <text>
        <t>[Threaded comment]
Your version of Excel allows you to read this threaded comment; however, any edits to it will get removed if the file is opened in a newer version of Excel. Learn more: https://go.microsoft.com/fwlink/?linkid=870924
Comment:
    2/10</t>
      </text>
    </comment>
    <comment ref="CM124" authorId="493" shapeId="0" xr:uid="{00000000-0006-0000-0600-000048020000}">
      <text>
        <t>[Threaded comment]
Your version of Excel allows you to read this threaded comment; however, any edits to it will get removed if the file is opened in a newer version of Excel. Learn more: https://go.microsoft.com/fwlink/?linkid=870924
Comment:
    2/8</t>
      </text>
    </comment>
    <comment ref="DD124" authorId="494" shapeId="0" xr:uid="{00000000-0006-0000-0600-000049020000}">
      <text>
        <t>[Threaded comment]
Your version of Excel allows you to read this threaded comment; however, any edits to it will get removed if the file is opened in a newer version of Excel. Learn more: https://go.microsoft.com/fwlink/?linkid=870924
Comment:
    KPNLF is willing to give 6 out of 8 to Gov</t>
      </text>
    </comment>
    <comment ref="DH124" authorId="495" shapeId="0" xr:uid="{00000000-0006-0000-0600-00004A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10 to KPNLF</t>
      </text>
    </comment>
    <comment ref="DI124" authorId="496" shapeId="0" xr:uid="{00000000-0006-0000-0600-00004B020000}">
      <text>
        <t>[Threaded comment]
Your version of Excel allows you to read this threaded comment; however, any edits to it will get removed if the file is opened in a newer version of Excel. Learn more: https://go.microsoft.com/fwlink/?linkid=870924
Comment:
    (2/11 (18.2) of Gov. offer+20 of KR offer)/2</t>
      </text>
    </comment>
    <comment ref="DM124" authorId="497" shapeId="0" xr:uid="{00000000-0006-0000-0600-00004C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4" authorId="498" shapeId="0" xr:uid="{00000000-0006-0000-0600-00004D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4" authorId="499" shapeId="0" xr:uid="{00000000-0006-0000-0600-00004E020000}">
      <text>
        <t>[Threaded comment]
Your version of Excel allows you to read this threaded comment; however, any edits to it will get removed if the file is opened in a newer version of Excel. Learn more: https://go.microsoft.com/fwlink/?linkid=870924
Comment:
    7/11</t>
      </text>
    </comment>
    <comment ref="EM124" authorId="500" shapeId="0" xr:uid="{00000000-0006-0000-0600-00004F020000}">
      <text>
        <t>[Threaded comment]
Your version of Excel allows you to read this threaded comment; however, any edits to it will get removed if the file is opened in a newer version of Excel. Learn more: https://go.microsoft.com/fwlink/?linkid=870924
Comment:
    2/10</t>
      </text>
    </comment>
    <comment ref="DD125" authorId="501" shapeId="0" xr:uid="{00000000-0006-0000-0600-00005002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H125" authorId="502" shapeId="0" xr:uid="{00000000-0006-0000-0600-000051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11 to KR</t>
      </text>
    </comment>
    <comment ref="DI125" authorId="503" shapeId="0" xr:uid="{00000000-0006-0000-0600-000052020000}">
      <text>
        <t>[Threaded comment]
Your version of Excel allows you to read this threaded comment; however, any edits to it will get removed if the file is opened in a newer version of Excel. Learn more: https://go.microsoft.com/fwlink/?linkid=870924
Comment:
    (2/11 (18.2) of Gov. offer+20 of KPNLF offer)/2</t>
      </text>
    </comment>
    <comment ref="DM125" authorId="504" shapeId="0" xr:uid="{00000000-0006-0000-0600-000053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5" authorId="505" shapeId="0" xr:uid="{00000000-0006-0000-0600-000054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5" authorId="506" shapeId="0" xr:uid="{00000000-0006-0000-0600-000055020000}">
      <text>
        <t>[Threaded comment]
Your version of Excel allows you to read this threaded comment; however, any edits to it will get removed if the file is opened in a newer version of Excel. Learn more: https://go.microsoft.com/fwlink/?linkid=870924
Comment:
    7/11</t>
      </text>
    </comment>
    <comment ref="EM125" authorId="507" shapeId="0" xr:uid="{00000000-0006-0000-0600-000056020000}">
      <text>
        <t>[Threaded comment]
Your version of Excel allows you to read this threaded comment; however, any edits to it will get removed if the file is opened in a newer version of Excel. Learn more: https://go.microsoft.com/fwlink/?linkid=870924
Comment:
    2/10</t>
      </text>
    </comment>
    <comment ref="G126" authorId="167" shapeId="0" xr:uid="{00000000-0006-0000-0600-000057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M126" authorId="508" shapeId="0" xr:uid="{00000000-0006-0000-0600-000058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126" authorId="509" shapeId="0" xr:uid="{00000000-0006-0000-0600-00005902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K126" authorId="510" shapeId="0" xr:uid="{00000000-0006-0000-0600-00005A020000}">
      <text>
        <t>[Threaded comment]
Your version of Excel allows you to read this threaded comment; however, any edits to it will get removed if the file is opened in a newer version of Excel. Learn more: https://go.microsoft.com/fwlink/?linkid=870924
Comment:
    7/10</t>
      </text>
    </comment>
    <comment ref="EL126" authorId="511" shapeId="0" xr:uid="{00000000-0006-0000-0600-00005B02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M126" authorId="512" shapeId="0" xr:uid="{00000000-0006-0000-0600-00005C020000}">
      <text>
        <t>[Threaded comment]
Your version of Excel allows you to read this threaded comment; however, any edits to it will get removed if the file is opened in a newer version of Excel. Learn more: https://go.microsoft.com/fwlink/?linkid=870924
Comment:
    3/10</t>
      </text>
    </comment>
    <comment ref="G127" authorId="167" shapeId="0" xr:uid="{00000000-0006-0000-0600-00005D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DM127" authorId="513" shapeId="0" xr:uid="{00000000-0006-0000-0600-00005E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EJ127" authorId="514" shapeId="0" xr:uid="{00000000-0006-0000-0600-00005F02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K127" authorId="515" shapeId="0" xr:uid="{00000000-0006-0000-0600-000060020000}">
      <text>
        <t>[Threaded comment]
Your version of Excel allows you to read this threaded comment; however, any edits to it will get removed if the file is opened in a newer version of Excel. Learn more: https://go.microsoft.com/fwlink/?linkid=870924
Comment:
    7/10</t>
      </text>
    </comment>
    <comment ref="EL127" authorId="516" shapeId="0" xr:uid="{00000000-0006-0000-0600-000061020000}">
      <text>
        <t>[Threaded comment]
Your version of Excel allows you to read this threaded comment; however, any edits to it will get removed if the file is opened in a newer version of Excel. Learn more: https://go.microsoft.com/fwlink/?linkid=870924
Comment:
    it implies 7 (Gov), 3 (FUNCINPEC), 2 (KPNLF), 2 (KR)</t>
      </text>
    </comment>
    <comment ref="EM127" authorId="517" shapeId="0" xr:uid="{00000000-0006-0000-0600-000062020000}">
      <text>
        <t>[Threaded comment]
Your version of Excel allows you to read this threaded comment; however, any edits to it will get removed if the file is opened in a newer version of Excel. Learn more: https://go.microsoft.com/fwlink/?linkid=870924
Comment:
    3/10</t>
      </text>
    </comment>
    <comment ref="G128" authorId="167" shapeId="0" xr:uid="{00000000-0006-0000-0600-000063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M128" authorId="518" shapeId="0" xr:uid="{00000000-0006-0000-0600-000064020000}">
      <text>
        <t>[Threaded comment]
Your version of Excel allows you to read this threaded comment; however, any edits to it will get removed if the file is opened in a newer version of Excel. Learn more: https://go.microsoft.com/fwlink/?linkid=870924
Comment:
    7/10</t>
      </text>
    </comment>
    <comment ref="CY128" authorId="519" shapeId="0" xr:uid="{00000000-0006-0000-0600-000065020000}">
      <text>
        <t>[Threaded comment]
Your version of Excel allows you to read this threaded comment; however, any edits to it will get removed if the file is opened in a newer version of Excel. Learn more: https://go.microsoft.com/fwlink/?linkid=870924
Comment:
    12/12</t>
      </text>
    </comment>
    <comment ref="DD128" authorId="520" shapeId="0" xr:uid="{00000000-0006-0000-0600-000066020000}">
      <text>
        <t>[Threaded comment]
Your version of Excel allows you to read this threaded comment; however, any edits to it will get removed if the file is opened in a newer version of Excel. Learn more: https://go.microsoft.com/fwlink/?linkid=870924
Comment:
    Gov. is willing to give up 7 out of 14</t>
      </text>
    </comment>
    <comment ref="DH128" authorId="521" shapeId="0" xr:uid="{00000000-0006-0000-0600-000067020000}">
      <text>
        <t>[Threaded comment]
Your version of Excel allows you to read this threaded comment; however, any edits to it will get removed if the file is opened in a newer version of Excel. Learn more: https://go.microsoft.com/fwlink/?linkid=870924
Comment:
    FUNCINPEC and KPNLF were willing to give 7/14 (50%) to Gov. and KR was willing to give 6/13 (46.2%) to Gov. So I took the mean point (48.7)</t>
      </text>
    </comment>
    <comment ref="DI128" authorId="522" shapeId="0" xr:uid="{00000000-0006-0000-0600-000068020000}">
      <text>
        <t>[Threaded comment]
Your version of Excel allows you to read this threaded comment; however, any edits to it will get removed if the file is opened in a newer version of Excel. Learn more: https://go.microsoft.com/fwlink/?linkid=870924
Comment:
    (7/14 (50) of FUNCINPEC offer+7/14 (50) of KPNLF offer +6/13 (46.2) of KR offer)/3</t>
      </text>
    </comment>
    <comment ref="DM128" authorId="523" shapeId="0" xr:uid="{00000000-0006-0000-0600-000069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8" authorId="524" shapeId="0" xr:uid="{00000000-0006-0000-0600-00006A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8" authorId="525" shapeId="0" xr:uid="{00000000-0006-0000-0600-00006B020000}">
      <text>
        <t>[Threaded comment]
Your version of Excel allows you to read this threaded comment; however, any edits to it will get removed if the file is opened in a newer version of Excel. Learn more: https://go.microsoft.com/fwlink/?linkid=870924
Comment:
    7/14</t>
      </text>
    </comment>
    <comment ref="EM128" authorId="526" shapeId="0" xr:uid="{00000000-0006-0000-0600-00006C020000}">
      <text>
        <t>[Threaded comment]
Your version of Excel allows you to read this threaded comment; however, any edits to it will get removed if the file is opened in a newer version of Excel. Learn more: https://go.microsoft.com/fwlink/?linkid=870924
Comment:
    3/14</t>
      </text>
    </comment>
    <comment ref="EO128" authorId="527" shapeId="0" xr:uid="{00000000-0006-0000-0600-00006D020000}">
      <text>
        <t>[Threaded comment]
Your version of Excel allows you to read this threaded comment; however, any edits to it will get removed if the file is opened in a newer version of Excel. Learn more: https://go.microsoft.com/fwlink/?linkid=870924
Comment:
    2/14</t>
      </text>
    </comment>
    <comment ref="EQ128" authorId="528" shapeId="0" xr:uid="{00000000-0006-0000-0600-00006E020000}">
      <text>
        <t>[Threaded comment]
Your version of Excel allows you to read this threaded comment; however, any edits to it will get removed if the file is opened in a newer version of Excel. Learn more: https://go.microsoft.com/fwlink/?linkid=870924
Comment:
    2/13</t>
      </text>
    </comment>
    <comment ref="G129" authorId="167" shapeId="0" xr:uid="{00000000-0006-0000-0600-00006F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M129" authorId="529" shapeId="0" xr:uid="{00000000-0006-0000-0600-000070020000}">
      <text>
        <t>[Threaded comment]
Your version of Excel allows you to read this threaded comment; however, any edits to it will get removed if the file is opened in a newer version of Excel. Learn more: https://go.microsoft.com/fwlink/?linkid=870924
Comment:
    7/9</t>
      </text>
    </comment>
    <comment ref="CY129" authorId="530" shapeId="0" xr:uid="{00000000-0006-0000-0600-000071020000}">
      <text>
        <t>[Threaded comment]
Your version of Excel allows you to read this threaded comment; however, any edits to it will get removed if the file is opened in a newer version of Excel. Learn more: https://go.microsoft.com/fwlink/?linkid=870924
Comment:
    12/31</t>
      </text>
    </comment>
    <comment ref="CZ129" authorId="531" shapeId="0" xr:uid="{00000000-0006-0000-0600-000072020000}">
      <text>
        <t>[Threaded comment]
Your version of Excel allows you to read this threaded comment; however, any edits to it will get removed if the file is opened in a newer version of Excel. Learn more: https://go.microsoft.com/fwlink/?linkid=870924
Comment:
    112000/123000</t>
      </text>
    </comment>
    <comment ref="DD129" authorId="532" shapeId="0" xr:uid="{00000000-0006-0000-0600-000073020000}">
      <text>
        <t>[Threaded comment]
Your version of Excel allows you to read this threaded comment; however, any edits to it will get removed if the file is opened in a newer version of Excel. Learn more: https://go.microsoft.com/fwlink/?linkid=870924
Comment:
    Gov. is willing to give up 7 out of 14</t>
      </text>
    </comment>
    <comment ref="DH129" authorId="533" shapeId="0" xr:uid="{00000000-0006-0000-0600-000074020000}">
      <text>
        <t>[Threaded comment]
Your version of Excel allows you to read this threaded comment; however, any edits to it will get removed if the file is opened in a newer version of Excel. Learn more: https://go.microsoft.com/fwlink/?linkid=870924
Comment:
    FUNCINPEC and KPNLF were willing to give 7/14 (50%) to Gov. and KR was willing to give 6/13 (46.2%) to Gov. So I took the mean point (48.7)</t>
      </text>
    </comment>
    <comment ref="DI129" authorId="534" shapeId="0" xr:uid="{00000000-0006-0000-0600-000075020000}">
      <text>
        <t>[Threaded comment]
Your version of Excel allows you to read this threaded comment; however, any edits to it will get removed if the file is opened in a newer version of Excel. Learn more: https://go.microsoft.com/fwlink/?linkid=870924
Comment:
    (7/14 (50) of FUNCINPEC offer+7/14 (50) of KPNLF offer +6/13 (46.2) of KR offer)/3</t>
      </text>
    </comment>
    <comment ref="DM129" authorId="535" shapeId="0" xr:uid="{00000000-0006-0000-0600-000076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29" authorId="536" shapeId="0" xr:uid="{00000000-0006-0000-0600-000077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29" authorId="537" shapeId="0" xr:uid="{00000000-0006-0000-0600-000078020000}">
      <text>
        <t>[Threaded comment]
Your version of Excel allows you to read this threaded comment; however, any edits to it will get removed if the file is opened in a newer version of Excel. Learn more: https://go.microsoft.com/fwlink/?linkid=870924
Comment:
    7/14</t>
      </text>
    </comment>
    <comment ref="EM129" authorId="538" shapeId="0" xr:uid="{00000000-0006-0000-0600-000079020000}">
      <text>
        <t>[Threaded comment]
Your version of Excel allows you to read this threaded comment; however, any edits to it will get removed if the file is opened in a newer version of Excel. Learn more: https://go.microsoft.com/fwlink/?linkid=870924
Comment:
    3/14</t>
      </text>
    </comment>
    <comment ref="EO129" authorId="539" shapeId="0" xr:uid="{00000000-0006-0000-0600-00007A020000}">
      <text>
        <t>[Threaded comment]
Your version of Excel allows you to read this threaded comment; however, any edits to it will get removed if the file is opened in a newer version of Excel. Learn more: https://go.microsoft.com/fwlink/?linkid=870924
Comment:
    2/14</t>
      </text>
    </comment>
    <comment ref="EQ129" authorId="540" shapeId="0" xr:uid="{00000000-0006-0000-0600-00007B020000}">
      <text>
        <t>[Threaded comment]
Your version of Excel allows you to read this threaded comment; however, any edits to it will get removed if the file is opened in a newer version of Excel. Learn more: https://go.microsoft.com/fwlink/?linkid=870924
Comment:
    2/13</t>
      </text>
    </comment>
    <comment ref="G130" authorId="167" shapeId="0" xr:uid="{00000000-0006-0000-0600-00007C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M130" authorId="541" shapeId="0" xr:uid="{00000000-0006-0000-0600-00007D020000}">
      <text>
        <t>[Threaded comment]
Your version of Excel allows you to read this threaded comment; however, any edits to it will get removed if the file is opened in a newer version of Excel. Learn more: https://go.microsoft.com/fwlink/?linkid=870924
Comment:
    7/9</t>
      </text>
    </comment>
    <comment ref="CY130" authorId="542" shapeId="0" xr:uid="{00000000-0006-0000-0600-00007E020000}">
      <text>
        <t>[Threaded comment]
Your version of Excel allows you to read this threaded comment; however, any edits to it will get removed if the file is opened in a newer version of Excel. Learn more: https://go.microsoft.com/fwlink/?linkid=870924
Comment:
    12/21</t>
      </text>
    </comment>
    <comment ref="CZ130" authorId="543" shapeId="0" xr:uid="{00000000-0006-0000-0600-00007F020000}">
      <text>
        <t>[Threaded comment]
Your version of Excel allows you to read this threaded comment; however, any edits to it will get removed if the file is opened in a newer version of Excel. Learn more: https://go.microsoft.com/fwlink/?linkid=870924
Comment:
    112000/149500</t>
      </text>
    </comment>
    <comment ref="DD130" authorId="544" shapeId="0" xr:uid="{00000000-0006-0000-0600-000080020000}">
      <text>
        <t>[Threaded comment]
Your version of Excel allows you to read this threaded comment; however, any edits to it will get removed if the file is opened in a newer version of Excel. Learn more: https://go.microsoft.com/fwlink/?linkid=870924
Comment:
    Gov. is willing to give up 7 out of 14</t>
      </text>
    </comment>
    <comment ref="DH130" authorId="545" shapeId="0" xr:uid="{00000000-0006-0000-0600-000081020000}">
      <text>
        <t>[Threaded comment]
Your version of Excel allows you to read this threaded comment; however, any edits to it will get removed if the file is opened in a newer version of Excel. Learn more: https://go.microsoft.com/fwlink/?linkid=870924
Comment:
    FUNCINPEC and KPNLF were willing to give 7/14 (50%) to Gov. and KR was willing to give 6/13 (46.2%) to Gov. So I took the mean point (48.7)</t>
      </text>
    </comment>
    <comment ref="DI130" authorId="546" shapeId="0" xr:uid="{00000000-0006-0000-0600-000082020000}">
      <text>
        <t>[Threaded comment]
Your version of Excel allows you to read this threaded comment; however, any edits to it will get removed if the file is opened in a newer version of Excel. Learn more: https://go.microsoft.com/fwlink/?linkid=870924
Comment:
    (7/14 (50) of FUNCINPEC offer+7/14 (50) of KPNLF offer +6/13 (46.2) of KR offer)/3</t>
      </text>
    </comment>
    <comment ref="DM130" authorId="547" shapeId="0" xr:uid="{00000000-0006-0000-0600-000083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0" authorId="548" shapeId="0" xr:uid="{00000000-0006-0000-0600-000084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30" authorId="549" shapeId="0" xr:uid="{00000000-0006-0000-0600-000085020000}">
      <text>
        <t>[Threaded comment]
Your version of Excel allows you to read this threaded comment; however, any edits to it will get removed if the file is opened in a newer version of Excel. Learn more: https://go.microsoft.com/fwlink/?linkid=870924
Comment:
    7/14</t>
      </text>
    </comment>
    <comment ref="EM130" authorId="550" shapeId="0" xr:uid="{00000000-0006-0000-0600-000086020000}">
      <text>
        <t>[Threaded comment]
Your version of Excel allows you to read this threaded comment; however, any edits to it will get removed if the file is opened in a newer version of Excel. Learn more: https://go.microsoft.com/fwlink/?linkid=870924
Comment:
    3/14</t>
      </text>
    </comment>
    <comment ref="EO130" authorId="551" shapeId="0" xr:uid="{00000000-0006-0000-0600-000087020000}">
      <text>
        <t>[Threaded comment]
Your version of Excel allows you to read this threaded comment; however, any edits to it will get removed if the file is opened in a newer version of Excel. Learn more: https://go.microsoft.com/fwlink/?linkid=870924
Comment:
    2/14</t>
      </text>
    </comment>
    <comment ref="EQ130" authorId="552" shapeId="0" xr:uid="{00000000-0006-0000-0600-000088020000}">
      <text>
        <t>[Threaded comment]
Your version of Excel allows you to read this threaded comment; however, any edits to it will get removed if the file is opened in a newer version of Excel. Learn more: https://go.microsoft.com/fwlink/?linkid=870924
Comment:
    2/13</t>
      </text>
    </comment>
    <comment ref="CM131" authorId="553" shapeId="0" xr:uid="{00000000-0006-0000-0600-000089020000}">
      <text>
        <t>[Threaded comment]
Your version of Excel allows you to read this threaded comment; however, any edits to it will get removed if the file is opened in a newer version of Excel. Learn more: https://go.microsoft.com/fwlink/?linkid=870924
Comment:
    3/10</t>
      </text>
    </comment>
    <comment ref="CY131" authorId="554" shapeId="0" xr:uid="{00000000-0006-0000-0600-00008A020000}">
      <text>
        <t>[Threaded comment]
Your version of Excel allows you to read this threaded comment; however, any edits to it will get removed if the file is opened in a newer version of Excel. Learn more: https://go.microsoft.com/fwlink/?linkid=870924
Comment:
    0/12</t>
      </text>
    </comment>
    <comment ref="DD131" authorId="555" shapeId="0" xr:uid="{00000000-0006-0000-0600-00008B020000}">
      <text>
        <t>[Threaded comment]
Your version of Excel allows you to read this threaded comment; however, any edits to it will get removed if the file is opened in a newer version of Excel. Learn more: https://go.microsoft.com/fwlink/?linkid=870924
Comment:
    FUNCINPEC is willing to give 7 out of 10 to Gov</t>
      </text>
    </comment>
    <comment ref="DH131" authorId="556" shapeId="0" xr:uid="{00000000-0006-0000-0600-00008C020000}">
      <text>
        <t>[Threaded comment]
Your version of Excel allows you to read this threaded comment; however, any edits to it will get removed if the file is opened in a newer version of Excel. Learn more: https://go.microsoft.com/fwlink/?linkid=870924
Comment:
    Government was willing to give 3 out of 14 to FUNCINPEC</t>
      </text>
    </comment>
    <comment ref="DI131" authorId="557" shapeId="0" xr:uid="{00000000-0006-0000-0600-00008D020000}">
      <text>
        <t>[Threaded comment]
Your version of Excel allows you to read this threaded comment; however, any edits to it will get removed if the file is opened in a newer version of Excel. Learn more: https://go.microsoft.com/fwlink/?linkid=870924
Comment:
    (3/14 (21.4) of Gov. offer+3/14(21.4) of KPNLF offer+3/13(23.1) of KR offer)/3</t>
      </text>
    </comment>
    <comment ref="DM131" authorId="558" shapeId="0" xr:uid="{00000000-0006-0000-0600-00008E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1" authorId="559" shapeId="0" xr:uid="{00000000-0006-0000-0600-00008F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31" authorId="560" shapeId="0" xr:uid="{00000000-0006-0000-0600-000090020000}">
      <text>
        <t>[Threaded comment]
Your version of Excel allows you to read this threaded comment; however, any edits to it will get removed if the file is opened in a newer version of Excel. Learn more: https://go.microsoft.com/fwlink/?linkid=870924
Comment:
    7/14</t>
      </text>
    </comment>
    <comment ref="EM131" authorId="561" shapeId="0" xr:uid="{00000000-0006-0000-0600-000091020000}">
      <text>
        <t>[Threaded comment]
Your version of Excel allows you to read this threaded comment; however, any edits to it will get removed if the file is opened in a newer version of Excel. Learn more: https://go.microsoft.com/fwlink/?linkid=870924
Comment:
    3/14</t>
      </text>
    </comment>
    <comment ref="EO131" authorId="562" shapeId="0" xr:uid="{00000000-0006-0000-0600-000092020000}">
      <text>
        <t>[Threaded comment]
Your version of Excel allows you to read this threaded comment; however, any edits to it will get removed if the file is opened in a newer version of Excel. Learn more: https://go.microsoft.com/fwlink/?linkid=870924
Comment:
    2/14</t>
      </text>
    </comment>
    <comment ref="EQ131" authorId="563" shapeId="0" xr:uid="{00000000-0006-0000-0600-000093020000}">
      <text>
        <t>[Threaded comment]
Your version of Excel allows you to read this threaded comment; however, any edits to it will get removed if the file is opened in a newer version of Excel. Learn more: https://go.microsoft.com/fwlink/?linkid=870924
Comment:
    2/13</t>
      </text>
    </comment>
    <comment ref="CM132" authorId="564" shapeId="0" xr:uid="{00000000-0006-0000-0600-000094020000}">
      <text>
        <t>[Threaded comment]
Your version of Excel allows you to read this threaded comment; however, any edits to it will get removed if the file is opened in a newer version of Excel. Learn more: https://go.microsoft.com/fwlink/?linkid=870924
Comment:
    2/9</t>
      </text>
    </comment>
    <comment ref="CY132" authorId="565" shapeId="0" xr:uid="{00000000-0006-0000-0600-000095020000}">
      <text>
        <t>[Threaded comment]
Your version of Excel allows you to read this threaded comment; however, any edits to it will get removed if the file is opened in a newer version of Excel. Learn more: https://go.microsoft.com/fwlink/?linkid=870924
Comment:
    19/31</t>
      </text>
    </comment>
    <comment ref="DD132" authorId="566" shapeId="0" xr:uid="{00000000-0006-0000-0600-000096020000}">
      <text>
        <t>[Threaded comment]
Your version of Excel allows you to read this threaded comment; however, any edits to it will get removed if the file is opened in a newer version of Excel. Learn more: https://go.microsoft.com/fwlink/?linkid=870924
Comment:
    KPNLF is willing to give 7 out of 9 to Gov</t>
      </text>
    </comment>
    <comment ref="DH132" authorId="567" shapeId="0" xr:uid="{00000000-0006-0000-0600-000097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14 to KPNLF</t>
      </text>
    </comment>
    <comment ref="DI132" authorId="568" shapeId="0" xr:uid="{00000000-0006-0000-0600-000098020000}">
      <text>
        <t>[Threaded comment]
Your version of Excel allows you to read this threaded comment; however, any edits to it will get removed if the file is opened in a newer version of Excel. Learn more: https://go.microsoft.com/fwlink/?linkid=870924
Comment:
    (2/14 (14.3) of Gov. offer+2/14 (14.3) of FUNCINPEC offer+2/13 (15.4) of KR offer)/3</t>
      </text>
    </comment>
    <comment ref="DM132" authorId="569" shapeId="0" xr:uid="{00000000-0006-0000-0600-000099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2" authorId="570" shapeId="0" xr:uid="{00000000-0006-0000-0600-00009A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32" authorId="571" shapeId="0" xr:uid="{00000000-0006-0000-0600-00009B020000}">
      <text>
        <t>[Threaded comment]
Your version of Excel allows you to read this threaded comment; however, any edits to it will get removed if the file is opened in a newer version of Excel. Learn more: https://go.microsoft.com/fwlink/?linkid=870924
Comment:
    7/14</t>
      </text>
    </comment>
    <comment ref="EM132" authorId="572" shapeId="0" xr:uid="{00000000-0006-0000-0600-00009C020000}">
      <text>
        <t>[Threaded comment]
Your version of Excel allows you to read this threaded comment; however, any edits to it will get removed if the file is opened in a newer version of Excel. Learn more: https://go.microsoft.com/fwlink/?linkid=870924
Comment:
    3/14</t>
      </text>
    </comment>
    <comment ref="EO132" authorId="573" shapeId="0" xr:uid="{00000000-0006-0000-0600-00009D020000}">
      <text>
        <t>[Threaded comment]
Your version of Excel allows you to read this threaded comment; however, any edits to it will get removed if the file is opened in a newer version of Excel. Learn more: https://go.microsoft.com/fwlink/?linkid=870924
Comment:
    2/14</t>
      </text>
    </comment>
    <comment ref="EQ132" authorId="574" shapeId="0" xr:uid="{00000000-0006-0000-0600-00009E020000}">
      <text>
        <t>[Threaded comment]
Your version of Excel allows you to read this threaded comment; however, any edits to it will get removed if the file is opened in a newer version of Excel. Learn more: https://go.microsoft.com/fwlink/?linkid=870924
Comment:
    2/13</t>
      </text>
    </comment>
    <comment ref="CM133" authorId="575" shapeId="0" xr:uid="{00000000-0006-0000-0600-00009F020000}">
      <text>
        <t>[Threaded comment]
Your version of Excel allows you to read this threaded comment; however, any edits to it will get removed if the file is opened in a newer version of Excel. Learn more: https://go.microsoft.com/fwlink/?linkid=870924
Comment:
    2/8</t>
      </text>
    </comment>
    <comment ref="CY133" authorId="576" shapeId="0" xr:uid="{00000000-0006-0000-0600-0000A0020000}">
      <text>
        <t>[Threaded comment]
Your version of Excel allows you to read this threaded comment; however, any edits to it will get removed if the file is opened in a newer version of Excel. Learn more: https://go.microsoft.com/fwlink/?linkid=870924
Comment:
    9/21</t>
      </text>
    </comment>
    <comment ref="DD133" authorId="577" shapeId="0" xr:uid="{00000000-0006-0000-0600-0000A102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H133" authorId="578" shapeId="0" xr:uid="{00000000-0006-0000-0600-0000A2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14 to KR</t>
      </text>
    </comment>
    <comment ref="DI133" authorId="579" shapeId="0" xr:uid="{00000000-0006-0000-0600-0000A3020000}">
      <text>
        <t>[Threaded comment]
Your version of Excel allows you to read this threaded comment; however, any edits to it will get removed if the file is opened in a newer version of Excel. Learn more: https://go.microsoft.com/fwlink/?linkid=870924
Comment:
    (2/14(14.3) of Gov. offer+2/14(14.3) of FUNCINPEC+2/14(14.3) of KR offer)/3</t>
      </text>
    </comment>
    <comment ref="DM133" authorId="580" shapeId="0" xr:uid="{00000000-0006-0000-0600-0000A4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3" authorId="581" shapeId="0" xr:uid="{00000000-0006-0000-0600-0000A5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K133" authorId="582" shapeId="0" xr:uid="{00000000-0006-0000-0600-0000A6020000}">
      <text>
        <t>[Threaded comment]
Your version of Excel allows you to read this threaded comment; however, any edits to it will get removed if the file is opened in a newer version of Excel. Learn more: https://go.microsoft.com/fwlink/?linkid=870924
Comment:
    7/14</t>
      </text>
    </comment>
    <comment ref="EM133" authorId="583" shapeId="0" xr:uid="{00000000-0006-0000-0600-0000A7020000}">
      <text>
        <t>[Threaded comment]
Your version of Excel allows you to read this threaded comment; however, any edits to it will get removed if the file is opened in a newer version of Excel. Learn more: https://go.microsoft.com/fwlink/?linkid=870924
Comment:
    3/14</t>
      </text>
    </comment>
    <comment ref="EO133" authorId="584" shapeId="0" xr:uid="{00000000-0006-0000-0600-0000A8020000}">
      <text>
        <t>[Threaded comment]
Your version of Excel allows you to read this threaded comment; however, any edits to it will get removed if the file is opened in a newer version of Excel. Learn more: https://go.microsoft.com/fwlink/?linkid=870924
Comment:
    2/14</t>
      </text>
    </comment>
    <comment ref="EQ133" authorId="585" shapeId="0" xr:uid="{00000000-0006-0000-0600-0000A9020000}">
      <text>
        <t>[Threaded comment]
Your version of Excel allows you to read this threaded comment; however, any edits to it will get removed if the file is opened in a newer version of Excel. Learn more: https://go.microsoft.com/fwlink/?linkid=870924
Comment:
    2/13</t>
      </text>
    </comment>
    <comment ref="G134" authorId="167" shapeId="0" xr:uid="{00000000-0006-0000-0600-0000AA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34" authorId="586" shapeId="0" xr:uid="{00000000-0006-0000-0600-0000AB020000}">
      <text>
        <t>[Threaded comment]
Your version of Excel allows you to read this threaded comment; however, any edits to it will get removed if the file is opened in a newer version of Excel. Learn more: https://go.microsoft.com/fwlink/?linkid=870924
Comment:
    12/12</t>
      </text>
    </comment>
    <comment ref="DH134" authorId="587" shapeId="0" xr:uid="{00000000-0006-0000-0600-0000AC020000}">
      <text>
        <t>[Threaded comment]
Your version of Excel allows you to read this threaded comment; however, any edits to it will get removed if the file is opened in a newer version of Excel. Learn more: https://go.microsoft.com/fwlink/?linkid=870924
Comment:
    All 3 groups were willing to give 6 out of 12 to Government</t>
      </text>
    </comment>
    <comment ref="DI134" authorId="588" shapeId="0" xr:uid="{00000000-0006-0000-0600-0000AD020000}">
      <text>
        <t>[Threaded comment]
Your version of Excel allows you to read this threaded comment; however, any edits to it will get removed if the file is opened in a newer version of Excel. Learn more: https://go.microsoft.com/fwlink/?linkid=870924
Comment:
    (6/12 of FUNCINPEC offer+6/12 of KPNLF offer+6/12 of KR offer)/3</t>
      </text>
    </comment>
    <comment ref="DM134" authorId="589" shapeId="0" xr:uid="{00000000-0006-0000-0600-0000AE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4" authorId="590" shapeId="0" xr:uid="{00000000-0006-0000-0600-0000AF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4" authorId="0" shapeId="0" xr:uid="{00000000-0006-0000-0600-0000B0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4" authorId="591" shapeId="0" xr:uid="{00000000-0006-0000-0600-0000B1020000}">
      <text>
        <t>[Threaded comment]
Your version of Excel allows you to read this threaded comment; however, any edits to it will get removed if the file is opened in a newer version of Excel. Learn more: https://go.microsoft.com/fwlink/?linkid=870924
Comment:
    6/12</t>
      </text>
    </comment>
    <comment ref="EM134" authorId="592" shapeId="0" xr:uid="{00000000-0006-0000-0600-0000B2020000}">
      <text>
        <t>[Threaded comment]
Your version of Excel allows you to read this threaded comment; however, any edits to it will get removed if the file is opened in a newer version of Excel. Learn more: https://go.microsoft.com/fwlink/?linkid=870924
Comment:
    2/12</t>
      </text>
    </comment>
    <comment ref="EO134" authorId="593" shapeId="0" xr:uid="{00000000-0006-0000-0600-0000B3020000}">
      <text>
        <t>[Threaded comment]
Your version of Excel allows you to read this threaded comment; however, any edits to it will get removed if the file is opened in a newer version of Excel. Learn more: https://go.microsoft.com/fwlink/?linkid=870924
Comment:
    2/12</t>
      </text>
    </comment>
    <comment ref="EQ134" authorId="594" shapeId="0" xr:uid="{00000000-0006-0000-0600-0000B4020000}">
      <text>
        <t>[Threaded comment]
Your version of Excel allows you to read this threaded comment; however, any edits to it will get removed if the file is opened in a newer version of Excel. Learn more: https://go.microsoft.com/fwlink/?linkid=870924
Comment:
    2/12</t>
      </text>
    </comment>
    <comment ref="G135" authorId="167" shapeId="0" xr:uid="{00000000-0006-0000-0600-0000B5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35" authorId="595" shapeId="0" xr:uid="{00000000-0006-0000-0600-0000B6020000}">
      <text>
        <t>[Threaded comment]
Your version of Excel allows you to read this threaded comment; however, any edits to it will get removed if the file is opened in a newer version of Excel. Learn more: https://go.microsoft.com/fwlink/?linkid=870924
Comment:
    12/31</t>
      </text>
    </comment>
    <comment ref="CZ135" authorId="596" shapeId="0" xr:uid="{00000000-0006-0000-0600-0000B7020000}">
      <text>
        <t>[Threaded comment]
Your version of Excel allows you to read this threaded comment; however, any edits to it will get removed if the file is opened in a newer version of Excel. Learn more: https://go.microsoft.com/fwlink/?linkid=870924
Comment:
    112000/123000</t>
      </text>
    </comment>
    <comment ref="DH135" authorId="597" shapeId="0" xr:uid="{00000000-0006-0000-0600-0000B8020000}">
      <text>
        <t>[Threaded comment]
Your version of Excel allows you to read this threaded comment; however, any edits to it will get removed if the file is opened in a newer version of Excel. Learn more: https://go.microsoft.com/fwlink/?linkid=870924
Comment:
    All 3 groups were willing to give 6 out of 12 to Government</t>
      </text>
    </comment>
    <comment ref="DI135" authorId="598" shapeId="0" xr:uid="{00000000-0006-0000-0600-0000B9020000}">
      <text>
        <t>[Threaded comment]
Your version of Excel allows you to read this threaded comment; however, any edits to it will get removed if the file is opened in a newer version of Excel. Learn more: https://go.microsoft.com/fwlink/?linkid=870924
Comment:
    (6/12 of FUNCINPEC offer+6/12 of KPNLF offer+6/12 of KR offer)/3</t>
      </text>
    </comment>
    <comment ref="DM135" authorId="599" shapeId="0" xr:uid="{00000000-0006-0000-0600-0000BA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5" authorId="600" shapeId="0" xr:uid="{00000000-0006-0000-0600-0000BB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5" authorId="0" shapeId="0" xr:uid="{00000000-0006-0000-0600-0000BC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5" authorId="601" shapeId="0" xr:uid="{00000000-0006-0000-0600-0000BD020000}">
      <text>
        <t>[Threaded comment]
Your version of Excel allows you to read this threaded comment; however, any edits to it will get removed if the file is opened in a newer version of Excel. Learn more: https://go.microsoft.com/fwlink/?linkid=870924
Comment:
    6/12</t>
      </text>
    </comment>
    <comment ref="EM135" authorId="602" shapeId="0" xr:uid="{00000000-0006-0000-0600-0000BE020000}">
      <text>
        <t>[Threaded comment]
Your version of Excel allows you to read this threaded comment; however, any edits to it will get removed if the file is opened in a newer version of Excel. Learn more: https://go.microsoft.com/fwlink/?linkid=870924
Comment:
    2/12</t>
      </text>
    </comment>
    <comment ref="EO135" authorId="603" shapeId="0" xr:uid="{00000000-0006-0000-0600-0000BF020000}">
      <text>
        <t>[Threaded comment]
Your version of Excel allows you to read this threaded comment; however, any edits to it will get removed if the file is opened in a newer version of Excel. Learn more: https://go.microsoft.com/fwlink/?linkid=870924
Comment:
    2/12</t>
      </text>
    </comment>
    <comment ref="EQ135" authorId="604" shapeId="0" xr:uid="{00000000-0006-0000-0600-0000C0020000}">
      <text>
        <t>[Threaded comment]
Your version of Excel allows you to read this threaded comment; however, any edits to it will get removed if the file is opened in a newer version of Excel. Learn more: https://go.microsoft.com/fwlink/?linkid=870924
Comment:
    2/12</t>
      </text>
    </comment>
    <comment ref="G136" authorId="167" shapeId="0" xr:uid="{00000000-0006-0000-0600-0000C1020000}">
      <text>
        <r>
          <rPr>
            <b/>
            <sz val="9"/>
            <color indexed="8"/>
            <rFont val="Tahoma"/>
            <family val="2"/>
            <charset val="1"/>
          </rPr>
          <t xml:space="preserve">Sunhee Park:
</t>
        </r>
        <r>
          <rPr>
            <sz val="9"/>
            <color indexed="8"/>
            <rFont val="Tahoma"/>
            <family val="2"/>
            <charset val="1"/>
          </rPr>
          <t>Together three groups formed the anti-government alliance CGDK (Coalition Government of Democratic Kampuchea) (UCDP)</t>
        </r>
      </text>
    </comment>
    <comment ref="CY136" authorId="605" shapeId="0" xr:uid="{00000000-0006-0000-0600-0000C2020000}">
      <text>
        <t>[Threaded comment]
Your version of Excel allows you to read this threaded comment; however, any edits to it will get removed if the file is opened in a newer version of Excel. Learn more: https://go.microsoft.com/fwlink/?linkid=870924
Comment:
    12/21</t>
      </text>
    </comment>
    <comment ref="CZ136" authorId="606" shapeId="0" xr:uid="{00000000-0006-0000-0600-0000C3020000}">
      <text>
        <t>[Threaded comment]
Your version of Excel allows you to read this threaded comment; however, any edits to it will get removed if the file is opened in a newer version of Excel. Learn more: https://go.microsoft.com/fwlink/?linkid=870924
Comment:
    112000/149500</t>
      </text>
    </comment>
    <comment ref="DH136" authorId="607" shapeId="0" xr:uid="{00000000-0006-0000-0600-0000C4020000}">
      <text>
        <t>[Threaded comment]
Your version of Excel allows you to read this threaded comment; however, any edits to it will get removed if the file is opened in a newer version of Excel. Learn more: https://go.microsoft.com/fwlink/?linkid=870924
Comment:
    All 3 groups were willing to give 6 out of 12 to Government</t>
      </text>
    </comment>
    <comment ref="DI136" authorId="608" shapeId="0" xr:uid="{00000000-0006-0000-0600-0000C5020000}">
      <text>
        <t>[Threaded comment]
Your version of Excel allows you to read this threaded comment; however, any edits to it will get removed if the file is opened in a newer version of Excel. Learn more: https://go.microsoft.com/fwlink/?linkid=870924
Comment:
    (6/12 of FUNCINPEC offer+6/12 of KPNLF offer+6/12 of KR offer)/3</t>
      </text>
    </comment>
    <comment ref="DM136" authorId="609" shapeId="0" xr:uid="{00000000-0006-0000-0600-0000C6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6" authorId="610" shapeId="0" xr:uid="{00000000-0006-0000-0600-0000C7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6" authorId="0" shapeId="0" xr:uid="{00000000-0006-0000-0600-0000C8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6" authorId="611" shapeId="0" xr:uid="{00000000-0006-0000-0600-0000C9020000}">
      <text>
        <t>[Threaded comment]
Your version of Excel allows you to read this threaded comment; however, any edits to it will get removed if the file is opened in a newer version of Excel. Learn more: https://go.microsoft.com/fwlink/?linkid=870924
Comment:
    6/12</t>
      </text>
    </comment>
    <comment ref="EM136" authorId="612" shapeId="0" xr:uid="{00000000-0006-0000-0600-0000CA020000}">
      <text>
        <t>[Threaded comment]
Your version of Excel allows you to read this threaded comment; however, any edits to it will get removed if the file is opened in a newer version of Excel. Learn more: https://go.microsoft.com/fwlink/?linkid=870924
Comment:
    2/12</t>
      </text>
    </comment>
    <comment ref="EO136" authorId="613" shapeId="0" xr:uid="{00000000-0006-0000-0600-0000CB020000}">
      <text>
        <t>[Threaded comment]
Your version of Excel allows you to read this threaded comment; however, any edits to it will get removed if the file is opened in a newer version of Excel. Learn more: https://go.microsoft.com/fwlink/?linkid=870924
Comment:
    2/12</t>
      </text>
    </comment>
    <comment ref="EQ136" authorId="614" shapeId="0" xr:uid="{00000000-0006-0000-0600-0000CC020000}">
      <text>
        <t>[Threaded comment]
Your version of Excel allows you to read this threaded comment; however, any edits to it will get removed if the file is opened in a newer version of Excel. Learn more: https://go.microsoft.com/fwlink/?linkid=870924
Comment:
    2/12</t>
      </text>
    </comment>
    <comment ref="CY137" authorId="615" shapeId="0" xr:uid="{00000000-0006-0000-0600-0000CD020000}">
      <text>
        <t>[Threaded comment]
Your version of Excel allows you to read this threaded comment; however, any edits to it will get removed if the file is opened in a newer version of Excel. Learn more: https://go.microsoft.com/fwlink/?linkid=870924
Comment:
    0/12</t>
      </text>
    </comment>
    <comment ref="DD137" authorId="616" shapeId="0" xr:uid="{00000000-0006-0000-0600-0000CE020000}">
      <text>
        <t>[Threaded comment]
Your version of Excel allows you to read this threaded comment; however, any edits to it will get removed if the file is opened in a newer version of Excel. Learn more: https://go.microsoft.com/fwlink/?linkid=870924
Comment:
    FUNCINPEC is willing to give 6 out of 8 to Gov</t>
      </text>
    </comment>
    <comment ref="DH137" authorId="617" shapeId="0" xr:uid="{00000000-0006-0000-0600-0000CF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FUNCINPEC</t>
      </text>
    </comment>
    <comment ref="DI137" authorId="618" shapeId="0" xr:uid="{00000000-0006-0000-0600-0000D0020000}">
      <text>
        <t>[Threaded comment]
Your version of Excel allows you to read this threaded comment; however, any edits to it will get removed if the file is opened in a newer version of Excel. Learn more: https://go.microsoft.com/fwlink/?linkid=870924
Comment:
    (2/12 of Gov. offer+2/12 of KPNLF offer+2/12 of KR offer)/3</t>
      </text>
    </comment>
    <comment ref="DM137" authorId="619" shapeId="0" xr:uid="{00000000-0006-0000-0600-0000D1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7" authorId="620" shapeId="0" xr:uid="{00000000-0006-0000-0600-0000D2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7" authorId="0" shapeId="0" xr:uid="{00000000-0006-0000-0600-0000D3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7" authorId="621" shapeId="0" xr:uid="{00000000-0006-0000-0600-0000D4020000}">
      <text>
        <t>[Threaded comment]
Your version of Excel allows you to read this threaded comment; however, any edits to it will get removed if the file is opened in a newer version of Excel. Learn more: https://go.microsoft.com/fwlink/?linkid=870924
Comment:
    6/12</t>
      </text>
    </comment>
    <comment ref="EM137" authorId="622" shapeId="0" xr:uid="{00000000-0006-0000-0600-0000D5020000}">
      <text>
        <t>[Threaded comment]
Your version of Excel allows you to read this threaded comment; however, any edits to it will get removed if the file is opened in a newer version of Excel. Learn more: https://go.microsoft.com/fwlink/?linkid=870924
Comment:
    2/12</t>
      </text>
    </comment>
    <comment ref="EO137" authorId="623" shapeId="0" xr:uid="{00000000-0006-0000-0600-0000D6020000}">
      <text>
        <t>[Threaded comment]
Your version of Excel allows you to read this threaded comment; however, any edits to it will get removed if the file is opened in a newer version of Excel. Learn more: https://go.microsoft.com/fwlink/?linkid=870924
Comment:
    2/12</t>
      </text>
    </comment>
    <comment ref="EQ137" authorId="624" shapeId="0" xr:uid="{00000000-0006-0000-0600-0000D7020000}">
      <text>
        <t>[Threaded comment]
Your version of Excel allows you to read this threaded comment; however, any edits to it will get removed if the file is opened in a newer version of Excel. Learn more: https://go.microsoft.com/fwlink/?linkid=870924
Comment:
    2/12</t>
      </text>
    </comment>
    <comment ref="CY138" authorId="625" shapeId="0" xr:uid="{00000000-0006-0000-0600-0000D8020000}">
      <text>
        <t>[Threaded comment]
Your version of Excel allows you to read this threaded comment; however, any edits to it will get removed if the file is opened in a newer version of Excel. Learn more: https://go.microsoft.com/fwlink/?linkid=870924
Comment:
    19/31</t>
      </text>
    </comment>
    <comment ref="DD138" authorId="626" shapeId="0" xr:uid="{00000000-0006-0000-0600-0000D9020000}">
      <text>
        <t>[Threaded comment]
Your version of Excel allows you to read this threaded comment; however, any edits to it will get removed if the file is opened in a newer version of Excel. Learn more: https://go.microsoft.com/fwlink/?linkid=870924
Comment:
    KPNLF is willing to give 6 out of 8 to Gov</t>
      </text>
    </comment>
    <comment ref="DH138" authorId="627" shapeId="0" xr:uid="{00000000-0006-0000-0600-0000DA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KPNLF</t>
      </text>
    </comment>
    <comment ref="DI138" authorId="628" shapeId="0" xr:uid="{00000000-0006-0000-0600-0000DB020000}">
      <text>
        <t>[Threaded comment]
Your version of Excel allows you to read this threaded comment; however, any edits to it will get removed if the file is opened in a newer version of Excel. Learn more: https://go.microsoft.com/fwlink/?linkid=870924
Comment:
    (2/12 of Gov. offer+2/12 of FUNCINPEC offer+2/12 of KR offer)/3</t>
      </text>
    </comment>
    <comment ref="DM138" authorId="629" shapeId="0" xr:uid="{00000000-0006-0000-0600-0000DC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8" authorId="630" shapeId="0" xr:uid="{00000000-0006-0000-0600-0000DD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8" authorId="0" shapeId="0" xr:uid="{00000000-0006-0000-0600-0000DE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8" authorId="631" shapeId="0" xr:uid="{00000000-0006-0000-0600-0000DF020000}">
      <text>
        <t>[Threaded comment]
Your version of Excel allows you to read this threaded comment; however, any edits to it will get removed if the file is opened in a newer version of Excel. Learn more: https://go.microsoft.com/fwlink/?linkid=870924
Comment:
    6/12</t>
      </text>
    </comment>
    <comment ref="EM138" authorId="632" shapeId="0" xr:uid="{00000000-0006-0000-0600-0000E0020000}">
      <text>
        <t>[Threaded comment]
Your version of Excel allows you to read this threaded comment; however, any edits to it will get removed if the file is opened in a newer version of Excel. Learn more: https://go.microsoft.com/fwlink/?linkid=870924
Comment:
    2/12</t>
      </text>
    </comment>
    <comment ref="EO138" authorId="633" shapeId="0" xr:uid="{00000000-0006-0000-0600-0000E1020000}">
      <text>
        <t>[Threaded comment]
Your version of Excel allows you to read this threaded comment; however, any edits to it will get removed if the file is opened in a newer version of Excel. Learn more: https://go.microsoft.com/fwlink/?linkid=870924
Comment:
    2/12</t>
      </text>
    </comment>
    <comment ref="EQ138" authorId="634" shapeId="0" xr:uid="{00000000-0006-0000-0600-0000E2020000}">
      <text>
        <t>[Threaded comment]
Your version of Excel allows you to read this threaded comment; however, any edits to it will get removed if the file is opened in a newer version of Excel. Learn more: https://go.microsoft.com/fwlink/?linkid=870924
Comment:
    2/12</t>
      </text>
    </comment>
    <comment ref="CY139" authorId="635" shapeId="0" xr:uid="{00000000-0006-0000-0600-0000E3020000}">
      <text>
        <t>[Threaded comment]
Your version of Excel allows you to read this threaded comment; however, any edits to it will get removed if the file is opened in a newer version of Excel. Learn more: https://go.microsoft.com/fwlink/?linkid=870924
Comment:
    9/21</t>
      </text>
    </comment>
    <comment ref="DD139" authorId="636" shapeId="0" xr:uid="{00000000-0006-0000-0600-0000E4020000}">
      <text>
        <t>[Threaded comment]
Your version of Excel allows you to read this threaded comment; however, any edits to it will get removed if the file is opened in a newer version of Excel. Learn more: https://go.microsoft.com/fwlink/?linkid=870924
Comment:
    KR is willing to give 6 out of 8 to Gov</t>
      </text>
    </comment>
    <comment ref="DH139" authorId="637" shapeId="0" xr:uid="{00000000-0006-0000-0600-0000E5020000}">
      <text>
        <t>[Threaded comment]
Your version of Excel allows you to read this threaded comment; however, any edits to it will get removed if the file is opened in a newer version of Excel. Learn more: https://go.microsoft.com/fwlink/?linkid=870924
Comment:
    Government was willing to give 2 out of 12 to KR</t>
      </text>
    </comment>
    <comment ref="DI139" authorId="638" shapeId="0" xr:uid="{00000000-0006-0000-0600-0000E6020000}">
      <text>
        <t>[Threaded comment]
Your version of Excel allows you to read this threaded comment; however, any edits to it will get removed if the file is opened in a newer version of Excel. Learn more: https://go.microsoft.com/fwlink/?linkid=870924
Comment:
    (2/12 of Gov. offer+2/12 of FUNCINPEC offer+2/12 of KPNLF offer)/3</t>
      </text>
    </comment>
    <comment ref="DM139" authorId="639" shapeId="0" xr:uid="{00000000-0006-0000-0600-0000E7020000}">
      <text>
        <t>[Threaded comment]
Your version of Excel allows you to read this threaded comment; however, any edits to it will get removed if the file is opened in a newer version of Excel. Learn more: https://go.microsoft.com/fwlink/?linkid=870924
Comment:
    Head of State: Heng Samrin
PM: Hun Sen
14 ministries
https://en.wikipedia.org/wiki/People%27s_Republic_of_Kampuchea</t>
      </text>
    </comment>
    <comment ref="DS139" authorId="640" shapeId="0" xr:uid="{00000000-0006-0000-0600-0000E8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J139" authorId="0" shapeId="0" xr:uid="{00000000-0006-0000-0600-0000E9020000}">
      <text>
        <r>
          <rPr>
            <b/>
            <sz val="9"/>
            <color indexed="81"/>
            <rFont val="Tahoma"/>
            <family val="2"/>
          </rPr>
          <t>Sunhee Park:</t>
        </r>
        <r>
          <rPr>
            <sz val="9"/>
            <color indexed="81"/>
            <rFont val="Tahoma"/>
            <family val="2"/>
          </rPr>
          <t xml:space="preserve">
Keesings and UCDP says Sihanouk was elected as a chair of SNC during a meeting Jul. 16-17, 1991
"With his resignation from the opposition, the Vietnam-backed Phnom Penh government, with six seats, has one more than the opposition in the SNC, although numerical superiority is not crucial since each delegate has veto power.(July 17, 1991_2, 39 AFP)"</t>
        </r>
      </text>
    </comment>
    <comment ref="EK139" authorId="641" shapeId="0" xr:uid="{00000000-0006-0000-0600-0000EA020000}">
      <text>
        <t>[Threaded comment]
Your version of Excel allows you to read this threaded comment; however, any edits to it will get removed if the file is opened in a newer version of Excel. Learn more: https://go.microsoft.com/fwlink/?linkid=870924
Comment:
    6/12</t>
      </text>
    </comment>
    <comment ref="EM139" authorId="642" shapeId="0" xr:uid="{00000000-0006-0000-0600-0000EB020000}">
      <text>
        <t>[Threaded comment]
Your version of Excel allows you to read this threaded comment; however, any edits to it will get removed if the file is opened in a newer version of Excel. Learn more: https://go.microsoft.com/fwlink/?linkid=870924
Comment:
    2/12</t>
      </text>
    </comment>
    <comment ref="EO139" authorId="643" shapeId="0" xr:uid="{00000000-0006-0000-0600-0000EC020000}">
      <text>
        <t>[Threaded comment]
Your version of Excel allows you to read this threaded comment; however, any edits to it will get removed if the file is opened in a newer version of Excel. Learn more: https://go.microsoft.com/fwlink/?linkid=870924
Comment:
    2/12</t>
      </text>
    </comment>
    <comment ref="EQ139" authorId="644" shapeId="0" xr:uid="{00000000-0006-0000-0600-0000ED020000}">
      <text>
        <t>[Threaded comment]
Your version of Excel allows you to read this threaded comment; however, any edits to it will get removed if the file is opened in a newer version of Excel. Learn more: https://go.microsoft.com/fwlink/?linkid=870924
Comment:
    2/12</t>
      </text>
    </comment>
    <comment ref="DO140" authorId="645" shapeId="0" xr:uid="{00000000-0006-0000-0600-0000EE020000}">
      <text>
        <t>[Threaded comment]
Your version of Excel allows you to read this threaded comment; however, any edits to it will get removed if the file is opened in a newer version of Excel. Learn more: https://go.microsoft.com/fwlink/?linkid=870924
Comment:
    Khieu Samphan in August 1985 was officially established as the leader of the Khmer Rouge (UCDP)</t>
      </text>
    </comment>
    <comment ref="EM140" authorId="646" shapeId="0" xr:uid="{00000000-0006-0000-0600-0000EF020000}">
      <text>
        <t>[Threaded comment]
Your version of Excel allows you to read this threaded comment; however, any edits to it will get removed if the file is opened in a newer version of Excel. Learn more: https://go.microsoft.com/fwlink/?linkid=870924
Comment:
    1/2</t>
      </text>
    </comment>
    <comment ref="EM141" authorId="647" shapeId="0" xr:uid="{00000000-0006-0000-0600-0000F0020000}">
      <text>
        <t>[Threaded comment]
Your version of Excel allows you to read this threaded comment; however, any edits to it will get removed if the file is opened in a newer version of Excel. Learn more: https://go.microsoft.com/fwlink/?linkid=870924
Comment:
    1/2</t>
      </text>
    </comment>
    <comment ref="EM142" authorId="648" shapeId="0" xr:uid="{00000000-0006-0000-0600-0000F1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M143" authorId="649" shapeId="0" xr:uid="{00000000-0006-0000-0600-0000F2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M144" authorId="650" shapeId="0" xr:uid="{00000000-0006-0000-0600-0000F3020000}">
      <text>
        <t>[Threaded comment]
Your version of Excel allows you to read this threaded comment; however, any edits to it will get removed if the file is opened in a newer version of Excel. Learn more: https://go.microsoft.com/fwlink/?linkid=870924
Comment:
    1/2</t>
      </text>
    </comment>
    <comment ref="EM145" authorId="651" shapeId="0" xr:uid="{00000000-0006-0000-0600-0000F4020000}">
      <text>
        <t>[Threaded comment]
Your version of Excel allows you to read this threaded comment; however, any edits to it will get removed if the file is opened in a newer version of Excel. Learn more: https://go.microsoft.com/fwlink/?linkid=870924
Comment:
    1/2</t>
      </text>
    </comment>
    <comment ref="EM146" authorId="652" shapeId="0" xr:uid="{00000000-0006-0000-0600-0000F5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EM147" authorId="653" shapeId="0" xr:uid="{00000000-0006-0000-0600-0000F6020000}">
      <text>
        <t>[Threaded comment]
Your version of Excel allows you to read this threaded comment; however, any edits to it will get removed if the file is opened in a newer version of Excel. Learn more: https://go.microsoft.com/fwlink/?linkid=870924
Comment:
    no ministerial post</t>
      </text>
    </comment>
    <comment ref="BG148" authorId="0" shapeId="0" xr:uid="{00000000-0006-0000-0600-0000F7020000}">
      <text>
        <r>
          <rPr>
            <b/>
            <sz val="9"/>
            <color indexed="81"/>
            <rFont val="Tahoma"/>
            <family val="2"/>
          </rPr>
          <t>Sunhee Park:</t>
        </r>
        <r>
          <rPr>
            <sz val="9"/>
            <color indexed="81"/>
            <rFont val="Tahoma"/>
            <family val="2"/>
          </rPr>
          <t xml:space="preserve">
with multiple break</t>
        </r>
      </text>
    </comment>
    <comment ref="BK148" authorId="0" shapeId="0" xr:uid="{00000000-0006-0000-0600-0000F8020000}">
      <text>
        <r>
          <rPr>
            <b/>
            <sz val="9"/>
            <color indexed="81"/>
            <rFont val="Tahoma"/>
            <family val="2"/>
          </rPr>
          <t>Sunhee Park:</t>
        </r>
        <r>
          <rPr>
            <sz val="9"/>
            <color indexed="81"/>
            <rFont val="Tahoma"/>
            <family val="2"/>
          </rPr>
          <t xml:space="preserve">
Keesing says 26</t>
        </r>
      </text>
    </comment>
    <comment ref="BG149" authorId="0" shapeId="0" xr:uid="{00000000-0006-0000-0600-0000F9020000}">
      <text>
        <r>
          <rPr>
            <b/>
            <sz val="9"/>
            <color indexed="81"/>
            <rFont val="Tahoma"/>
            <family val="2"/>
          </rPr>
          <t>Sunhee Park:</t>
        </r>
        <r>
          <rPr>
            <sz val="9"/>
            <color indexed="81"/>
            <rFont val="Tahoma"/>
            <family val="2"/>
          </rPr>
          <t xml:space="preserve">
with multiple break</t>
        </r>
      </text>
    </comment>
    <comment ref="BK149" authorId="0" shapeId="0" xr:uid="{00000000-0006-0000-0600-0000FA020000}">
      <text>
        <r>
          <rPr>
            <b/>
            <sz val="9"/>
            <color indexed="81"/>
            <rFont val="Tahoma"/>
            <family val="2"/>
          </rPr>
          <t>Sunhee Park:</t>
        </r>
        <r>
          <rPr>
            <sz val="9"/>
            <color indexed="81"/>
            <rFont val="Tahoma"/>
            <family val="2"/>
          </rPr>
          <t xml:space="preserve">
Keesing says 26</t>
        </r>
      </text>
    </comment>
    <comment ref="AE150" authorId="0" shapeId="0" xr:uid="{00000000-0006-0000-0600-0000FB02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EJ150" authorId="654" shapeId="0" xr:uid="{00000000-0006-0000-0600-0000FC020000}">
      <text>
        <t>[Threaded comment]
Your version of Excel allows you to read this threaded comment; however, any edits to it will get removed if the file is opened in a newer version of Excel. Learn more: https://go.microsoft.com/fwlink/?linkid=870924
Comment:
    (pp.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
      </text>
    </comment>
    <comment ref="EK150" authorId="655" shapeId="0" xr:uid="{00000000-0006-0000-0600-0000FD020000}">
      <text>
        <t>[Threaded comment]
Your version of Excel allows you to read this threaded comment; however, any edits to it will get removed if the file is opened in a newer version of Excel. Learn more: https://go.microsoft.com/fwlink/?linkid=870924
Comment:
    32/37</t>
      </text>
    </comment>
    <comment ref="EL150" authorId="656" shapeId="0" xr:uid="{00000000-0006-0000-0600-0000FE020000}">
      <text>
        <t>[Threaded comment]
Your version of Excel allows you to read this threaded comment; however, any edits to it will get removed if the file is opened in a newer version of Excel. Learn more: https://go.microsoft.com/fwlink/?linkid=870924
Comment:
    According to Afircan Research Bulletin (Oct, 1997, p. 12811) On cabinet, rebel wanted PM with powers to control the Cabinet without specific mention of how many seats they want</t>
      </text>
    </comment>
    <comment ref="EM150" authorId="657" shapeId="0" xr:uid="{00000000-0006-0000-0600-0000FF020000}">
      <text>
        <t>[Threaded comment]
Your version of Excel allows you to read this threaded comment; however, any edits to it will get removed if the file is opened in a newer version of Excel. Learn more: https://go.microsoft.com/fwlink/?linkid=870924
Comment:
    36 (37-President)/37</t>
      </text>
    </comment>
    <comment ref="AE151" authorId="0" shapeId="0" xr:uid="{00000000-0006-0000-0600-000000030000}">
      <text>
        <r>
          <rPr>
            <b/>
            <sz val="9"/>
            <color indexed="81"/>
            <rFont val="Tahoma"/>
            <family val="2"/>
          </rPr>
          <t>Sunhee Park:</t>
        </r>
        <r>
          <rPr>
            <sz val="9"/>
            <color indexed="81"/>
            <rFont val="Tahoma"/>
            <family val="2"/>
          </rPr>
          <t xml:space="preserve">
https://onlinelibrary.wiley.com/doi/pdf/10.1111/1467-825X.00040
p. 12794 (suggests the talk in August revolves around the Gabon's peace plan (Lissouba   staying   inoffice   after   31st   August   while   Sassou-Nguesso  and  his  allies  would  be  offeredthe premiership and  defence ministry  in agovernment)
</t>
        </r>
      </text>
    </comment>
    <comment ref="EJ151" authorId="658" shapeId="0" xr:uid="{00000000-0006-0000-0600-000001030000}">
      <text>
        <t>[Threaded comment]
Your version of Excel allows you to read this threaded comment; however, any edits to it will get removed if the file is opened in a newer version of Excel. Learn more: https://go.microsoft.com/fwlink/?linkid=870924
Comment:
    (pp.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
      </text>
    </comment>
    <comment ref="EK151" authorId="659" shapeId="0" xr:uid="{00000000-0006-0000-0600-000002030000}">
      <text>
        <t>[Threaded comment]
Your version of Excel allows you to read this threaded comment; however, any edits to it will get removed if the file is opened in a newer version of Excel. Learn more: https://go.microsoft.com/fwlink/?linkid=870924
Comment:
    32/37</t>
      </text>
    </comment>
    <comment ref="EL151" authorId="660" shapeId="0" xr:uid="{00000000-0006-0000-0600-000003030000}">
      <text>
        <t>[Threaded comment]
Your version of Excel allows you to read this threaded comment; however, any edits to it will get removed if the file is opened in a newer version of Excel. Learn more: https://go.microsoft.com/fwlink/?linkid=870924
Comment:
    According to Afircan Research Bulletin (Oct, 1997, p. 12811) On cabinet, rebel wanted PM with powers to control the Cabinet without specific mention of how many seats they want</t>
      </text>
    </comment>
    <comment ref="EM151" authorId="661" shapeId="0" xr:uid="{00000000-0006-0000-0600-000004030000}">
      <text>
        <t>[Threaded comment]
Your version of Excel allows you to read this threaded comment; however, any edits to it will get removed if the file is opened in a newer version of Excel. Learn more: https://go.microsoft.com/fwlink/?linkid=870924
Comment:
    36 (37-President)/37</t>
      </text>
    </comment>
    <comment ref="DO154" authorId="662" shapeId="0" xr:uid="{00000000-0006-0000-0600-000005030000}">
      <text>
        <t>[Threaded comment]
Your version of Excel allows you to read this threaded comment; however, any edits to it will get removed if the file is opened in a newer version of Excel. Learn more: https://go.microsoft.com/fwlink/?linkid=870924
Comment:
    any detailed information regarding changes in the group’s top leadership was not possible to find, it was clear that Dawoud Ibsa Ayana was appointed OLF chairman in 1999 (UCDP)</t>
      </text>
    </comment>
    <comment ref="EK154" authorId="663" shapeId="0" xr:uid="{00000000-0006-0000-0600-00000603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EM154" authorId="664" shapeId="0" xr:uid="{00000000-0006-0000-0600-00000703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DO155" authorId="665" shapeId="0" xr:uid="{00000000-0006-0000-0600-000008030000}">
      <text>
        <t>[Threaded comment]
Your version of Excel allows you to read this threaded comment; however, any edits to it will get removed if the file is opened in a newer version of Excel. Learn more: https://go.microsoft.com/fwlink/?linkid=870924
Comment:
    any detailed information regarding changes in the group’s top leadership was not possible to find, it was clear that Dawoud Ibsa Ayana was appointed OLF chairman in 1999 (UCDP)</t>
      </text>
    </comment>
    <comment ref="EK155" authorId="666" shapeId="0" xr:uid="{00000000-0006-0000-0600-00000903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EM155" authorId="667" shapeId="0" xr:uid="{00000000-0006-0000-0600-00000A030000}">
      <text>
        <t>[Threaded comment]
Your version of Excel allows you to read this threaded comment; however, any edits to it will get removed if the file is opened in a newer version of Excel. Learn more: https://go.microsoft.com/fwlink/?linkid=870924
Comment:
    32/44 (total seats for two bargaining participants)</t>
      </text>
    </comment>
    <comment ref="EK156" authorId="668" shapeId="0" xr:uid="{00000000-0006-0000-0600-00000B030000}">
      <text>
        <t>[Threaded comment]
Your version of Excel allows you to read this threaded comment; however, any edits to it will get removed if the file is opened in a newer version of Excel. Learn more: https://go.microsoft.com/fwlink/?linkid=870924
Comment:
    5/9</t>
      </text>
    </comment>
    <comment ref="EM156" authorId="669" shapeId="0" xr:uid="{00000000-0006-0000-0600-00000C030000}">
      <text>
        <t>[Threaded comment]
Your version of Excel allows you to read this threaded comment; however, any edits to it will get removed if the file is opened in a newer version of Excel. Learn more: https://go.microsoft.com/fwlink/?linkid=870924
Comment:
    4/9</t>
      </text>
    </comment>
    <comment ref="EK157" authorId="670" shapeId="0" xr:uid="{00000000-0006-0000-0600-00000D030000}">
      <text>
        <t>[Threaded comment]
Your version of Excel allows you to read this threaded comment; however, any edits to it will get removed if the file is opened in a newer version of Excel. Learn more: https://go.microsoft.com/fwlink/?linkid=870924
Comment:
    5/9</t>
      </text>
    </comment>
    <comment ref="EM157" authorId="671" shapeId="0" xr:uid="{00000000-0006-0000-0600-00000E030000}">
      <text>
        <t>[Threaded comment]
Your version of Excel allows you to read this threaded comment; however, any edits to it will get removed if the file is opened in a newer version of Excel. Learn more: https://go.microsoft.com/fwlink/?linkid=870924
Comment:
    4/9</t>
      </text>
    </comment>
    <comment ref="EK158" authorId="672" shapeId="0" xr:uid="{00000000-0006-0000-0600-00000F030000}">
      <text>
        <t>[Threaded comment]
Your version of Excel allows you to read this threaded comment; however, any edits to it will get removed if the file is opened in a newer version of Excel. Learn more: https://go.microsoft.com/fwlink/?linkid=870924
Comment:
    16/19</t>
      </text>
    </comment>
    <comment ref="EM158" authorId="673" shapeId="0" xr:uid="{00000000-0006-0000-0600-000010030000}">
      <text>
        <t>[Threaded comment]
Your version of Excel allows you to read this threaded comment; however, any edits to it will get removed if the file is opened in a newer version of Excel. Learn more: https://go.microsoft.com/fwlink/?linkid=870924
Comment:
    3/19</t>
      </text>
    </comment>
    <comment ref="EK159" authorId="674" shapeId="0" xr:uid="{00000000-0006-0000-0600-000011030000}">
      <text>
        <t>[Threaded comment]
Your version of Excel allows you to read this threaded comment; however, any edits to it will get removed if the file is opened in a newer version of Excel. Learn more: https://go.microsoft.com/fwlink/?linkid=870924
Comment:
    16/19</t>
      </text>
    </comment>
    <comment ref="EM159" authorId="675" shapeId="0" xr:uid="{00000000-0006-0000-0600-000012030000}">
      <text>
        <t>[Threaded comment]
Your version of Excel allows you to read this threaded comment; however, any edits to it will get removed if the file is opened in a newer version of Excel. Learn more: https://go.microsoft.com/fwlink/?linkid=870924
Comment:
    3/19</t>
      </text>
    </comment>
    <comment ref="EK160" authorId="676" shapeId="0" xr:uid="{00000000-0006-0000-0600-000013030000}">
      <text>
        <t>[Threaded comment]
Your version of Excel allows you to read this threaded comment; however, any edits to it will get removed if the file is opened in a newer version of Excel. Learn more: https://go.microsoft.com/fwlink/?linkid=870924
Comment:
    16/19</t>
      </text>
    </comment>
    <comment ref="EM160" authorId="677" shapeId="0" xr:uid="{00000000-0006-0000-0600-000014030000}">
      <text>
        <t>[Threaded comment]
Your version of Excel allows you to read this threaded comment; however, any edits to it will get removed if the file is opened in a newer version of Excel. Learn more: https://go.microsoft.com/fwlink/?linkid=870924
Comment:
    4/19</t>
      </text>
    </comment>
    <comment ref="EK161" authorId="678" shapeId="0" xr:uid="{00000000-0006-0000-0600-000015030000}">
      <text>
        <t>[Threaded comment]
Your version of Excel allows you to read this threaded comment; however, any edits to it will get removed if the file is opened in a newer version of Excel. Learn more: https://go.microsoft.com/fwlink/?linkid=870924
Comment:
    16/19</t>
      </text>
    </comment>
    <comment ref="EM161" authorId="679" shapeId="0" xr:uid="{00000000-0006-0000-0600-000016030000}">
      <text>
        <t>[Threaded comment]
Your version of Excel allows you to read this threaded comment; however, any edits to it will get removed if the file is opened in a newer version of Excel. Learn more: https://go.microsoft.com/fwlink/?linkid=870924
Comment:
    4/19</t>
      </text>
    </comment>
    <comment ref="EK162" authorId="680" shapeId="0" xr:uid="{00000000-0006-0000-0600-000017030000}">
      <text>
        <t>[Threaded comment]
Your version of Excel allows you to read this threaded comment; however, any edits to it will get removed if the file is opened in a newer version of Excel. Learn more: https://go.microsoft.com/fwlink/?linkid=870924
Comment:
    16/19</t>
      </text>
    </comment>
    <comment ref="EM162" authorId="681" shapeId="0" xr:uid="{00000000-0006-0000-0600-000018030000}">
      <text>
        <t>[Threaded comment]
Your version of Excel allows you to read this threaded comment; however, any edits to it will get removed if the file is opened in a newer version of Excel. Learn more: https://go.microsoft.com/fwlink/?linkid=870924
Comment:
    4/19</t>
      </text>
    </comment>
    <comment ref="EK163" authorId="682" shapeId="0" xr:uid="{00000000-0006-0000-0600-000019030000}">
      <text>
        <t>[Threaded comment]
Your version of Excel allows you to read this threaded comment; however, any edits to it will get removed if the file is opened in a newer version of Excel. Learn more: https://go.microsoft.com/fwlink/?linkid=870924
Comment:
    16/19</t>
      </text>
    </comment>
    <comment ref="EM163" authorId="683" shapeId="0" xr:uid="{00000000-0006-0000-0600-00001A030000}">
      <text>
        <t>[Threaded comment]
Your version of Excel allows you to read this threaded comment; however, any edits to it will get removed if the file is opened in a newer version of Excel. Learn more: https://go.microsoft.com/fwlink/?linkid=870924
Comment:
    4/19</t>
      </text>
    </comment>
    <comment ref="EK164" authorId="684" shapeId="0" xr:uid="{00000000-0006-0000-0600-00001B030000}">
      <text>
        <t>[Threaded comment]
Your version of Excel allows you to read this threaded comment; however, any edits to it will get removed if the file is opened in a newer version of Excel. Learn more: https://go.microsoft.com/fwlink/?linkid=870924
Comment:
    15/19</t>
      </text>
    </comment>
    <comment ref="EM164" authorId="685" shapeId="0" xr:uid="{00000000-0006-0000-0600-00001C030000}">
      <text>
        <t>[Threaded comment]
Your version of Excel allows you to read this threaded comment; however, any edits to it will get removed if the file is opened in a newer version of Excel. Learn more: https://go.microsoft.com/fwlink/?linkid=870924
Comment:
    4/19</t>
      </text>
    </comment>
    <comment ref="EK165" authorId="686" shapeId="0" xr:uid="{00000000-0006-0000-0600-00001D030000}">
      <text>
        <t>[Threaded comment]
Your version of Excel allows you to read this threaded comment; however, any edits to it will get removed if the file is opened in a newer version of Excel. Learn more: https://go.microsoft.com/fwlink/?linkid=870924
Comment:
    15/19</t>
      </text>
    </comment>
    <comment ref="EM165" authorId="687" shapeId="0" xr:uid="{00000000-0006-0000-0600-00001E030000}">
      <text>
        <t>[Threaded comment]
Your version of Excel allows you to read this threaded comment; however, any edits to it will get removed if the file is opened in a newer version of Excel. Learn more: https://go.microsoft.com/fwlink/?linkid=870924
Comment:
    4/19</t>
      </text>
    </comment>
    <comment ref="CM166" authorId="688" shapeId="0" xr:uid="{00000000-0006-0000-0600-00001F030000}">
      <text>
        <t>[Threaded comment]
Your version of Excel allows you to read this threaded comment; however, any edits to it will get removed if the file is opened in a newer version of Excel. Learn more: https://go.microsoft.com/fwlink/?linkid=870924
Comment:
    1/7</t>
      </text>
    </comment>
    <comment ref="CY166" authorId="689" shapeId="0" xr:uid="{00000000-0006-0000-0600-000020030000}">
      <text>
        <t>[Threaded comment]
Your version of Excel allows you to read this threaded comment; however, any edits to it will get removed if the file is opened in a newer version of Excel. Learn more: https://go.microsoft.com/fwlink/?linkid=870924
Comment:
    131/244</t>
      </text>
    </comment>
    <comment ref="CZ166" authorId="690" shapeId="0" xr:uid="{00000000-0006-0000-0600-000021030000}">
      <text>
        <t>[Threaded comment]
Your version of Excel allows you to read this threaded comment; however, any edits to it will get removed if the file is opened in a newer version of Excel. Learn more: https://go.microsoft.com/fwlink/?linkid=870924
Comment:
    7800/(7800+3000)</t>
      </text>
    </comment>
    <comment ref="DH166" authorId="691" shapeId="0" xr:uid="{00000000-0006-0000-0600-00002203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I166" authorId="692" shapeId="0" xr:uid="{00000000-0006-0000-0600-00002303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K166" authorId="693" shapeId="0" xr:uid="{00000000-0006-0000-0600-000024030000}">
      <text>
        <t>[Threaded comment]
Your version of Excel allows you to read this threaded comment; however, any edits to it will get removed if the file is opened in a newer version of Excel. Learn more: https://go.microsoft.com/fwlink/?linkid=870924
Comment:
    1/11</t>
      </text>
    </comment>
    <comment ref="CM167" authorId="694" shapeId="0" xr:uid="{00000000-0006-0000-0600-000025030000}">
      <text>
        <t>[Threaded comment]
Your version of Excel allows you to read this threaded comment; however, any edits to it will get removed if the file is opened in a newer version of Excel. Learn more: https://go.microsoft.com/fwlink/?linkid=870924
Comment:
    1/5</t>
      </text>
    </comment>
    <comment ref="CY167" authorId="695" shapeId="0" xr:uid="{00000000-0006-0000-0600-000026030000}">
      <text>
        <t>[Threaded comment]
Your version of Excel allows you to read this threaded comment; however, any edits to it will get removed if the file is opened in a newer version of Excel. Learn more: https://go.microsoft.com/fwlink/?linkid=870924
Comment:
    131/131</t>
      </text>
    </comment>
    <comment ref="CZ167" authorId="696" shapeId="0" xr:uid="{00000000-0006-0000-0600-000027030000}">
      <text>
        <t>[Threaded comment]
Your version of Excel allows you to read this threaded comment; however, any edits to it will get removed if the file is opened in a newer version of Excel. Learn more: https://go.microsoft.com/fwlink/?linkid=870924
Comment:
    7800/(7800+500)</t>
      </text>
    </comment>
    <comment ref="DH167" authorId="697" shapeId="0" xr:uid="{00000000-0006-0000-0600-00002803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I167" authorId="698" shapeId="0" xr:uid="{00000000-0006-0000-0600-00002903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K167" authorId="699" shapeId="0" xr:uid="{00000000-0006-0000-0600-00002A030000}">
      <text>
        <t>[Threaded comment]
Your version of Excel allows you to read this threaded comment; however, any edits to it will get removed if the file is opened in a newer version of Excel. Learn more: https://go.microsoft.com/fwlink/?linkid=870924
Comment:
    1/11</t>
      </text>
    </comment>
    <comment ref="CM168" authorId="700" shapeId="0" xr:uid="{00000000-0006-0000-0600-00002B030000}">
      <text>
        <t>[Threaded comment]
Your version of Excel allows you to read this threaded comment; however, any edits to it will get removed if the file is opened in a newer version of Excel. Learn more: https://go.microsoft.com/fwlink/?linkid=870924
Comment:
    =BZ183+1</t>
      </text>
    </comment>
    <comment ref="CY168" authorId="701" shapeId="0" xr:uid="{00000000-0006-0000-0600-00002C030000}">
      <text>
        <t>[Threaded comment]
Your version of Excel allows you to read this threaded comment; however, any edits to it will get removed if the file is opened in a newer version of Excel. Learn more: https://go.microsoft.com/fwlink/?linkid=870924
Comment:
    113/244</t>
      </text>
    </comment>
    <comment ref="CZ168" authorId="702" shapeId="0" xr:uid="{00000000-0006-0000-0600-00002D030000}">
      <text>
        <t>[Threaded comment]
Your version of Excel allows you to read this threaded comment; however, any edits to it will get removed if the file is opened in a newer version of Excel. Learn more: https://go.microsoft.com/fwlink/?linkid=870924
Comment:
    3000/(7800+3000)</t>
      </text>
    </comment>
    <comment ref="DG168" authorId="703" shapeId="0" xr:uid="{00000000-0006-0000-0600-00002E030000}">
      <text>
        <t>[Threaded comment]
Your version of Excel allows you to read this threaded comment; however, any edits to it will get removed if the file is opened in a newer version of Excel. Learn more: https://go.microsoft.com/fwlink/?linkid=870924
Comment:
    (6/11)+1</t>
      </text>
    </comment>
    <comment ref="DH168" authorId="704" shapeId="0" xr:uid="{00000000-0006-0000-0600-00002F030000}">
      <text>
        <t>[Threaded comment]
Your version of Excel allows you to read this threaded comment; however, any edits to it will get removed if the file is opened in a newer version of Excel. Learn more: https://go.microsoft.com/fwlink/?linkid=870924
Comment:
    Government was willing to give 6 out of 11 to NPFL</t>
      </text>
    </comment>
    <comment ref="DI168" authorId="705" shapeId="0" xr:uid="{00000000-0006-0000-0600-000030030000}">
      <text>
        <t>[Threaded comment]
Your version of Excel allows you to read this threaded comment; however, any edits to it will get removed if the file is opened in a newer version of Excel. Learn more: https://go.microsoft.com/fwlink/?linkid=870924
Comment:
    (6/11 (54.5)of Gov. offer+6/11 (54.5)of INPFL no response)/2</t>
      </text>
    </comment>
    <comment ref="EK168" authorId="706" shapeId="0" xr:uid="{00000000-0006-0000-0600-000031030000}">
      <text>
        <t>[Threaded comment]
Your version of Excel allows you to read this threaded comment; however, any edits to it will get removed if the file is opened in a newer version of Excel. Learn more: https://go.microsoft.com/fwlink/?linkid=870924
Comment:
    1/11</t>
      </text>
    </comment>
    <comment ref="CM169" authorId="707" shapeId="0" xr:uid="{00000000-0006-0000-0600-000032030000}">
      <text>
        <t>[Threaded comment]
Your version of Excel allows you to read this threaded comment; however, any edits to it will get removed if the file is opened in a newer version of Excel. Learn more: https://go.microsoft.com/fwlink/?linkid=870924
Comment:
    BZ184+1</t>
      </text>
    </comment>
    <comment ref="CY169" authorId="708" shapeId="0" xr:uid="{00000000-0006-0000-0600-000033030000}">
      <text>
        <t>[Threaded comment]
Your version of Excel allows you to read this threaded comment; however, any edits to it will get removed if the file is opened in a newer version of Excel. Learn more: https://go.microsoft.com/fwlink/?linkid=870924
Comment:
    0/131</t>
      </text>
    </comment>
    <comment ref="CZ169" authorId="709" shapeId="0" xr:uid="{00000000-0006-0000-0600-000034030000}">
      <text>
        <t>[Threaded comment]
Your version of Excel allows you to read this threaded comment; however, any edits to it will get removed if the file is opened in a newer version of Excel. Learn more: https://go.microsoft.com/fwlink/?linkid=870924
Comment:
    500/(7800+500)</t>
      </text>
    </comment>
    <comment ref="DH169" authorId="710" shapeId="0" xr:uid="{00000000-0006-0000-0600-000035030000}">
      <text>
        <t>[Threaded comment]
Your version of Excel allows you to read this threaded comment; however, any edits to it will get removed if the file is opened in a newer version of Excel. Learn more: https://go.microsoft.com/fwlink/?linkid=870924
Comment:
    Government was willing to give 4 out of 11 to INPFL</t>
      </text>
    </comment>
    <comment ref="DI169" authorId="711" shapeId="0" xr:uid="{00000000-0006-0000-0600-000036030000}">
      <text>
        <t>[Threaded comment]
Your version of Excel allows you to read this threaded comment; however, any edits to it will get removed if the file is opened in a newer version of Excel. Learn more: https://go.microsoft.com/fwlink/?linkid=870924
Comment:
    (4/11(36.4) of Gov. offer+1/11 (7.1) of NPFL's no response)/2</t>
      </text>
    </comment>
    <comment ref="EK169" authorId="712" shapeId="0" xr:uid="{00000000-0006-0000-0600-000037030000}">
      <text>
        <t>[Threaded comment]
Your version of Excel allows you to read this threaded comment; however, any edits to it will get removed if the file is opened in a newer version of Excel. Learn more: https://go.microsoft.com/fwlink/?linkid=870924
Comment:
    1/11</t>
      </text>
    </comment>
    <comment ref="CM170" authorId="713" shapeId="0" xr:uid="{00000000-0006-0000-0600-000038030000}">
      <text>
        <t>[Threaded comment]
Your version of Excel allows you to read this threaded comment; however, any edits to it will get removed if the file is opened in a newer version of Excel. Learn more: https://go.microsoft.com/fwlink/?linkid=870924
Comment:
    1/7</t>
      </text>
    </comment>
    <comment ref="CY170" authorId="714" shapeId="0" xr:uid="{00000000-0006-0000-0600-000039030000}">
      <text>
        <t>[Threaded comment]
Your version of Excel allows you to read this threaded comment; however, any edits to it will get removed if the file is opened in a newer version of Excel. Learn more: https://go.microsoft.com/fwlink/?linkid=870924
Comment:
    131/244</t>
      </text>
    </comment>
    <comment ref="CZ170" authorId="715" shapeId="0" xr:uid="{00000000-0006-0000-0600-00003A030000}">
      <text>
        <t>[Threaded comment]
Your version of Excel allows you to read this threaded comment; however, any edits to it will get removed if the file is opened in a newer version of Excel. Learn more: https://go.microsoft.com/fwlink/?linkid=870924
Comment:
    7800/(7800+3000)</t>
      </text>
    </comment>
    <comment ref="DH170" authorId="716" shapeId="0" xr:uid="{00000000-0006-0000-0600-00003B03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I170" authorId="717" shapeId="0" xr:uid="{00000000-0006-0000-0600-00003C03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K170" authorId="718" shapeId="0" xr:uid="{00000000-0006-0000-0600-00003D030000}">
      <text>
        <t>[Threaded comment]
Your version of Excel allows you to read this threaded comment; however, any edits to it will get removed if the file is opened in a newer version of Excel. Learn more: https://go.microsoft.com/fwlink/?linkid=870924
Comment:
    1/11</t>
      </text>
    </comment>
    <comment ref="CM171" authorId="719" shapeId="0" xr:uid="{00000000-0006-0000-0600-00003E030000}">
      <text>
        <t>[Threaded comment]
Your version of Excel allows you to read this threaded comment; however, any edits to it will get removed if the file is opened in a newer version of Excel. Learn more: https://go.microsoft.com/fwlink/?linkid=870924
Comment:
    1/5</t>
      </text>
    </comment>
    <comment ref="CY171" authorId="720" shapeId="0" xr:uid="{00000000-0006-0000-0600-00003F030000}">
      <text>
        <t>[Threaded comment]
Your version of Excel allows you to read this threaded comment; however, any edits to it will get removed if the file is opened in a newer version of Excel. Learn more: https://go.microsoft.com/fwlink/?linkid=870924
Comment:
    131/131</t>
      </text>
    </comment>
    <comment ref="CZ171" authorId="721" shapeId="0" xr:uid="{00000000-0006-0000-0600-000040030000}">
      <text>
        <t>[Threaded comment]
Your version of Excel allows you to read this threaded comment; however, any edits to it will get removed if the file is opened in a newer version of Excel. Learn more: https://go.microsoft.com/fwlink/?linkid=870924
Comment:
    7800/(7800+500)</t>
      </text>
    </comment>
    <comment ref="DH171" authorId="722" shapeId="0" xr:uid="{00000000-0006-0000-0600-000041030000}">
      <text>
        <t>[Threaded comment]
Your version of Excel allows you to read this threaded comment; however, any edits to it will get removed if the file is opened in a newer version of Excel. Learn more: https://go.microsoft.com/fwlink/?linkid=870924
Comment:
    NPFL wanted nothing to Government and INPFL's no comment is coded as wanting all</t>
      </text>
    </comment>
    <comment ref="DI171" authorId="723" shapeId="0" xr:uid="{00000000-0006-0000-0600-000042030000}">
      <text>
        <t>[Threaded comment]
Your version of Excel allows you to read this threaded comment; however, any edits to it will get removed if the file is opened in a newer version of Excel. Learn more: https://go.microsoft.com/fwlink/?linkid=870924
Comment:
    (1/11-1 of NPFL offer+1/11-1 of INPFL offer)/2</t>
      </text>
    </comment>
    <comment ref="EK171" authorId="724" shapeId="0" xr:uid="{00000000-0006-0000-0600-000043030000}">
      <text>
        <t>[Threaded comment]
Your version of Excel allows you to read this threaded comment; however, any edits to it will get removed if the file is opened in a newer version of Excel. Learn more: https://go.microsoft.com/fwlink/?linkid=870924
Comment:
    1/11</t>
      </text>
    </comment>
    <comment ref="CM172" authorId="725" shapeId="0" xr:uid="{00000000-0006-0000-0600-000044030000}">
      <text>
        <t>[Threaded comment]
Your version of Excel allows you to read this threaded comment; however, any edits to it will get removed if the file is opened in a newer version of Excel. Learn more: https://go.microsoft.com/fwlink/?linkid=870924
Comment:
    =BZ183+1</t>
      </text>
    </comment>
    <comment ref="CY172" authorId="726" shapeId="0" xr:uid="{00000000-0006-0000-0600-000045030000}">
      <text>
        <t>[Threaded comment]
Your version of Excel allows you to read this threaded comment; however, any edits to it will get removed if the file is opened in a newer version of Excel. Learn more: https://go.microsoft.com/fwlink/?linkid=870924
Comment:
    113/244</t>
      </text>
    </comment>
    <comment ref="CZ172" authorId="727" shapeId="0" xr:uid="{00000000-0006-0000-0600-000046030000}">
      <text>
        <t>[Threaded comment]
Your version of Excel allows you to read this threaded comment; however, any edits to it will get removed if the file is opened in a newer version of Excel. Learn more: https://go.microsoft.com/fwlink/?linkid=870924
Comment:
    3000/(7800+3000)</t>
      </text>
    </comment>
    <comment ref="DG172" authorId="728" shapeId="0" xr:uid="{00000000-0006-0000-0600-000047030000}">
      <text>
        <t>[Threaded comment]
Your version of Excel allows you to read this threaded comment; however, any edits to it will get removed if the file is opened in a newer version of Excel. Learn more: https://go.microsoft.com/fwlink/?linkid=870924
Comment:
    (6/11)+1</t>
      </text>
    </comment>
    <comment ref="DH172" authorId="729" shapeId="0" xr:uid="{00000000-0006-0000-0600-000048030000}">
      <text>
        <t>[Threaded comment]
Your version of Excel allows you to read this threaded comment; however, any edits to it will get removed if the file is opened in a newer version of Excel. Learn more: https://go.microsoft.com/fwlink/?linkid=870924
Comment:
    Government was willing to give 6 out of 11 to NPFL</t>
      </text>
    </comment>
    <comment ref="DI172" authorId="730" shapeId="0" xr:uid="{00000000-0006-0000-0600-000049030000}">
      <text>
        <t>[Threaded comment]
Your version of Excel allows you to read this threaded comment; however, any edits to it will get removed if the file is opened in a newer version of Excel. Learn more: https://go.microsoft.com/fwlink/?linkid=870924
Comment:
    (6/11 (54.5)of Gov. offer+6/11 (54.5)of INPFL no response)/2</t>
      </text>
    </comment>
    <comment ref="EK172" authorId="731" shapeId="0" xr:uid="{00000000-0006-0000-0600-00004A030000}">
      <text>
        <t>[Threaded comment]
Your version of Excel allows you to read this threaded comment; however, any edits to it will get removed if the file is opened in a newer version of Excel. Learn more: https://go.microsoft.com/fwlink/?linkid=870924
Comment:
    1/11</t>
      </text>
    </comment>
    <comment ref="CM173" authorId="732" shapeId="0" xr:uid="{00000000-0006-0000-0600-00004B030000}">
      <text>
        <t>[Threaded comment]
Your version of Excel allows you to read this threaded comment; however, any edits to it will get removed if the file is opened in a newer version of Excel. Learn more: https://go.microsoft.com/fwlink/?linkid=870924
Comment:
    BZ184+1</t>
      </text>
    </comment>
    <comment ref="CY173" authorId="733" shapeId="0" xr:uid="{00000000-0006-0000-0600-00004C030000}">
      <text>
        <t>[Threaded comment]
Your version of Excel allows you to read this threaded comment; however, any edits to it will get removed if the file is opened in a newer version of Excel. Learn more: https://go.microsoft.com/fwlink/?linkid=870924
Comment:
    0/131</t>
      </text>
    </comment>
    <comment ref="CZ173" authorId="734" shapeId="0" xr:uid="{00000000-0006-0000-0600-00004D030000}">
      <text>
        <t>[Threaded comment]
Your version of Excel allows you to read this threaded comment; however, any edits to it will get removed if the file is opened in a newer version of Excel. Learn more: https://go.microsoft.com/fwlink/?linkid=870924
Comment:
    500/(7800+500)</t>
      </text>
    </comment>
    <comment ref="DH173" authorId="735" shapeId="0" xr:uid="{00000000-0006-0000-0600-00004E030000}">
      <text>
        <t>[Threaded comment]
Your version of Excel allows you to read this threaded comment; however, any edits to it will get removed if the file is opened in a newer version of Excel. Learn more: https://go.microsoft.com/fwlink/?linkid=870924
Comment:
    Government was willing to give 4 out of 11 to INPFL</t>
      </text>
    </comment>
    <comment ref="DI173" authorId="736" shapeId="0" xr:uid="{00000000-0006-0000-0600-00004F030000}">
      <text>
        <t>[Threaded comment]
Your version of Excel allows you to read this threaded comment; however, any edits to it will get removed if the file is opened in a newer version of Excel. Learn more: https://go.microsoft.com/fwlink/?linkid=870924
Comment:
    (4/11(36.4) of Gov. offer+1/11 (7.1) of NPFL's no response)/2</t>
      </text>
    </comment>
    <comment ref="EK173" authorId="737" shapeId="0" xr:uid="{00000000-0006-0000-0600-000050030000}">
      <text>
        <t>[Threaded comment]
Your version of Excel allows you to read this threaded comment; however, any edits to it will get removed if the file is opened in a newer version of Excel. Learn more: https://go.microsoft.com/fwlink/?linkid=870924
Comment:
    1/11</t>
      </text>
    </comment>
    <comment ref="BF174" authorId="0" shapeId="0" xr:uid="{00000000-0006-0000-0600-000051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EJ174" authorId="738" shapeId="0" xr:uid="{00000000-0006-0000-0600-000052030000}">
      <text>
        <t>[Threaded comment]
Your version of Excel allows you to read this threaded comment; however, any edits to it will get removed if the file is opened in a newer version of Excel. Learn more: https://go.microsoft.com/fwlink/?linkid=870924
Comment:
    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
      </text>
    </comment>
    <comment ref="BF175" authorId="0" shapeId="0" xr:uid="{00000000-0006-0000-0600-000053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EJ175" authorId="739" shapeId="0" xr:uid="{00000000-0006-0000-0600-000054030000}">
      <text>
        <t>[Threaded comment]
Your version of Excel allows you to read this threaded comment; however, any edits to it will get removed if the file is opened in a newer version of Excel. Learn more: https://go.microsoft.com/fwlink/?linkid=870924
Comment:
    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
      </text>
    </comment>
    <comment ref="BF176" authorId="0" shapeId="0" xr:uid="{00000000-0006-0000-0600-000055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F177" authorId="0" shapeId="0" xr:uid="{00000000-0006-0000-0600-000056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F178" authorId="0" shapeId="0" xr:uid="{00000000-0006-0000-0600-000057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F179" authorId="0" shapeId="0" xr:uid="{00000000-0006-0000-0600-000058030000}">
      <text>
        <r>
          <rPr>
            <b/>
            <sz val="9"/>
            <color indexed="81"/>
            <rFont val="Tahoma"/>
            <family val="2"/>
          </rPr>
          <t>Sunhee Park:</t>
        </r>
        <r>
          <rPr>
            <sz val="9"/>
            <color indexed="81"/>
            <rFont val="Tahoma"/>
            <family val="2"/>
          </rPr>
          <t xml:space="preserve">
Keesings says Jul. 6 is the start date for the substantive talks on military issue </t>
        </r>
      </text>
    </comment>
    <comment ref="BD186" authorId="0" shapeId="0" xr:uid="{00000000-0006-0000-0600-000059030000}">
      <text>
        <r>
          <rPr>
            <b/>
            <sz val="9"/>
            <color indexed="81"/>
            <rFont val="Tahoma"/>
            <family val="2"/>
          </rPr>
          <t>Sunhee Park:</t>
        </r>
        <r>
          <rPr>
            <sz val="9"/>
            <color indexed="81"/>
            <rFont val="Tahoma"/>
            <family val="2"/>
          </rPr>
          <t xml:space="preserve">
Keesings and 
https://www.refworld.org/docid/469f38c2104.html
</t>
        </r>
      </text>
    </comment>
    <comment ref="DM186" authorId="740" shapeId="0" xr:uid="{00000000-0006-0000-0600-00005A03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DO186" authorId="741" shapeId="0" xr:uid="{00000000-0006-0000-0600-00005B03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EJ186" authorId="0" shapeId="0" xr:uid="{00000000-0006-0000-0600-00005C03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EK186" authorId="742" shapeId="0" xr:uid="{00000000-0006-0000-0600-00005D030000}">
      <text>
        <t>[Threaded comment]
Your version of Excel allows you to read this threaded comment; however, any edits to it will get removed if the file is opened in a newer version of Excel. Learn more: https://go.microsoft.com/fwlink/?linkid=870924
Comment:
    take mid-point (51) as denominator
49/100</t>
      </text>
    </comment>
    <comment ref="EM186" authorId="743" shapeId="0" xr:uid="{00000000-0006-0000-0600-00005E030000}">
      <text>
        <t>[Threaded comment]
Your version of Excel allows you to read this threaded comment; however, any edits to it will get removed if the file is opened in a newer version of Excel. Learn more: https://go.microsoft.com/fwlink/?linkid=870924
Comment:
    take mid-point (51) as denominator
51/100</t>
      </text>
    </comment>
    <comment ref="BD187" authorId="0" shapeId="0" xr:uid="{00000000-0006-0000-0600-00005F030000}">
      <text>
        <r>
          <rPr>
            <b/>
            <sz val="9"/>
            <color indexed="81"/>
            <rFont val="Tahoma"/>
            <family val="2"/>
          </rPr>
          <t>Sunhee Park:</t>
        </r>
        <r>
          <rPr>
            <sz val="9"/>
            <color indexed="81"/>
            <rFont val="Tahoma"/>
            <family val="2"/>
          </rPr>
          <t xml:space="preserve">
Keesings and 
https://www.refworld.org/docid/469f38c2104.html
</t>
        </r>
      </text>
    </comment>
    <comment ref="DM187" authorId="744" shapeId="0" xr:uid="{00000000-0006-0000-0600-00006003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DO187" authorId="745" shapeId="0" xr:uid="{00000000-0006-0000-0600-000061030000}">
      <text>
        <t>[Threaded comment]
Your version of Excel allows you to read this threaded comment; however, any edits to it will get removed if the file is opened in a newer version of Excel. Learn more: https://go.microsoft.com/fwlink/?linkid=870924
Comment:
    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
      </text>
    </comment>
    <comment ref="EJ187" authorId="0" shapeId="0" xr:uid="{00000000-0006-0000-0600-000062030000}">
      <text>
        <r>
          <rPr>
            <b/>
            <sz val="9"/>
            <color indexed="81"/>
            <rFont val="Tahoma"/>
            <family val="2"/>
          </rPr>
          <t>Sunhee Park: Tuareg which is in Agadez region (50-52% of Niger) mostly</t>
        </r>
        <r>
          <rPr>
            <sz val="9"/>
            <color indexed="81"/>
            <rFont val="Tahoma"/>
            <family val="2"/>
          </rPr>
          <t xml:space="preserve">
Might help to understand the region of Tuareg
https://www.c-r.org/downloads/Accord%2013_11Mali's%20peace%20process_2002_ENG.pdf
http://rain4sahara.org/approach/where-we-work/</t>
        </r>
      </text>
    </comment>
    <comment ref="EK187" authorId="746" shapeId="0" xr:uid="{00000000-0006-0000-0600-000063030000}">
      <text>
        <t>[Threaded comment]
Your version of Excel allows you to read this threaded comment; however, any edits to it will get removed if the file is opened in a newer version of Excel. Learn more: https://go.microsoft.com/fwlink/?linkid=870924
Comment:
    take mid-point (51) as denominator
49/100</t>
      </text>
    </comment>
    <comment ref="EM187" authorId="747" shapeId="0" xr:uid="{00000000-0006-0000-0600-000064030000}">
      <text>
        <t>[Threaded comment]
Your version of Excel allows you to read this threaded comment; however, any edits to it will get removed if the file is opened in a newer version of Excel. Learn more: https://go.microsoft.com/fwlink/?linkid=870924
Comment:
    take mid-point (51) as denominator
51/100</t>
      </text>
    </comment>
    <comment ref="I188" authorId="167" shapeId="0" xr:uid="{00000000-0006-0000-0600-000065030000}">
      <text>
        <r>
          <rPr>
            <sz val="10"/>
            <rFont val="Arial"/>
            <family val="2"/>
          </rPr>
          <t>http://www.un.org/en/preventgenocide/rwanda/education/rwandagenocide.shtml</t>
        </r>
      </text>
    </comment>
    <comment ref="EM188" authorId="748" shapeId="0" xr:uid="{00000000-0006-0000-0600-000066030000}">
      <text>
        <t>[Threaded comment]
Your version of Excel allows you to read this threaded comment; however, any edits to it will get removed if the file is opened in a newer version of Excel. Learn more: https://go.microsoft.com/fwlink/?linkid=870924
Comment:
    1/7</t>
      </text>
    </comment>
    <comment ref="I189" authorId="167" shapeId="0" xr:uid="{00000000-0006-0000-0600-000067030000}">
      <text>
        <r>
          <rPr>
            <sz val="10"/>
            <rFont val="Arial"/>
            <family val="2"/>
          </rPr>
          <t>http://www.un.org/en/preventgenocide/rwanda/education/rwandagenocide.shtml</t>
        </r>
      </text>
    </comment>
    <comment ref="EM189" authorId="749" shapeId="0" xr:uid="{00000000-0006-0000-0600-000068030000}">
      <text>
        <t>[Threaded comment]
Your version of Excel allows you to read this threaded comment; however, any edits to it will get removed if the file is opened in a newer version of Excel. Learn more: https://go.microsoft.com/fwlink/?linkid=870924
Comment:
    1/7</t>
      </text>
    </comment>
    <comment ref="I190" authorId="167" shapeId="0" xr:uid="{00000000-0006-0000-0600-000069030000}">
      <text>
        <r>
          <rPr>
            <sz val="10"/>
            <rFont val="Arial"/>
            <family val="2"/>
          </rPr>
          <t>http://www.un.org/en/preventgenocide/rwanda/education/rwandagenocide.shtml</t>
        </r>
      </text>
    </comment>
    <comment ref="I191" authorId="167" shapeId="0" xr:uid="{00000000-0006-0000-0600-00006A030000}">
      <text>
        <r>
          <rPr>
            <sz val="10"/>
            <rFont val="Arial"/>
            <family val="2"/>
          </rPr>
          <t>http://www.un.org/en/preventgenocide/rwanda/education/rwandagenocide.shtml</t>
        </r>
      </text>
    </comment>
    <comment ref="I192" authorId="167" shapeId="0" xr:uid="{00000000-0006-0000-0600-00006B030000}">
      <text>
        <r>
          <rPr>
            <sz val="10"/>
            <rFont val="Arial"/>
            <family val="2"/>
          </rPr>
          <t>http://www.un.org/en/preventgenocide/rwanda/education/rwandagenocide.shtml</t>
        </r>
      </text>
    </comment>
    <comment ref="EJ192" authorId="750" shapeId="0" xr:uid="{00000000-0006-0000-0600-00006C030000}">
      <text>
        <t>[Threaded comment]
Your version of Excel allows you to read this threaded comment; however, any edits to it will get removed if the file is opened in a newer version of Excel. Learn more: https://go.microsoft.com/fwlink/?linkid=870924
Comment:
    President's party formed a coalition government with MDR, PSD, LP, PDC in April</t>
      </text>
    </comment>
    <comment ref="EM192" authorId="751" shapeId="0" xr:uid="{00000000-0006-0000-0600-00006D030000}">
      <text>
        <t>[Threaded comment]
Your version of Excel allows you to read this threaded comment; however, any edits to it will get removed if the file is opened in a newer version of Excel. Learn more: https://go.microsoft.com/fwlink/?linkid=870924
Comment:
    3.5/22</t>
      </text>
    </comment>
    <comment ref="I193" authorId="167" shapeId="0" xr:uid="{00000000-0006-0000-0600-00006E030000}">
      <text>
        <r>
          <rPr>
            <sz val="10"/>
            <rFont val="Arial"/>
            <family val="2"/>
          </rPr>
          <t>http://www.un.org/en/preventgenocide/rwanda/education/rwandagenocide.shtml</t>
        </r>
      </text>
    </comment>
    <comment ref="EJ193" authorId="752" shapeId="0" xr:uid="{00000000-0006-0000-0600-00006F030000}">
      <text>
        <t>[Threaded comment]
Your version of Excel allows you to read this threaded comment; however, any edits to it will get removed if the file is opened in a newer version of Excel. Learn more: https://go.microsoft.com/fwlink/?linkid=870924
Comment:
    President's party formed a coalition government with MDR, PSD, LP, PDC in April</t>
      </text>
    </comment>
    <comment ref="EM193" authorId="753" shapeId="0" xr:uid="{00000000-0006-0000-0600-000070030000}">
      <text>
        <t>[Threaded comment]
Your version of Excel allows you to read this threaded comment; however, any edits to it will get removed if the file is opened in a newer version of Excel. Learn more: https://go.microsoft.com/fwlink/?linkid=870924
Comment:
    3.5/22</t>
      </text>
    </comment>
    <comment ref="I194" authorId="167" shapeId="0" xr:uid="{00000000-0006-0000-0600-000071030000}">
      <text>
        <r>
          <rPr>
            <sz val="10"/>
            <rFont val="Arial"/>
            <family val="2"/>
          </rPr>
          <t>http://www.un.org/en/preventgenocide/rwanda/education/rwandagenocide.shtml</t>
        </r>
      </text>
    </comment>
    <comment ref="BG194" authorId="0" shapeId="0" xr:uid="{00000000-0006-0000-0600-000072030000}">
      <text>
        <r>
          <rPr>
            <b/>
            <sz val="9"/>
            <color indexed="81"/>
            <rFont val="Tahoma"/>
            <family val="2"/>
          </rPr>
          <t>Sunhee Park:</t>
        </r>
        <r>
          <rPr>
            <sz val="9"/>
            <color indexed="81"/>
            <rFont val="Tahoma"/>
            <family val="2"/>
          </rPr>
          <t xml:space="preserve">
AFP (86) says Nov. 23-24 for preliminary talk</t>
        </r>
      </text>
    </comment>
    <comment ref="EK194" authorId="754" shapeId="0" xr:uid="{00000000-0006-0000-0600-000073030000}">
      <text>
        <t>[Threaded comment]
Your version of Excel allows you to read this threaded comment; however, any edits to it will get removed if the file is opened in a newer version of Excel. Learn more: https://go.microsoft.com/fwlink/?linkid=870924
Comment:
    16 (coalition government)/20 (4 for fpr+16 for coalition government)</t>
      </text>
    </comment>
    <comment ref="EM194" authorId="755" shapeId="0" xr:uid="{00000000-0006-0000-0600-000074030000}">
      <text>
        <t>[Threaded comment]
Your version of Excel allows you to read this threaded comment; however, any edits to it will get removed if the file is opened in a newer version of Excel. Learn more: https://go.microsoft.com/fwlink/?linkid=870924
Comment:
    4 (fpr)/20 (4 for fpr+16 for coalition government)</t>
      </text>
    </comment>
    <comment ref="I195" authorId="167" shapeId="0" xr:uid="{00000000-0006-0000-0600-000075030000}">
      <text>
        <r>
          <rPr>
            <sz val="10"/>
            <rFont val="Arial"/>
            <family val="2"/>
          </rPr>
          <t>http://www.un.org/en/preventgenocide/rwanda/education/rwandagenocide.shtml</t>
        </r>
      </text>
    </comment>
    <comment ref="BG195" authorId="0" shapeId="0" xr:uid="{00000000-0006-0000-0600-000076030000}">
      <text>
        <r>
          <rPr>
            <b/>
            <sz val="9"/>
            <color indexed="81"/>
            <rFont val="Tahoma"/>
            <family val="2"/>
          </rPr>
          <t>Sunhee Park:</t>
        </r>
        <r>
          <rPr>
            <sz val="9"/>
            <color indexed="81"/>
            <rFont val="Tahoma"/>
            <family val="2"/>
          </rPr>
          <t xml:space="preserve">
AFP (86) says Nov. 23-24 for preliminary talk</t>
        </r>
      </text>
    </comment>
    <comment ref="EK195" authorId="756" shapeId="0" xr:uid="{00000000-0006-0000-0600-000077030000}">
      <text>
        <t>[Threaded comment]
Your version of Excel allows you to read this threaded comment; however, any edits to it will get removed if the file is opened in a newer version of Excel. Learn more: https://go.microsoft.com/fwlink/?linkid=870924
Comment:
    16 (coalition government)/20 (4 for fpr+16 for coalition government)</t>
      </text>
    </comment>
    <comment ref="EM195" authorId="757" shapeId="0" xr:uid="{00000000-0006-0000-0600-000078030000}">
      <text>
        <t>[Threaded comment]
Your version of Excel allows you to read this threaded comment; however, any edits to it will get removed if the file is opened in a newer version of Excel. Learn more: https://go.microsoft.com/fwlink/?linkid=870924
Comment:
    4 (fpr)/20 (4 for fpr+16 for coalition government)</t>
      </text>
    </comment>
    <comment ref="I196" authorId="167" shapeId="0" xr:uid="{00000000-0006-0000-0600-000079030000}">
      <text>
        <r>
          <rPr>
            <sz val="10"/>
            <rFont val="Arial"/>
            <family val="2"/>
          </rPr>
          <t>http://www.un.org/en/preventgenocide/rwanda/education/rwandagenocide.shtml</t>
        </r>
      </text>
    </comment>
    <comment ref="BP196" authorId="758" shapeId="0" xr:uid="{00000000-0006-0000-0600-00007A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K196" authorId="759" shapeId="0" xr:uid="{00000000-0006-0000-0600-00007B030000}">
      <text>
        <t>[Threaded comment]
Your version of Excel allows you to read this threaded comment; however, any edits to it will get removed if the file is opened in a newer version of Excel. Learn more: https://go.microsoft.com/fwlink/?linkid=870924
Comment:
    17/22</t>
      </text>
    </comment>
    <comment ref="EM196" authorId="760" shapeId="0" xr:uid="{00000000-0006-0000-0600-00007C030000}">
      <text>
        <t>[Threaded comment]
Your version of Excel allows you to read this threaded comment; however, any edits to it will get removed if the file is opened in a newer version of Excel. Learn more: https://go.microsoft.com/fwlink/?linkid=870924
Comment:
    5/22</t>
      </text>
    </comment>
    <comment ref="EV196" authorId="761" shapeId="0" xr:uid="{00000000-0006-0000-0600-00007D03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W196" authorId="762" shapeId="0" xr:uid="{00000000-0006-0000-0600-00007E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I197" authorId="167" shapeId="0" xr:uid="{00000000-0006-0000-0600-00007F030000}">
      <text>
        <r>
          <rPr>
            <sz val="10"/>
            <rFont val="Arial"/>
            <family val="2"/>
          </rPr>
          <t>http://www.un.org/en/preventgenocide/rwanda/education/rwandagenocide.shtml</t>
        </r>
      </text>
    </comment>
    <comment ref="BP197" authorId="763" shapeId="0" xr:uid="{00000000-0006-0000-0600-000080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K197" authorId="764" shapeId="0" xr:uid="{00000000-0006-0000-0600-000081030000}">
      <text>
        <t>[Threaded comment]
Your version of Excel allows you to read this threaded comment; however, any edits to it will get removed if the file is opened in a newer version of Excel. Learn more: https://go.microsoft.com/fwlink/?linkid=870924
Comment:
    17/22</t>
      </text>
    </comment>
    <comment ref="EM197" authorId="765" shapeId="0" xr:uid="{00000000-0006-0000-0600-000082030000}">
      <text>
        <t>[Threaded comment]
Your version of Excel allows you to read this threaded comment; however, any edits to it will get removed if the file is opened in a newer version of Excel. Learn more: https://go.microsoft.com/fwlink/?linkid=870924
Comment:
    5/22</t>
      </text>
    </comment>
    <comment ref="EV197" authorId="766" shapeId="0" xr:uid="{00000000-0006-0000-0600-00008303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W197" authorId="767" shapeId="0" xr:uid="{00000000-0006-0000-0600-000084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I198" authorId="167" shapeId="0" xr:uid="{00000000-0006-0000-0600-000085030000}">
      <text>
        <r>
          <rPr>
            <sz val="10"/>
            <rFont val="Arial"/>
            <family val="2"/>
          </rPr>
          <t>http://www.un.org/en/preventgenocide/rwanda/education/rwandagenocide.shtml</t>
        </r>
      </text>
    </comment>
    <comment ref="BP198" authorId="768" shapeId="0" xr:uid="{00000000-0006-0000-0600-000086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V198" authorId="769" shapeId="0" xr:uid="{00000000-0006-0000-0600-00008703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W198" authorId="770" shapeId="0" xr:uid="{00000000-0006-0000-0600-000088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I199" authorId="167" shapeId="0" xr:uid="{00000000-0006-0000-0600-000089030000}">
      <text>
        <r>
          <rPr>
            <sz val="10"/>
            <rFont val="Arial"/>
            <family val="2"/>
          </rPr>
          <t>http://www.un.org/en/preventgenocide/rwanda/education/rwandagenocide.shtml</t>
        </r>
      </text>
    </comment>
    <comment ref="BP199" authorId="771" shapeId="0" xr:uid="{00000000-0006-0000-0600-00008A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EV199" authorId="772" shapeId="0" xr:uid="{00000000-0006-0000-0600-00008B030000}">
      <text>
        <t>[Threaded comment]
Your version of Excel allows you to read this threaded comment; however, any edits to it will get removed if the file is opened in a newer version of Excel. Learn more: https://go.microsoft.com/fwlink/?linkid=870924
Comment:
    The Protocols of Agreement between the Government of the Republic of Rwanda and the Rwandese
Patriotic Front on Power-Sharing within the Framework of a Broad-Based Transitional Government, signed at Arusha respectively on 30th October, 1992 and on 9th January, 1993</t>
      </text>
    </comment>
    <comment ref="EW199" authorId="773" shapeId="0" xr:uid="{00000000-0006-0000-0600-00008C030000}">
      <text>
        <t>[Threaded comment]
Your version of Excel allows you to read this threaded comment; however, any edits to it will get removed if the file is opened in a newer version of Excel. Learn more: https://go.microsoft.com/fwlink/?linkid=870924
Comment:
    Agreement says "Noting the Protocols of Agreement on Power-Sharing signed at ARUSHA respectively on 30th October, 1992,
and on 9th January, 1993"
==&gt; Political Power-sharing agreement was from January 9th 1993</t>
      </text>
    </comment>
    <comment ref="I200" authorId="167" shapeId="0" xr:uid="{00000000-0006-0000-0600-00008D030000}">
      <text>
        <r>
          <rPr>
            <sz val="10"/>
            <rFont val="Arial"/>
            <family val="2"/>
          </rPr>
          <t>http://www.un.org/en/preventgenocide/rwanda/education/rwandagenocide.shtml</t>
        </r>
      </text>
    </comment>
    <comment ref="BD200" authorId="0" shapeId="0" xr:uid="{00000000-0006-0000-0600-00008E03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BK200" authorId="0" shapeId="0" xr:uid="{00000000-0006-0000-0600-00008F03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BP200" authorId="774" shapeId="0" xr:uid="{00000000-0006-0000-0600-00009003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EV200" authorId="775" shapeId="0" xr:uid="{00000000-0006-0000-0600-00009103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W200" authorId="776" shapeId="0" xr:uid="{00000000-0006-0000-0600-00009203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I201" authorId="167" shapeId="0" xr:uid="{00000000-0006-0000-0600-000093030000}">
      <text>
        <r>
          <rPr>
            <sz val="10"/>
            <rFont val="Arial"/>
            <family val="2"/>
          </rPr>
          <t>http://www.un.org/en/preventgenocide/rwanda/education/rwandagenocide.shtml</t>
        </r>
      </text>
    </comment>
    <comment ref="BD201" authorId="0" shapeId="0" xr:uid="{00000000-0006-0000-0600-000094030000}">
      <text>
        <r>
          <rPr>
            <b/>
            <sz val="9"/>
            <color indexed="81"/>
            <rFont val="Tahoma"/>
            <family val="2"/>
          </rPr>
          <t>Sunhee Park:</t>
        </r>
        <r>
          <rPr>
            <sz val="9"/>
            <color indexed="81"/>
            <rFont val="Tahoma"/>
            <family val="2"/>
          </rPr>
          <t xml:space="preserve">
Keesings suggests this as three distinct bargaining with different locations but reading second time still don't find the evidence...</t>
        </r>
      </text>
    </comment>
    <comment ref="BK201" authorId="0" shapeId="0" xr:uid="{00000000-0006-0000-0600-00009503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BP201" authorId="777" shapeId="0" xr:uid="{00000000-0006-0000-0600-00009603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EV201" authorId="778" shapeId="0" xr:uid="{00000000-0006-0000-0600-00009703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W201" authorId="779" shapeId="0" xr:uid="{00000000-0006-0000-0600-000098030000}">
      <text>
        <t>[Threaded comment]
Your version of Excel allows you to read this threaded comment; however, any edits to it will get removed if the file is opened in a newer version of Excel. Learn more: https://go.microsoft.com/fwlink/?linkid=870924
Comment:
    Agreement, Article 74 on Army command distribution, Article 81 suggest integration</t>
      </text>
    </comment>
    <comment ref="I202" authorId="167" shapeId="0" xr:uid="{00000000-0006-0000-0600-000099030000}">
      <text>
        <r>
          <rPr>
            <sz val="10"/>
            <rFont val="Arial"/>
            <family val="2"/>
          </rPr>
          <t>http://www.un.org/en/preventgenocide/rwanda/education/rwandagenocide.shtml</t>
        </r>
      </text>
    </comment>
    <comment ref="BK202" authorId="0" shapeId="0" xr:uid="{00000000-0006-0000-0600-00009A03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EV202" authorId="780" shapeId="0" xr:uid="{00000000-0006-0000-0600-00009B03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I203" authorId="167" shapeId="0" xr:uid="{00000000-0006-0000-0600-00009C030000}">
      <text>
        <r>
          <rPr>
            <sz val="10"/>
            <rFont val="Arial"/>
            <family val="2"/>
          </rPr>
          <t>http://www.un.org/en/preventgenocide/rwanda/education/rwandagenocide.shtml</t>
        </r>
      </text>
    </comment>
    <comment ref="BK203" authorId="0" shapeId="0" xr:uid="{00000000-0006-0000-0600-00009D030000}">
      <text>
        <r>
          <rPr>
            <b/>
            <sz val="9"/>
            <color indexed="81"/>
            <rFont val="Tahoma"/>
            <family val="2"/>
          </rPr>
          <t>Sunhee Park:</t>
        </r>
        <r>
          <rPr>
            <sz val="9"/>
            <color indexed="81"/>
            <rFont val="Tahoma"/>
            <family val="2"/>
          </rPr>
          <t xml:space="preserve">
Keesings suggests this is more than one round while me and Jaime and Konstantin all coded as one round</t>
        </r>
      </text>
    </comment>
    <comment ref="EV203" authorId="781" shapeId="0" xr:uid="{00000000-0006-0000-0600-00009E030000}">
      <text>
        <t>[Threaded comment]
Your version of Excel allows you to read this threaded comment; however, any edits to it will get removed if the file is opened in a newer version of Excel. Learn more: https://go.microsoft.com/fwlink/?linkid=870924
Comment:
    The Protocol Agreement between the Government of the Republic of Rwanda and the Rwandese Patriotic Front on the integration of Armed Forces of the two parties, signed at ARUSHA on, 3rd August, 1993</t>
      </text>
    </comment>
    <comment ref="EK204" authorId="782" shapeId="0" xr:uid="{00000000-0006-0000-0600-00009F030000}">
      <text>
        <t>[Threaded comment]
Your version of Excel allows you to read this threaded comment; however, any edits to it will get removed if the file is opened in a newer version of Excel. Learn more: https://go.microsoft.com/fwlink/?linkid=870924
Comment:
    102,173/113,081</t>
      </text>
    </comment>
    <comment ref="EM204" authorId="783" shapeId="0" xr:uid="{00000000-0006-0000-0600-0000A0030000}">
      <text>
        <t>[Threaded comment]
Your version of Excel allows you to read this threaded comment; however, any edits to it will get removed if the file is opened in a newer version of Excel. Learn more: https://go.microsoft.com/fwlink/?linkid=870924
Comment:
    10,908/113,081</t>
      </text>
    </comment>
    <comment ref="EK205" authorId="784" shapeId="0" xr:uid="{00000000-0006-0000-0600-0000A1030000}">
      <text>
        <t>[Threaded comment]
Your version of Excel allows you to read this threaded comment; however, any edits to it will get removed if the file is opened in a newer version of Excel. Learn more: https://go.microsoft.com/fwlink/?linkid=870924
Comment:
    102,173/113,081</t>
      </text>
    </comment>
    <comment ref="EM205" authorId="785" shapeId="0" xr:uid="{00000000-0006-0000-0600-0000A2030000}">
      <text>
        <t>[Threaded comment]
Your version of Excel allows you to read this threaded comment; however, any edits to it will get removed if the file is opened in a newer version of Excel. Learn more: https://go.microsoft.com/fwlink/?linkid=870924
Comment:
    10,908/113,081</t>
      </text>
    </comment>
    <comment ref="BP206" authorId="786" shapeId="0" xr:uid="{00000000-0006-0000-0600-0000A3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K206" authorId="787" shapeId="0" xr:uid="{00000000-0006-0000-0600-0000A4030000}">
      <text>
        <t>[Threaded comment]
Your version of Excel allows you to read this threaded comment; however, any edits to it will get removed if the file is opened in a newer version of Excel. Learn more: https://go.microsoft.com/fwlink/?linkid=870924
Comment:
    15/20</t>
      </text>
    </comment>
    <comment ref="EM206" authorId="788" shapeId="0" xr:uid="{00000000-0006-0000-0600-0000A5030000}">
      <text>
        <t>[Threaded comment]
Your version of Excel allows you to read this threaded comment; however, any edits to it will get removed if the file is opened in a newer version of Excel. Learn more: https://go.microsoft.com/fwlink/?linkid=870924
Comment:
    5/20</t>
      </text>
    </comment>
    <comment ref="EW206" authorId="789" shapeId="0" xr:uid="{00000000-0006-0000-0600-0000A6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BP207" authorId="790" shapeId="0" xr:uid="{00000000-0006-0000-0600-0000A7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K207" authorId="791" shapeId="0" xr:uid="{00000000-0006-0000-0600-0000A8030000}">
      <text>
        <t>[Threaded comment]
Your version of Excel allows you to read this threaded comment; however, any edits to it will get removed if the file is opened in a newer version of Excel. Learn more: https://go.microsoft.com/fwlink/?linkid=870924
Comment:
    15/20</t>
      </text>
    </comment>
    <comment ref="EM207" authorId="792" shapeId="0" xr:uid="{00000000-0006-0000-0600-0000A9030000}">
      <text>
        <t>[Threaded comment]
Your version of Excel allows you to read this threaded comment; however, any edits to it will get removed if the file is opened in a newer version of Excel. Learn more: https://go.microsoft.com/fwlink/?linkid=870924
Comment:
    5/20</t>
      </text>
    </comment>
    <comment ref="EW207" authorId="793" shapeId="0" xr:uid="{00000000-0006-0000-0600-0000AA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BE208" authorId="0" shapeId="0" xr:uid="{00000000-0006-0000-0600-0000AB030000}">
      <text>
        <r>
          <rPr>
            <b/>
            <sz val="9"/>
            <color indexed="81"/>
            <rFont val="Tahoma"/>
            <family val="2"/>
          </rPr>
          <t>Sunhee Park:</t>
        </r>
        <r>
          <rPr>
            <sz val="9"/>
            <color indexed="81"/>
            <rFont val="Tahoma"/>
            <family val="2"/>
          </rPr>
          <t xml:space="preserve">
https://www.nytimes.com/1993/03/29/world/somalia-s-leaders-reach-agreement.html</t>
        </r>
      </text>
    </comment>
    <comment ref="BK208" authorId="0" shapeId="0" xr:uid="{00000000-0006-0000-0600-0000AC030000}">
      <text>
        <r>
          <rPr>
            <b/>
            <sz val="9"/>
            <color indexed="81"/>
            <rFont val="Tahoma"/>
            <family val="2"/>
          </rPr>
          <t>Sunhee Park:</t>
        </r>
        <r>
          <rPr>
            <sz val="9"/>
            <color indexed="81"/>
            <rFont val="Tahoma"/>
            <family val="2"/>
          </rPr>
          <t xml:space="preserve">
Keesings </t>
        </r>
      </text>
    </comment>
    <comment ref="BP208" authorId="794" shapeId="0" xr:uid="{00000000-0006-0000-0600-0000AD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K208" authorId="795" shapeId="0" xr:uid="{00000000-0006-0000-0600-0000AE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M208" authorId="796" shapeId="0" xr:uid="{00000000-0006-0000-0600-0000AF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W208" authorId="797" shapeId="0" xr:uid="{00000000-0006-0000-0600-0000B0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BE209" authorId="0" shapeId="0" xr:uid="{00000000-0006-0000-0600-0000B1030000}">
      <text>
        <r>
          <rPr>
            <b/>
            <sz val="9"/>
            <color indexed="81"/>
            <rFont val="Tahoma"/>
            <family val="2"/>
          </rPr>
          <t>Sunhee Park:</t>
        </r>
        <r>
          <rPr>
            <sz val="9"/>
            <color indexed="81"/>
            <rFont val="Tahoma"/>
            <family val="2"/>
          </rPr>
          <t xml:space="preserve">
https://www.nytimes.com/1993/03/29/world/somalia-s-leaders-reach-agreement.html</t>
        </r>
      </text>
    </comment>
    <comment ref="BK209" authorId="0" shapeId="0" xr:uid="{00000000-0006-0000-0600-0000B2030000}">
      <text>
        <r>
          <rPr>
            <b/>
            <sz val="9"/>
            <color indexed="81"/>
            <rFont val="Tahoma"/>
            <family val="2"/>
          </rPr>
          <t>Sunhee Park:</t>
        </r>
        <r>
          <rPr>
            <sz val="9"/>
            <color indexed="81"/>
            <rFont val="Tahoma"/>
            <family val="2"/>
          </rPr>
          <t xml:space="preserve">
Keesings </t>
        </r>
      </text>
    </comment>
    <comment ref="BP209" authorId="798" shapeId="0" xr:uid="{00000000-0006-0000-0600-0000B3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K209" authorId="799" shapeId="0" xr:uid="{00000000-0006-0000-0600-0000B4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M209" authorId="800" shapeId="0" xr:uid="{00000000-0006-0000-0600-0000B5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W209" authorId="801" shapeId="0" xr:uid="{00000000-0006-0000-0600-0000B6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 ref="EK210" authorId="802" shapeId="0" xr:uid="{00000000-0006-0000-0600-0000B7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K211" authorId="803" shapeId="0" xr:uid="{00000000-0006-0000-0600-0000B8030000}">
      <text>
        <t>[Threaded comment]
Your version of Excel allows you to read this threaded comment; however, any edits to it will get removed if the file is opened in a newer version of Excel. Learn more: https://go.microsoft.com/fwlink/?linkid=870924
Comment:
    1/2 (total seats for bargaining participants)</t>
      </text>
    </comment>
    <comment ref="EM212" authorId="804" shapeId="0" xr:uid="{00000000-0006-0000-0600-0000B9030000}">
      <text>
        <t>[Threaded comment]
Your version of Excel allows you to read this threaded comment; however, any edits to it will get removed if the file is opened in a newer version of Excel. Learn more: https://go.microsoft.com/fwlink/?linkid=870924
Comment:
    50,644/2,505,831</t>
      </text>
    </comment>
    <comment ref="EM213" authorId="805" shapeId="0" xr:uid="{00000000-0006-0000-0600-0000BA030000}">
      <text>
        <t>[Threaded comment]
Your version of Excel allows you to read this threaded comment; however, any edits to it will get removed if the file is opened in a newer version of Excel. Learn more: https://go.microsoft.com/fwlink/?linkid=870924
Comment:
    50,644/2,505,831</t>
      </text>
    </comment>
    <comment ref="BG214" authorId="0" shapeId="0" xr:uid="{00000000-0006-0000-0600-0000BB030000}">
      <text>
        <r>
          <rPr>
            <b/>
            <sz val="9"/>
            <color indexed="81"/>
            <rFont val="Tahoma"/>
            <family val="2"/>
          </rPr>
          <t>Sunhee Park:</t>
        </r>
        <r>
          <rPr>
            <sz val="9"/>
            <color indexed="81"/>
            <rFont val="Tahoma"/>
            <family val="2"/>
          </rPr>
          <t xml:space="preserve">
Keesings says May 10-11</t>
        </r>
      </text>
    </comment>
    <comment ref="DM214" authorId="806" shapeId="0" xr:uid="{00000000-0006-0000-0600-0000BC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DO214" authorId="807" shapeId="0" xr:uid="{00000000-0006-0000-0600-0000BD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EK214" authorId="808" shapeId="0" xr:uid="{00000000-0006-0000-0600-0000BE030000}">
      <text>
        <t>[Threaded comment]
Your version of Excel allows you to read this threaded comment; however, any edits to it will get removed if the file is opened in a newer version of Excel. Learn more: https://go.microsoft.com/fwlink/?linkid=870924
Comment:
    17/25</t>
      </text>
    </comment>
    <comment ref="EM214" authorId="809" shapeId="0" xr:uid="{00000000-0006-0000-0600-0000BF030000}">
      <text>
        <t>[Threaded comment]
Your version of Excel allows you to read this threaded comment; however, any edits to it will get removed if the file is opened in a newer version of Excel. Learn more: https://go.microsoft.com/fwlink/?linkid=870924
Comment:
    8/25</t>
      </text>
    </comment>
    <comment ref="BG215" authorId="0" shapeId="0" xr:uid="{00000000-0006-0000-0600-0000C0030000}">
      <text>
        <r>
          <rPr>
            <b/>
            <sz val="9"/>
            <color indexed="81"/>
            <rFont val="Tahoma"/>
            <family val="2"/>
          </rPr>
          <t>Sunhee Park:</t>
        </r>
        <r>
          <rPr>
            <sz val="9"/>
            <color indexed="81"/>
            <rFont val="Tahoma"/>
            <family val="2"/>
          </rPr>
          <t xml:space="preserve">
Keesings says May 10-11</t>
        </r>
      </text>
    </comment>
    <comment ref="DM215" authorId="810" shapeId="0" xr:uid="{00000000-0006-0000-0600-0000C1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DO215" authorId="811" shapeId="0" xr:uid="{00000000-0006-0000-0600-0000C2030000}">
      <text>
        <t>[Threaded comment]
Your version of Excel allows you to read this threaded comment; however, any edits to it will get removed if the file is opened in a newer version of Excel. Learn more: https://go.microsoft.com/fwlink/?linkid=870924
Comment:
    it's from dissertation note</t>
      </text>
    </comment>
    <comment ref="EK215" authorId="812" shapeId="0" xr:uid="{00000000-0006-0000-0600-0000C3030000}">
      <text>
        <t>[Threaded comment]
Your version of Excel allows you to read this threaded comment; however, any edits to it will get removed if the file is opened in a newer version of Excel. Learn more: https://go.microsoft.com/fwlink/?linkid=870924
Comment:
    17/25</t>
      </text>
    </comment>
    <comment ref="EM215" authorId="813" shapeId="0" xr:uid="{00000000-0006-0000-0600-0000C4030000}">
      <text>
        <t>[Threaded comment]
Your version of Excel allows you to read this threaded comment; however, any edits to it will get removed if the file is opened in a newer version of Excel. Learn more: https://go.microsoft.com/fwlink/?linkid=870924
Comment:
    8/25</t>
      </text>
    </comment>
    <comment ref="EV227" authorId="814" shapeId="0" xr:uid="{00000000-0006-0000-0600-0000C5030000}">
      <text>
        <t>[Threaded comment]
Your version of Excel allows you to read this threaded comment; however, any edits to it will get removed if the file is opened in a newer version of Excel. Learn more: https://go.microsoft.com/fwlink/?linkid=870924
Comment:
    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
      </text>
    </comment>
    <comment ref="EV228" authorId="815" shapeId="0" xr:uid="{00000000-0006-0000-0600-0000C6030000}">
      <text>
        <t>[Threaded comment]
Your version of Excel allows you to read this threaded comment; however, any edits to it will get removed if the file is opened in a newer version of Excel. Learn more: https://go.microsoft.com/fwlink/?linkid=870924
Comment:
    Agreement says "Noting the agreement of August 29, 1995, which authorized the delegation of the Federal Republic of Yugoslavia to sign, on behalf of the Republika Srpska"</t>
      </text>
    </comment>
    <comment ref="EV229" authorId="816" shapeId="0" xr:uid="{00000000-0006-0000-0600-0000C7030000}">
      <text>
        <t>[Threaded comment]
Your version of Excel allows you to read this threaded comment; however, any edits to it will get removed if the file is opened in a newer version of Excel. Learn more: https://go.microsoft.com/fwlink/?linkid=870924
Comment:
    Agreement says "To complete and review the formation of local authorities, where
needed, and establish them, where necessary, as a basis for regional autonomy
and respect for community rights"</t>
      </text>
    </comment>
    <comment ref="EV230" authorId="817" shapeId="0" xr:uid="{00000000-0006-0000-0600-0000C8030000}">
      <text>
        <t>[Threaded comment]
Your version of Excel allows you to read this threaded comment; however, any edits to it will get removed if the file is opened in a newer version of Excel. Learn more: https://go.microsoft.com/fwlink/?linkid=870924
Comment:
    Agreement says "Immediately put in place a Government of National Unity which will include, among others, representatives of the Self-Proclaimed Junta, in line with the agreement already reached between the parties."</t>
      </text>
    </comment>
    <comment ref="EV231" authorId="818" shapeId="0" xr:uid="{00000000-0006-0000-0600-0000C9030000}">
      <text>
        <t>[Threaded comment]
Your version of Excel allows you to read this threaded comment; however, any edits to it will get removed if the file is opened in a newer version of Excel. Learn more: https://go.microsoft.com/fwlink/?linkid=870924
Comment:
    It is not including the rebel group. For example, Edinburgh's project says "Unilateral document," "party believed to be: Slobodan Milosevic, President of Federal Republic of Yugoslavia"</t>
      </text>
    </comment>
    <comment ref="EV232" authorId="819" shapeId="0" xr:uid="{00000000-0006-0000-0600-0000CA030000}">
      <text>
        <t>[Threaded comment]
Your version of Excel allows you to read this threaded comment; however, any edits to it will get removed if the file is opened in a newer version of Excel. Learn more: https://go.microsoft.com/fwlink/?linkid=870924
Comment:
    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
      </text>
    </comment>
    <comment ref="EV233" authorId="820" shapeId="0" xr:uid="{00000000-0006-0000-0600-0000CB030000}">
      <text>
        <t>[Threaded comment]
Your version of Excel allows you to read this threaded comment; however, any edits to it will get removed if the file is opened in a newer version of Excel. Learn more: https://go.microsoft.com/fwlink/?linkid=870924
Comment:
    UCDP says "Cocoye-Ntsiloulou (Conseil National de la Résistance: National Resistance Council)"
Agreement says "The reintegration of officers, NCOs, and other ranks beloning to the Self-Defense Forces of Resistance (FADR) without consultation"</t>
      </text>
    </comment>
    <comment ref="EV234" authorId="821" shapeId="0" xr:uid="{00000000-0006-0000-0600-0000CC030000}">
      <text>
        <t>[Threaded comment]
Your version of Excel allows you to read this threaded comment; however, any edits to it will get removed if the file is opened in a newer version of Excel. Learn more: https://go.microsoft.com/fwlink/?linkid=870924
Comment:
    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
      </text>
    </comment>
    <comment ref="EV237" authorId="822" shapeId="0" xr:uid="{00000000-0006-0000-0600-0000CD030000}">
      <text>
        <t>[Threaded comment]
Your version of Excel allows you to read this threaded comment; however, any edits to it will get removed if the file is opened in a newer version of Excel. Learn more: https://go.microsoft.com/fwlink/?linkid=870924
Comment:
    Agreement says " ARTICLE XVII, 2. Those ex-combatants of the RUF/SL, CDF and SLA who wish to be integrated into the new
restructured national armed forces may do so provided they meet established criteria."</t>
      </text>
    </comment>
    <comment ref="EV238" authorId="823" shapeId="0" xr:uid="{00000000-0006-0000-0600-0000CE030000}">
      <text>
        <t>[Threaded comment]
Your version of Excel allows you to read this threaded comment; however, any edits to it will get removed if the file is opened in a newer version of Excel. Learn more: https://go.microsoft.com/fwlink/?linkid=870924
Comment:
    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tc={9D7881FE-9A15-4EB0-9C95-67DE16D3D209}</author>
    <author>tc={C4104C67-862F-4D25-B829-2F44CE0192FF}</author>
    <author>tc={D4D04298-4F81-4AA5-BC18-45B58841072A}</author>
    <author>tc={BF71C60D-4B00-4D3F-BC92-18FC400384B9}</author>
    <author>tc={A59F4B72-4A4F-42E5-8D6C-EEE4D2ADB08E}</author>
    <author>tc={B072E12B-5D69-4A62-93A6-AA3A0D205873}</author>
    <author>tc={E8A31CBA-A63D-436D-9B6D-0A8F5F129C9C}</author>
    <author>tc={CD51F332-4E3E-49A6-B64D-171236803297}</author>
  </authors>
  <commentList>
    <comment ref="M16"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Agreement says "To complete and review the formation of local authorities, where
needed, and establish them, where necessary, as a basis for regional autonomy
and respect for community rights"</t>
      </text>
    </comment>
    <comment ref="M2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
      </text>
    </comment>
    <comment ref="M25" authorId="2" shapeId="0" xr:uid="{00000000-0006-0000-0700-000003000000}">
      <text>
        <t>[Threaded comment]
Your version of Excel allows you to read this threaded comment; however, any edits to it will get removed if the file is opened in a newer version of Excel. Learn more: https://go.microsoft.com/fwlink/?linkid=870924
Comment:
    Agreement says "To complete and review the formation of local authorities, where
needed, and establish them, where necessary, as a basis for regional autonomy
and respect for community rights"</t>
      </text>
    </comment>
    <comment ref="M35" authorId="3" shapeId="0" xr:uid="{00000000-0006-0000-0700-000004000000}">
      <text>
        <t>[Threaded comment]
Your version of Excel allows you to read this threaded comment; however, any edits to it will get removed if the file is opened in a newer version of Excel. Learn more: https://go.microsoft.com/fwlink/?linkid=870924
Comment:
    Agreement says "Noting the agreement of August 29, 1995, which authorized the delegation of the Federal Republic of Yugoslavia to sign, on behalf of the Republika Srpska"</t>
      </text>
    </comment>
    <comment ref="M47" authorId="4" shapeId="0" xr:uid="{00000000-0006-0000-0700-000005000000}">
      <text>
        <t>[Threaded comment]
Your version of Excel allows you to read this threaded comment; however, any edits to it will get removed if the file is opened in a newer version of Excel. Learn more: https://go.microsoft.com/fwlink/?linkid=870924
Comment:
    Agreement says "Immediately put in place a Government of National Unity which will include, among others, representatives of the Self-Proclaimed Junta, in line with the agreement already reached between the parties."</t>
      </text>
    </comment>
    <comment ref="M48" authorId="5" shapeId="0" xr:uid="{00000000-0006-0000-0700-000006000000}">
      <text>
        <t>[Threaded comment]
Your version of Excel allows you to read this threaded comment; however, any edits to it will get removed if the file is opened in a newer version of Excel. Learn more: https://go.microsoft.com/fwlink/?linkid=870924
Comment:
    It is not including the rebel group. For example, Edinburgh's project says "Unilateral document," "party believed to be: Slobodan Milosevic, President of Federal Republic of Yugoslavia"</t>
      </text>
    </comment>
    <comment ref="M52" authorId="6" shapeId="0" xr:uid="{00000000-0006-0000-0700-000007000000}">
      <text>
        <t>[Threaded comment]
Your version of Excel allows you to read this threaded comment; however, any edits to it will get removed if the file is opened in a newer version of Excel. Learn more: https://go.microsoft.com/fwlink/?linkid=870924
Comment:
    Agreement says "The reintegration of officers, NCOs, and other ranks beloning to the Self-Defense Forces of Resistance (FADR) without consultation"</t>
      </text>
    </comment>
    <comment ref="M56" authorId="7" shapeId="0" xr:uid="{00000000-0006-0000-0700-000008000000}">
      <text>
        <t>[Threaded comment]
Your version of Excel allows you to read this threaded comment; however, any edits to it will get removed if the file is opened in a newer version of Excel. Learn more: https://go.microsoft.com/fwlink/?linkid=870924
Comment:
    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
      </text>
    </comment>
  </commentList>
</comments>
</file>

<file path=xl/sharedStrings.xml><?xml version="1.0" encoding="utf-8"?>
<sst xmlns="http://schemas.openxmlformats.org/spreadsheetml/2006/main" count="26019" uniqueCount="1651">
  <si>
    <t>conflictid</t>
  </si>
  <si>
    <t>year</t>
  </si>
  <si>
    <t>location</t>
  </si>
  <si>
    <t>sidea</t>
  </si>
  <si>
    <t>sidea2nd</t>
  </si>
  <si>
    <t>sideb</t>
  </si>
  <si>
    <t>sideb1</t>
  </si>
  <si>
    <t>note_sideb1</t>
  </si>
  <si>
    <t>sideb2</t>
  </si>
  <si>
    <t>note_sideb2</t>
  </si>
  <si>
    <t>sideb3</t>
  </si>
  <si>
    <t>note_sideb3</t>
  </si>
  <si>
    <t>sideb4</t>
  </si>
  <si>
    <t>note_sideb4</t>
  </si>
  <si>
    <t>sideb5</t>
  </si>
  <si>
    <t>note_sideb5</t>
  </si>
  <si>
    <t>sideb6</t>
  </si>
  <si>
    <t>ucdp_nego_detail</t>
  </si>
  <si>
    <t>negotiations</t>
  </si>
  <si>
    <t>psharing</t>
  </si>
  <si>
    <t>Reader</t>
  </si>
  <si>
    <t>R1 bar</t>
  </si>
  <si>
    <t>R1 psharing</t>
  </si>
  <si>
    <t>R2 bar</t>
  </si>
  <si>
    <t>R2 psharing</t>
  </si>
  <si>
    <t>R3 bar</t>
  </si>
  <si>
    <t>R3 psharing</t>
  </si>
  <si>
    <t>Powersharing 1st Check</t>
  </si>
  <si>
    <t>Powersharing 2nd Check</t>
  </si>
  <si>
    <t>Powersharing 3rd Check</t>
  </si>
  <si>
    <t>sidebid</t>
  </si>
  <si>
    <t>sideb2nd</t>
  </si>
  <si>
    <t>incompatibility</t>
  </si>
  <si>
    <t>territoryname</t>
  </si>
  <si>
    <t>intensitylevel</t>
  </si>
  <si>
    <t>cumulativeintensity</t>
  </si>
  <si>
    <t>typeofconflict</t>
  </si>
  <si>
    <t>startdate</t>
  </si>
  <si>
    <t>startprec</t>
  </si>
  <si>
    <t>startdate2</t>
  </si>
  <si>
    <t>startprec2</t>
  </si>
  <si>
    <t>epend</t>
  </si>
  <si>
    <t>ependdate</t>
  </si>
  <si>
    <t>ependprec</t>
  </si>
  <si>
    <t>gwnoa</t>
  </si>
  <si>
    <t>gwnoa2nd</t>
  </si>
  <si>
    <t>gwnob</t>
  </si>
  <si>
    <t>gwnob2nd</t>
  </si>
  <si>
    <t>gwnoloc</t>
  </si>
  <si>
    <t>region</t>
  </si>
  <si>
    <t>version</t>
  </si>
  <si>
    <t>1-227</t>
  </si>
  <si>
    <t>India</t>
  </si>
  <si>
    <t>Government of India</t>
  </si>
  <si>
    <t>ABSU</t>
  </si>
  <si>
    <t>ABSU (All Bodo Student Union) (source: UCDP)</t>
  </si>
  <si>
    <t>Jonathan, Sigurd</t>
  </si>
  <si>
    <t>Y</t>
  </si>
  <si>
    <t>need more</t>
  </si>
  <si>
    <t>From 2/16/1989, NEED MORE</t>
  </si>
  <si>
    <t>O</t>
  </si>
  <si>
    <t>Unclear; Keesing's: O (later in 1990 Vol. 36, No.3)</t>
  </si>
  <si>
    <t>Bodoland</t>
  </si>
  <si>
    <t>02/16/1989</t>
  </si>
  <si>
    <t>03/16/1989</t>
  </si>
  <si>
    <t>4.0-2015</t>
  </si>
  <si>
    <t>1-135</t>
  </si>
  <si>
    <t>Morocco</t>
  </si>
  <si>
    <t>Government of Morocco</t>
  </si>
  <si>
    <t>POLISARIO</t>
  </si>
  <si>
    <t>POLISARIO (Frente popular de liberación de Saguia el Hamra y Rio de Oro; Popular Front for the Liberation of Saguia el Hamra and Rio de Oro); its armed wing-SPLA (Saharawi People's Liberation Army) (source: UCDP)</t>
  </si>
  <si>
    <t>http://ucdp.uu.se/additionalinfo?id=721&amp;entityType=4#1989</t>
  </si>
  <si>
    <t>0/0</t>
  </si>
  <si>
    <t>Until 11/16/1989, Need other source</t>
  </si>
  <si>
    <t>NEED OTHER SOURCE</t>
  </si>
  <si>
    <t>PHW: X; Keesings: X (referendum); Article (saved in the folder) need to be checked</t>
  </si>
  <si>
    <t>Western Sahara</t>
  </si>
  <si>
    <t>1-103</t>
  </si>
  <si>
    <t>Cambodia (Kampuchea)</t>
  </si>
  <si>
    <t>Government of Cambodia (Kampuchea)</t>
  </si>
  <si>
    <t>Government of Vietnam (North Vietnam)</t>
  </si>
  <si>
    <t>FUNCINPEC, KPNLF, KR</t>
  </si>
  <si>
    <t>FUNCINPEC</t>
  </si>
  <si>
    <t>FUNCINPEC (National United Front for an Independent, Neutral, Peaceful, and Cooperative Cambodia) lead by Prince Sihanouk) (source: UCDP)</t>
  </si>
  <si>
    <t>KPNLF</t>
  </si>
  <si>
    <t>KPNLF (Khmer People's National Liberation Front) under the leadership of Son Sann (Coalition Government of Democratic Kampuchea) (source: UCDP)</t>
  </si>
  <si>
    <t>KR</t>
  </si>
  <si>
    <t>Khmer Rouge led by Pol Pot (source: UCDP)</t>
  </si>
  <si>
    <t>1: all four groups met July-August</t>
  </si>
  <si>
    <t>Anais, Sunhee</t>
  </si>
  <si>
    <t>1115, 1114, 1112</t>
  </si>
  <si>
    <t>1-70</t>
  </si>
  <si>
    <t>Ethiopia</t>
  </si>
  <si>
    <t>Government of Ethiopia</t>
  </si>
  <si>
    <t>EPRDF, Military faction (forces of Amsha Desta and Merid Negusie)</t>
  </si>
  <si>
    <t>EPRDF</t>
  </si>
  <si>
    <t>EPRDF (Ethiopian People's Revolutionary Democaratic Front) comprised of TPLF (Tigray People's Liberation Front) and EPDM (Ethiopian People's Democratic Movement) (source: UCDP)</t>
  </si>
  <si>
    <t>Military faction (forces of Amsha Desta and Merid Negusie)</t>
  </si>
  <si>
    <t>Military faction led by Amsha Desta and Merid Negusie (source: UCDP)</t>
  </si>
  <si>
    <t>(1) http://ucdp.uu.se/additionalinfo?id=558&amp;entityType=4#1989; no with (2)</t>
  </si>
  <si>
    <t>Frederik, Sunhee</t>
  </si>
  <si>
    <t>N</t>
  </si>
  <si>
    <t>NEED MORE</t>
  </si>
  <si>
    <t>X (UCDP: O)</t>
  </si>
  <si>
    <t>Keesing's: X; https://www.tandfonline.com/doi/abs/10.1080/04597238908460813?journalCode=tssu20</t>
  </si>
  <si>
    <t>1259, 1258</t>
  </si>
  <si>
    <t>KPNLF, KR</t>
  </si>
  <si>
    <t xml:space="preserve">1: Feb, June, Sep, Dec + </t>
  </si>
  <si>
    <t>(2&amp;3 actors had the same meeting) (2) http://ucdp.uu.se/additionalinfo?id=646&amp;entityType=4#1990; (3) http://ucdp.uu.se/additionalinfo?id=644&amp;entityType=4#1990</t>
  </si>
  <si>
    <t>1114, 1112</t>
  </si>
  <si>
    <t>1-146</t>
  </si>
  <si>
    <t>Liberia</t>
  </si>
  <si>
    <t>Government of Liberia</t>
  </si>
  <si>
    <t>INPFL, NPFL</t>
  </si>
  <si>
    <t>INPFL</t>
  </si>
  <si>
    <t>INPFL (Independent National Patriotic Front of Liberia) led by Prince Johnson (source: UCDP)</t>
  </si>
  <si>
    <t>NPFL</t>
  </si>
  <si>
    <t>NPFL (National Patriotic Front of Liberia) led by Charles Taylor (source: UCDP)</t>
  </si>
  <si>
    <t>For NPFL - June, Nov, and possibly more; For INPFL - Oct, Nov</t>
  </si>
  <si>
    <t>(1)http://ucdp.uu.se/additionalinfo?id=760&amp;entityType=4#1990; (2) http://ucdp.uu.se/additionalinfo?id=759&amp;entityType=4#1990</t>
  </si>
  <si>
    <t>Until 12/31/1990 (Need More)</t>
  </si>
  <si>
    <t>1359, 1358</t>
  </si>
  <si>
    <t>1-74</t>
  </si>
  <si>
    <t>Iraq</t>
  </si>
  <si>
    <t>Government of Iraq</t>
  </si>
  <si>
    <t>KDP, PUK</t>
  </si>
  <si>
    <t>KDP</t>
  </si>
  <si>
    <t>KDP (Partiya Demokrata Kurdistan; Kurdish Democratic Party of Iraq) (source: UCDP)</t>
  </si>
  <si>
    <t>PUK</t>
  </si>
  <si>
    <t>PUK (Yekitiya Nistimaniya Kurdistan; Patriotic Union of Kurdistan) (source: UCDP)</t>
  </si>
  <si>
    <t>same for both groups (http://ucdp.uu.se/additionalinfo?id=565&amp;entityType=4#1991)</t>
  </si>
  <si>
    <t>autonomy; Keesings: autonomy</t>
  </si>
  <si>
    <t>1102, 1103</t>
  </si>
  <si>
    <t>Kurdistan</t>
  </si>
  <si>
    <t>1-190</t>
  </si>
  <si>
    <t>Serbia (Yugoslavia)</t>
  </si>
  <si>
    <t>Government of Serbia (Yugoslavia)</t>
  </si>
  <si>
    <t>Croatian irregulars, Republic of Croatia</t>
  </si>
  <si>
    <t>Croatian irregulars</t>
  </si>
  <si>
    <t>Republic of Croatia</t>
  </si>
  <si>
    <t xml:space="preserve">with (1) https://ucdp.uu.se/additionalinfo?id=826&amp;entityType=4#1991; no with (2) </t>
  </si>
  <si>
    <t>Jonathan, Sigurd, Jakob</t>
  </si>
  <si>
    <t>NEED TO READ</t>
  </si>
  <si>
    <t>7/10/1991~12/31/1991, NEED TO READ</t>
  </si>
  <si>
    <t>NEED TO BE CODED</t>
  </si>
  <si>
    <t>1213, 1180</t>
  </si>
  <si>
    <t>Croatia</t>
  </si>
  <si>
    <t>1-219</t>
  </si>
  <si>
    <t>OLF</t>
  </si>
  <si>
    <t>OLF (Oromo Liberation Front) (source: UCDP)</t>
  </si>
  <si>
    <t>http://ucdp.uu.se/additionalinfo?id=869&amp;entityType=4#1991</t>
  </si>
  <si>
    <t>Emilie, Helene, Jakob</t>
  </si>
  <si>
    <t>Oromiya</t>
  </si>
  <si>
    <t>1-131</t>
  </si>
  <si>
    <t>Angola</t>
  </si>
  <si>
    <t>Government of Angola</t>
  </si>
  <si>
    <t>UNITA</t>
  </si>
  <si>
    <t>UNITA (União nacional para a independência total de Angola; National Union for the Total Independence of Angola) led by Jonas Savimbi (source: UCDP)</t>
  </si>
  <si>
    <t>http://ucdp.uu.se/additionalinfo?id=714&amp;entityType=4#1991</t>
  </si>
  <si>
    <t>1: Jun-Oct</t>
  </si>
  <si>
    <t>(1&amp;2&amp;3 actors had the same meeting) (1) http://ucdp.uu.se/additionalinfo?id=647&amp;entityType=4#1991; (2) http://ucdp.uu.se/additionalinfo?id=646&amp;entityType=4#1991; (3) http://ucdp.uu.se/additionalinfo?id=644&amp;entityType=4#1991</t>
  </si>
  <si>
    <t>1-92</t>
  </si>
  <si>
    <t>Colombia</t>
  </si>
  <si>
    <t>Government of Colombia</t>
  </si>
  <si>
    <t>ELN, FARC</t>
  </si>
  <si>
    <t>ELN</t>
  </si>
  <si>
    <t>ELN (Ejército de Liberación Nacional, National Liberation Army) (source: UCDP, comment)</t>
  </si>
  <si>
    <t>FARC</t>
  </si>
  <si>
    <t>FARC (Fuerzas Armadas Revolucionarias de Colombia, Revolutionary Armed Forces of Colombia) (source: UCDP, comment)</t>
  </si>
  <si>
    <t xml:space="preserve"> (1) http://ucdp.uu.se/additionalinfo?id=624&amp;entityType=4#1991; (2) http://ucdp.uu.se/additionalinfo?id=623&amp;entityType=4#1991</t>
  </si>
  <si>
    <t>1605, 1604</t>
  </si>
  <si>
    <t>O (Jun. talk over 73-seat assembly)</t>
  </si>
  <si>
    <t>O (Jul. talk over 87-member council of representatives' election)</t>
  </si>
  <si>
    <t>1-136</t>
  </si>
  <si>
    <t>Mozambique</t>
  </si>
  <si>
    <t>Government of Mozambique</t>
  </si>
  <si>
    <t>Renamo</t>
  </si>
  <si>
    <t>Renamo (Resistência Nacional Moçambicana; Mozambican National Resistance) (source: UCDP)</t>
  </si>
  <si>
    <t>http://ucdp.uu.se/additionalinfo?id=722&amp;entityType=4#1992</t>
  </si>
  <si>
    <t>Jaime, Frederik, Sunhee</t>
  </si>
  <si>
    <t>need to read</t>
  </si>
  <si>
    <t>Until 10/19/1992, NEED TO READ</t>
  </si>
  <si>
    <t>1-179</t>
  </si>
  <si>
    <t>Rwanda</t>
  </si>
  <si>
    <t>Government of Rwanda</t>
  </si>
  <si>
    <t>FPR</t>
  </si>
  <si>
    <t>FPR (Front patriotique Rwandais; RPF, Rwanda Patriotic Front, Patriotic Front of Rwanda) (source: UCDP, other)</t>
  </si>
  <si>
    <t>http://ucdp.uu.se/additionalinfo?id=804&amp;entityType=4#1992</t>
  </si>
  <si>
    <t>Jaime, Konstantin, Sunhee</t>
  </si>
  <si>
    <t>NOT  YET</t>
  </si>
  <si>
    <t>1-200</t>
  </si>
  <si>
    <t>Tajikistan</t>
  </si>
  <si>
    <t>Government of Tajikistan</t>
  </si>
  <si>
    <t>PFT, UTO</t>
  </si>
  <si>
    <t>PFT</t>
  </si>
  <si>
    <t>PFT (Popular Front of Tajikistan) (source: UCDP)</t>
  </si>
  <si>
    <t>UTO</t>
  </si>
  <si>
    <t>UTO (United Tajik Opposition) (source: UCDP)</t>
  </si>
  <si>
    <t>http://ucdp.uu.se/additionalinfo?id=842&amp;entityType=4#1992</t>
  </si>
  <si>
    <t>0/??? Sunhee</t>
  </si>
  <si>
    <t>From 5/6/1992, NEED OTHER SOURCES</t>
  </si>
  <si>
    <t>Keesings: O; UCDP: O; Dissertation: O</t>
  </si>
  <si>
    <t>Keesings: O</t>
  </si>
  <si>
    <t>2073, 1188</t>
  </si>
  <si>
    <t>1-194</t>
  </si>
  <si>
    <t>Bosnia-Herzegovina</t>
  </si>
  <si>
    <t>Government of Bosnia-Herzegovina</t>
  </si>
  <si>
    <t>Serbian irregulars, Serbian Republic of Bosnia-Herzegovina</t>
  </si>
  <si>
    <t>Serbian irregulars</t>
  </si>
  <si>
    <t>Serbian Republic of Bosnia-Herzegovina</t>
  </si>
  <si>
    <t>No with 1; http://ucdp.uu.se/additionalinfo?id=835&amp;entityType=4#1993</t>
  </si>
  <si>
    <t>1/??? Konstantin, Lars</t>
  </si>
  <si>
    <t>need other sources</t>
  </si>
  <si>
    <t>need other source</t>
  </si>
  <si>
    <t>1214, 1182</t>
  </si>
  <si>
    <t>Serb</t>
  </si>
  <si>
    <t>1-203</t>
  </si>
  <si>
    <t>Croatian irregulars, Croatian Republic of Bosnia-Herzegovina</t>
  </si>
  <si>
    <t>Croatian Republic of Bosnia-Herzegovina</t>
  </si>
  <si>
    <t>http://ucdp.uu.se/additionalinfo?id=848&amp;entityType=4#1993</t>
  </si>
  <si>
    <t>4/??? Konstantin</t>
  </si>
  <si>
    <t>From 1/15/1993, NEED OTHER SOURCES</t>
  </si>
  <si>
    <t>UCDP: O</t>
  </si>
  <si>
    <t>1213, 1193</t>
  </si>
  <si>
    <t>Government of Croatia</t>
  </si>
  <si>
    <t>Croat</t>
  </si>
  <si>
    <t>1-197</t>
  </si>
  <si>
    <t>Georgia</t>
  </si>
  <si>
    <t>Government of Georgia</t>
  </si>
  <si>
    <t>Republic of Abkhazia</t>
  </si>
  <si>
    <t>http://ucdp.uu.se/additionalinfo?id=839&amp;entityType=4#1993</t>
  </si>
  <si>
    <t>Lars</t>
  </si>
  <si>
    <t>Until 12/1/1993, NEED OTHER SOURCES</t>
  </si>
  <si>
    <t>O or implied</t>
  </si>
  <si>
    <t>autonomy vs. independence; Keesings: independence vs. autonomy</t>
  </si>
  <si>
    <t>Abkhazia</t>
  </si>
  <si>
    <t>1-137</t>
  </si>
  <si>
    <t>Afghanistan</t>
  </si>
  <si>
    <t>Government of Afghanistan</t>
  </si>
  <si>
    <t>Hizb-i Islami-yi Afghanistan, Hizb-i Wahdat, Junbish-i Milli-yi Islami</t>
  </si>
  <si>
    <t>Hizb-i Islami-yi Afghanistan</t>
  </si>
  <si>
    <t>Hizb-i Wahdat</t>
  </si>
  <si>
    <t>Junbish-i Milli-yi Islami</t>
  </si>
  <si>
    <t>(with 1) http://ucdp.uu.se/additionalinfo?id=726&amp;entityType=4#1993; (with 2) http://ucdp.uu.se/additionalinfo?id=732&amp;entityType=4#1993; (with 3) no</t>
  </si>
  <si>
    <t>Konstantin, Sunhee</t>
  </si>
  <si>
    <t>1141, 1142, 1144</t>
  </si>
  <si>
    <t>http://ucdp.uu.se/additionalinfo?id=714&amp;entityType=4#1993</t>
  </si>
  <si>
    <t>EmilieRL, Sunhee</t>
  </si>
  <si>
    <t>1: Jul</t>
  </si>
  <si>
    <t>http://ucdp.uu.se/additionalinfo?id=644&amp;entityType=4#1993</t>
  </si>
  <si>
    <t>Sigurd, Sunhee</t>
  </si>
  <si>
    <t xml:space="preserve">http://ucdp.uu.se/additionalinfo?id=804&amp;entityType=4#1993 </t>
  </si>
  <si>
    <t>1-141</t>
  </si>
  <si>
    <t>Somalia</t>
  </si>
  <si>
    <t>Government of Somalia</t>
  </si>
  <si>
    <t>USC/SNA</t>
  </si>
  <si>
    <t>United Somali Congress/Somali National Alliance (A breakaway faction of USC led by Mohammad Farrah Aideed) (source: UCDP)</t>
  </si>
  <si>
    <t>http://ucdp.uu.se/additionalinfo?id=747&amp;entityType=4#1993</t>
  </si>
  <si>
    <t>NEED OTHER SOURCE (1) There is an agreement on pol. power-sharing in March but no articles on pol. power-sharing found. Possible reason of lack of information: Rebel leader spelled in two ways (Aideed --- I used this following UCDP info --- and Aidid) (2) There is possibility that December meeting also had a detailed power-sharing.</t>
  </si>
  <si>
    <t>Unclear with 2 possible Political PS</t>
  </si>
  <si>
    <t>Hizb-i Islami-yi Afghanistan, Hizb-i Wahdat, Jam'iyyat-i Islami-yi Afghanistan</t>
  </si>
  <si>
    <t>Jam'iyyat-i Islami-yi Afghanistan</t>
  </si>
  <si>
    <t>(with 1) http://ucdp.uu.se/additionalinfo?id=726&amp;entityType=4#1992; (with 2) no; (with 3) http://ucdp.uu.se/additionalinfo?id=724&amp;entityType=4#1992</t>
  </si>
  <si>
    <t>UCDP: X</t>
  </si>
  <si>
    <t>Hizb-I leader's joining of leadership council (transitional government) through May 25 talk; before that, he resisted not to join leadership council due to several conditions (foreign troops withdrawal, current interim leader's ouster etc.)</t>
  </si>
  <si>
    <t>1141, 1142, 1134</t>
  </si>
  <si>
    <t>1-113</t>
  </si>
  <si>
    <t>Sudan</t>
  </si>
  <si>
    <t>Government of Sudan</t>
  </si>
  <si>
    <t>SPLM/A</t>
  </si>
  <si>
    <t>SPLM/A (Sudan People's Liberation Movement/Army) led by John Garang until his death in 2005</t>
  </si>
  <si>
    <t>Confederation</t>
  </si>
  <si>
    <t>confederation; Keesings: still unclear</t>
  </si>
  <si>
    <t>1-178</t>
  </si>
  <si>
    <t>Niger</t>
  </si>
  <si>
    <t>Government of Niger</t>
  </si>
  <si>
    <t>CRA</t>
  </si>
  <si>
    <t>CRA (Coordination de la résistance armée, Coordination of the Armed Resistance) (source: UCDP)</t>
  </si>
  <si>
    <t>http://ucdp.uu.se/additionalinfo?id=803&amp;entityType=4#1994</t>
  </si>
  <si>
    <t>0/2</t>
  </si>
  <si>
    <t>1/19/1994~9/26/1994, NEED OTHER SOURCES</t>
  </si>
  <si>
    <t>Air and Azawad</t>
  </si>
  <si>
    <t>http://ucdp.uu.se/additionalinfo?id=714&amp;entityType=4#1994</t>
  </si>
  <si>
    <t>1-91</t>
  </si>
  <si>
    <t>Chad</t>
  </si>
  <si>
    <t>Government of Chad</t>
  </si>
  <si>
    <t>CNR, CSNPD, FNT</t>
  </si>
  <si>
    <t>CNR</t>
  </si>
  <si>
    <t>CNR (Comité national de redressement; National Council of Chadian Recovery) (source: UCDP, other)</t>
  </si>
  <si>
    <t>CSNPD</t>
  </si>
  <si>
    <t>CSNDP (Conseil de salut national pour la paix et la démocratie; Committe for Action for Peace and Democracy) (source: UCDP, other)</t>
  </si>
  <si>
    <t>FNT</t>
  </si>
  <si>
    <t>FNT (Front national tchadien; Chadian National Front)  (source: UCDP, other)</t>
  </si>
  <si>
    <t xml:space="preserve">(with CSNPD) In February 1994 the Committee of National Revival for Peace and Democracy (CSNPD) held talks with government representatives in Bangui, Central African Republic. The talks resulted in an agreement signed in Bangui stipulating ceasefire and the immediate withdrawal of the Republican Guard from southern Chad. The agreement was never fully implemented and the talks broke off when CSNPD continued to demand the organization of a referendum on federalism in Chad. Negotiations resumed on 4 August 1994. After seven days of negotiations an accord was reached on 11 August. The talks concerned the implementation of a ceasefire, withdrawal of government troops from southern Chad, the formal abandonment of the armed struggle by the CSNPD, incorporation of CSNPD fighters into the national army and the legalisation of the CSNPD as a political party. </t>
  </si>
  <si>
    <t>0/1 Sunhee</t>
  </si>
  <si>
    <t>Until 12/31/1994, NOT  YET</t>
  </si>
  <si>
    <t>Keesings: IMPLIED</t>
  </si>
  <si>
    <t>1293, 1294, 1296</t>
  </si>
  <si>
    <t>http://ucdp.uu.se/additionalinfo?id=663&amp;entityType=4#1994</t>
  </si>
  <si>
    <t>3/??? EmilieRL, Sunhee</t>
  </si>
  <si>
    <t>Keesings: Sep. talk implied debate over self-determination…</t>
  </si>
  <si>
    <t>Type of PS</t>
  </si>
  <si>
    <t>SubType of PS</t>
  </si>
  <si>
    <t>Political</t>
  </si>
  <si>
    <t>Start M</t>
  </si>
  <si>
    <t>Start D</t>
  </si>
  <si>
    <t>Start Y</t>
  </si>
  <si>
    <t>End M</t>
  </si>
  <si>
    <t>End D</t>
  </si>
  <si>
    <t>End Y</t>
  </si>
  <si>
    <t>Location</t>
  </si>
  <si>
    <t>2</t>
  </si>
  <si>
    <t>19</t>
  </si>
  <si>
    <t>1989</t>
  </si>
  <si>
    <t>21</t>
  </si>
  <si>
    <t>Jakarta, Indonesia</t>
  </si>
  <si>
    <t>Participant 1</t>
  </si>
  <si>
    <t>Participant 2</t>
  </si>
  <si>
    <t>Participant 3</t>
  </si>
  <si>
    <t>Participant 4</t>
  </si>
  <si>
    <t>Government</t>
  </si>
  <si>
    <t>Participant 1 Demand</t>
  </si>
  <si>
    <t>Participant 2 Demand</t>
  </si>
  <si>
    <t>Participant 3 Demand</t>
  </si>
  <si>
    <t>Participant 4 Demand</t>
  </si>
  <si>
    <t>Current Gov</t>
  </si>
  <si>
    <t>5</t>
  </si>
  <si>
    <t>3</t>
  </si>
  <si>
    <t>No of Participants</t>
  </si>
  <si>
    <t>Non-participant</t>
  </si>
  <si>
    <t>4</t>
  </si>
  <si>
    <t>1</t>
  </si>
  <si>
    <t>Tripartite gov</t>
  </si>
  <si>
    <t>Military</t>
  </si>
  <si>
    <t>Army</t>
  </si>
  <si>
    <t>Current Army</t>
  </si>
  <si>
    <t>Quadripartite gov</t>
  </si>
  <si>
    <t>Quadripartite army</t>
  </si>
  <si>
    <t>7</t>
  </si>
  <si>
    <t>24</t>
  </si>
  <si>
    <t>25</t>
  </si>
  <si>
    <t>Paris, France</t>
  </si>
  <si>
    <t>1 (0)</t>
  </si>
  <si>
    <t>30</t>
  </si>
  <si>
    <t>8</t>
  </si>
  <si>
    <t>No KR in any form of gov</t>
  </si>
  <si>
    <t>26</t>
  </si>
  <si>
    <t>1990</t>
  </si>
  <si>
    <t>28</t>
  </si>
  <si>
    <t>2 (3)</t>
  </si>
  <si>
    <t>28 (1)</t>
  </si>
  <si>
    <t>Current gov</t>
  </si>
  <si>
    <t>6</t>
  </si>
  <si>
    <t>Tokyo, Japan</t>
  </si>
  <si>
    <t>9</t>
  </si>
  <si>
    <t>10</t>
  </si>
  <si>
    <t>6 (Gov): 2(KPNLF): 2 (FUNCINPEC): 2 (KR)</t>
  </si>
  <si>
    <t>7 (Gov): 2(KPNLF): 2 (FUNCINPEC): 2 (KR)</t>
  </si>
  <si>
    <t>6 (Gov): 2(KPNLF): 2 (FUNCINPEC): 2 (KR) (with the possibility elect 13th member as SNC chair)</t>
  </si>
  <si>
    <t>7 (Gov): 2(KPNLF): 2 (FUNCINPEC): 2 (KR) (with the possibility elect 13th member as SNC chair)</t>
  </si>
  <si>
    <t>8 (Gov): 2(KPNLF): 2 (FUNCINPEC): 2 (KR) (with the possibility elect 13th member as SNC chair)</t>
  </si>
  <si>
    <t>17</t>
  </si>
  <si>
    <t>18</t>
  </si>
  <si>
    <t>Bangkok, Thailand</t>
  </si>
  <si>
    <t>6 (Gov): 2(KPNLF): 3 (FUNCINPEC): 2 (KR)</t>
  </si>
  <si>
    <t>7 (Gov): 2(KPNLF): 3 (FUNCINPEC): 2 (KR)</t>
  </si>
  <si>
    <t>6 (Gov): 2(KPNLF): 2 (FUNCINPEC): 2 (KR) or 7 (Gov): 2(KPNLF): 3 (FUNCINPEC): 2 (KR)</t>
  </si>
  <si>
    <t>12</t>
  </si>
  <si>
    <t>22</t>
  </si>
  <si>
    <t>SNC titular head</t>
  </si>
  <si>
    <t>1991</t>
  </si>
  <si>
    <t>8 (Gov): 2(KPNLF): 3 (FUNCINPEC): 2 (KR)</t>
  </si>
  <si>
    <t>9 (Gov): 2(KPNLF): 3 (FUNCINPEC): 2 (KR)</t>
  </si>
  <si>
    <t>Need to double check</t>
  </si>
  <si>
    <t>16</t>
  </si>
  <si>
    <t>Beijing, China</t>
  </si>
  <si>
    <t>11</t>
  </si>
  <si>
    <t>23</t>
  </si>
  <si>
    <t>Phnom Pnh, Cambodia</t>
  </si>
  <si>
    <t>27</t>
  </si>
  <si>
    <t>Bamako, Mali</t>
  </si>
  <si>
    <t>20</t>
  </si>
  <si>
    <t>Banjul, Gambia</t>
  </si>
  <si>
    <t>Executive</t>
  </si>
  <si>
    <t>Legislative</t>
  </si>
  <si>
    <t>Addis Ababa, Ethiopia</t>
  </si>
  <si>
    <t>32 (EPRDF): 12 (OLF) in 87-member Council of Representative</t>
  </si>
  <si>
    <t>Federalism; talks over EC peace plan but it is not clear which session (among 8 sessions) warring groups participated</t>
  </si>
  <si>
    <t>Territorial</t>
  </si>
  <si>
    <t>Autonomy</t>
  </si>
  <si>
    <t>Hague, Netherlands</t>
  </si>
  <si>
    <t>reject federation into a loose association of independent state</t>
  </si>
  <si>
    <t>accept federation into a loose association of independent state</t>
  </si>
  <si>
    <t>3 (4, 5)</t>
  </si>
  <si>
    <t>Lisbon, Portugal</t>
  </si>
  <si>
    <t>equal distribution</t>
  </si>
  <si>
    <t>Caracas, Venezuela</t>
  </si>
  <si>
    <t>CNGSB (FARC, ELN)</t>
  </si>
  <si>
    <t>no CNGSB in 73-seat assembly</t>
  </si>
  <si>
    <t>1992</t>
  </si>
  <si>
    <t>Rome, Italy</t>
  </si>
  <si>
    <t>RENAMO</t>
  </si>
  <si>
    <t>Arusha, Tanzania</t>
  </si>
  <si>
    <t>29</t>
  </si>
  <si>
    <t>Conflicting (Keesings: 5 for Gov. FPR respectively; Current: 6 for Gov. and 5 for FPR)</t>
  </si>
  <si>
    <t>11 out of 70 seat parliament for Gov. and FPR respectively</t>
  </si>
  <si>
    <t>12 out of 70 seat parliament for Gov. and FPR respectively</t>
  </si>
  <si>
    <t>Dishanbe, Tajikistan</t>
  </si>
  <si>
    <t>red: only from dissertation dataset (eg., Tajikistan 1992)</t>
  </si>
  <si>
    <t>35 out of 70 parliamentary seats</t>
  </si>
  <si>
    <t>Geneva, Switzerland</t>
  </si>
  <si>
    <t>Republic of Abkahzia</t>
  </si>
  <si>
    <t>autonomy</t>
  </si>
  <si>
    <t>independence</t>
  </si>
  <si>
    <t>1993</t>
  </si>
  <si>
    <t>1994</t>
  </si>
  <si>
    <t>Abidjan, Ivory Coast</t>
  </si>
  <si>
    <t>need to double check</t>
  </si>
  <si>
    <t>15 (16)</t>
  </si>
  <si>
    <t>13</t>
  </si>
  <si>
    <t>13 (22)</t>
  </si>
  <si>
    <t>Lusaka, Zambia</t>
  </si>
  <si>
    <t>20,000 each for new army</t>
  </si>
  <si>
    <t>current army</t>
  </si>
  <si>
    <t>quadripartite army</t>
  </si>
  <si>
    <t>advisor</t>
  </si>
  <si>
    <t>National Council</t>
  </si>
  <si>
    <t>15</t>
  </si>
  <si>
    <t>3 representatives from each of Somalia's 18 administrative regions, 1 representative from each of the 15 signatory factions, 5 additional representatives from Mogadishu</t>
  </si>
  <si>
    <t>accept Mar. agreement</t>
  </si>
  <si>
    <t>reject Mar. agreement</t>
  </si>
  <si>
    <t>agreeing 4 ministerial posts to UNITA</t>
  </si>
  <si>
    <t>70 out of 220 parliamentary seats to UNITA</t>
  </si>
  <si>
    <t>Police</t>
  </si>
  <si>
    <t>Islamabad, Pakistan</t>
  </si>
  <si>
    <t>Jalalabad, Afghanistan</t>
  </si>
  <si>
    <t>agree on 2 posts for each party and 1 kep post for each faction</t>
  </si>
  <si>
    <t>Kabul, Afghanistan</t>
  </si>
  <si>
    <t>Hibzi-i-islami as PM</t>
  </si>
  <si>
    <t>Conflicting (Keesings: 2 for each party; Current: 3-4 Executive posts to FPR)</t>
  </si>
  <si>
    <t>FPR 4 and Gov. 5 out of 22 total Executive seats</t>
  </si>
  <si>
    <t>8 out of 24 Executive posts to Opposition</t>
  </si>
  <si>
    <t>agreeing 4 for Gov., 4 for Hizbi-i-islami, 2 for Hizbi-wahdat of total 23 Executive posts</t>
  </si>
  <si>
    <t>2 Executive seats to Junbish</t>
  </si>
  <si>
    <t>current Executive</t>
  </si>
  <si>
    <t>bigger than equal distribution (previously 60:40)</t>
  </si>
  <si>
    <t>40:60</t>
  </si>
  <si>
    <t>New Delhi, India</t>
  </si>
  <si>
    <t>no independence</t>
  </si>
  <si>
    <t>independence of Bodo Homeland</t>
  </si>
  <si>
    <t>Abuja, Nigeria</t>
  </si>
  <si>
    <t>SPLM/SNA</t>
  </si>
  <si>
    <t>one point or one side offered Gov. rules north and SPLM rules south</t>
  </si>
  <si>
    <t>Nairobi, Kenya</t>
  </si>
  <si>
    <t>suggested rejection about suthern self-determination</t>
  </si>
  <si>
    <t>suggested acceptance about suthern self-determination</t>
  </si>
  <si>
    <t>autonomy for Tuareg</t>
  </si>
  <si>
    <t>11 (31)</t>
  </si>
  <si>
    <t>Bangui, CAR</t>
  </si>
  <si>
    <t>as a result of Aug. agreement, about 1,500 CSNPD soldiers are incorporated into national army</t>
  </si>
  <si>
    <t>Baghdad, Iraq</t>
  </si>
  <si>
    <t>autonomy to the Kurds based on 1970 agreement</t>
  </si>
  <si>
    <t>7 (6)</t>
  </si>
  <si>
    <t>Autonomy in 3 provinces (Dohuk, Sulaimaniy, and Arbil)</t>
  </si>
  <si>
    <t>Serbian Republic</t>
  </si>
  <si>
    <t>Croatian Republic</t>
  </si>
  <si>
    <t>accepts 9 member presidency of 3 representatives for each 3 group (B-H, Serbian, Croatian)</t>
  </si>
  <si>
    <t>rejects the map of 3 provinces for each group+1 province (Sarajevo) for all 3 groups and wants Bosnia's recognition as an independent sovereign state</t>
  </si>
  <si>
    <t>New York, USA</t>
  </si>
  <si>
    <t>rejects the map of 3 provinces for each group+1 province (Sarajevo) for all 3 groups that means Serb controls about half of the territory</t>
  </si>
  <si>
    <t>accepts the map of 3 provinces for each group+1 province (Sarajevo) for all 3 groups that means Croats control western Hercegovina</t>
  </si>
  <si>
    <t>rejects the map of 3 provinces for each group+1 province (Sarajevo) for all 3 groups and wants a separate state within a state (independence)</t>
  </si>
  <si>
    <t>rejects 3 ethnicaly based federal or confederal constitution</t>
  </si>
  <si>
    <t>accepts 3 ethnicaly based federal or confederal constitution</t>
  </si>
  <si>
    <t>rotating 3-member presidency</t>
  </si>
  <si>
    <t>40 out of 120</t>
  </si>
  <si>
    <t>60 for Serbian Republic, 25 for B-H, 15 for Croatian Republic</t>
  </si>
  <si>
    <t>more than 30 percent</t>
  </si>
  <si>
    <t>52.5 percent at least</t>
  </si>
  <si>
    <t>Geneva, Switzerland; Brussels, Belgium</t>
  </si>
  <si>
    <t>33.3 percent to B-H, 17.5 percent to Croatian Republic at least, 49 percent to Serbia</t>
  </si>
  <si>
    <t>reject 33.3 percent to B-H, 17.5 percent to Croatian Republic at least, 49 percent to Serbia because the concession area is not what B-H wanted</t>
  </si>
  <si>
    <t>2 (4)</t>
  </si>
  <si>
    <t>No with (1); with (2) http://ucdp.uu.se/additionalinfo?id=835&amp;entityType=4#1995</t>
  </si>
  <si>
    <t>1/2</t>
  </si>
  <si>
    <t>Until 11/21/1995</t>
  </si>
  <si>
    <t>http://ucdp.uu.se/additionalinfo?id=714&amp;entityType=4#1995</t>
  </si>
  <si>
    <t>Anais</t>
  </si>
  <si>
    <t>Until 12/24/1995, NEED TO READ</t>
  </si>
  <si>
    <t>1-195</t>
  </si>
  <si>
    <t>Serbian Republic of Krajina</t>
  </si>
  <si>
    <t>http://ucdp.uu.se/additionalinfo?id=837&amp;entityType=4#1995</t>
  </si>
  <si>
    <t>6/??? Theis</t>
  </si>
  <si>
    <t>Unclear</t>
  </si>
  <si>
    <t>5/1/1995~11/12/1995</t>
  </si>
  <si>
    <t>1-187</t>
  </si>
  <si>
    <t>Sierra Leone</t>
  </si>
  <si>
    <t>Government of Sierra Leone</t>
  </si>
  <si>
    <t>Government of Guinea, Government of Nigeria</t>
  </si>
  <si>
    <t>RUF</t>
  </si>
  <si>
    <t xml:space="preserve">RUF (Revolutionary United Front) (source: UCDP) </t>
  </si>
  <si>
    <t>http://ucdp.uu.se/additionalinfo?id=818&amp;entityType=4#1996</t>
  </si>
  <si>
    <t>Jaime</t>
  </si>
  <si>
    <t>Keesings: no talk in March mentioned and no PS during Apr. talk mentioned)</t>
  </si>
  <si>
    <t>438, 475</t>
  </si>
  <si>
    <t>0 (1:N; 2:Y)</t>
  </si>
  <si>
    <t>0 (1:Y; 2:N)</t>
  </si>
  <si>
    <t>Only in Keesings</t>
  </si>
  <si>
    <t>Intercoder match (bargaining)</t>
  </si>
  <si>
    <t>Intercoder match (psharing)</t>
  </si>
  <si>
    <t>0 (1&amp;2: N; 3: Y)</t>
  </si>
  <si>
    <t>No one coded PS</t>
  </si>
  <si>
    <t>0 (1: N, 2&amp;3:Y)</t>
  </si>
  <si>
    <t>0 (1&amp;2:Y; 3:N)</t>
  </si>
  <si>
    <t>1 (DISSERTATION HAD JUDICIARY TOO)</t>
  </si>
  <si>
    <t>SINGLE CODER</t>
  </si>
  <si>
    <t>0 (1: Y; 2: N)</t>
  </si>
  <si>
    <t>1 (Found my coding mistake: it should be counted but not)</t>
  </si>
  <si>
    <t>0 (1: N; 2: Y)</t>
  </si>
  <si>
    <t>reconciled?</t>
  </si>
  <si>
    <t>matching</t>
  </si>
  <si>
    <t>ONLY IN DISSERTATION</t>
  </si>
  <si>
    <t>1 (Sunhee, Keesings)</t>
  </si>
  <si>
    <t>Government of Russia (Soviet Union)</t>
  </si>
  <si>
    <t>http://ucdp.uu.se/additionalinfo?id=842&amp;entityType=4#1995</t>
  </si>
  <si>
    <t>0/???</t>
  </si>
  <si>
    <t>UCDP: N (Implying agreement without direct nego)</t>
  </si>
  <si>
    <t>http://ucdp.uu.se/additionalinfo?id=842&amp;entityType=4#1996</t>
  </si>
  <si>
    <t>Sunhee</t>
  </si>
  <si>
    <t>X (agreeing Military and Political PS in principle in Dec)</t>
  </si>
  <si>
    <t>Keesings: in feb. talk army integration without specific</t>
  </si>
  <si>
    <t>1-214</t>
  </si>
  <si>
    <t>Congo</t>
  </si>
  <si>
    <t>Government of Congo</t>
  </si>
  <si>
    <t>Government of Angola, Government of Chad</t>
  </si>
  <si>
    <t>Cobras, Cocoyes</t>
  </si>
  <si>
    <t>Cobras</t>
  </si>
  <si>
    <t>Denis Sassou-Nguessou's Cobra militia (source: UCDP)</t>
  </si>
  <si>
    <t>Cocoyes</t>
  </si>
  <si>
    <t>President Pascal Lissouba's Cocoye militia (source: UCDP)</t>
  </si>
  <si>
    <t>http://ucdp.uu.se/additionalinfo?id=862&amp;entityType=4#1997</t>
  </si>
  <si>
    <t>From 6/6/1997, NEED TO READ</t>
  </si>
  <si>
    <t>UCDP: IMPLIED</t>
  </si>
  <si>
    <t>1398, 1400</t>
  </si>
  <si>
    <t>540, 483</t>
  </si>
  <si>
    <t>X (Keesings: President's surrender term talk in May)</t>
  </si>
  <si>
    <t>1-86</t>
  </si>
  <si>
    <t>DR Congo (Zaire)</t>
  </si>
  <si>
    <t>Government of DR Congo (Zaire)</t>
  </si>
  <si>
    <t>AFDL</t>
  </si>
  <si>
    <t>AFDL (Alliance des forces démocratiques pour la libération du Congo, Alliance of Democratic Forces for the Liberation of Congo), led by Laurent-Désiré Kabila (source: UCDP)</t>
  </si>
  <si>
    <t>Laura, Jaime</t>
  </si>
  <si>
    <t>until 5/16/1997 (rebel victory)</t>
  </si>
  <si>
    <t>IMPLIED</t>
  </si>
  <si>
    <t>Government of Angola, Government of Rwanda, Government of Uganda</t>
  </si>
  <si>
    <t>540, 517, 500</t>
  </si>
  <si>
    <t>NDA, SPLM/A</t>
  </si>
  <si>
    <t>NDA</t>
  </si>
  <si>
    <t>NDA (National Democratic Alliance)</t>
  </si>
  <si>
    <t>No with (1); with (2) http://ucdp.uu.se/additionalinfo?id=663&amp;entityType=4#1997</t>
  </si>
  <si>
    <t>Konstantin, Theis</t>
  </si>
  <si>
    <t>UCDP: IMPLIED FROM Aug. to Nov.</t>
  </si>
  <si>
    <t>Keesings: Oct-Nov talk on conferderation vs. autonomy</t>
  </si>
  <si>
    <t>1314, 1312</t>
  </si>
  <si>
    <t>1995</t>
  </si>
  <si>
    <t>New  York, USA</t>
  </si>
  <si>
    <t>The 51 (B-H-Croat federation):49 (Bosnian Serb) parameter of the territorial proposal of the Contact Group is the basis of a settlement</t>
  </si>
  <si>
    <t>Collective Presidency</t>
  </si>
  <si>
    <t>2 (B-H-Croatia federation): 1 (Bosnian Serb)</t>
  </si>
  <si>
    <t>Dayton, USA</t>
  </si>
  <si>
    <t xml:space="preserve">51 (B-H-Croat federation):49 (Bosnian Serb) </t>
  </si>
  <si>
    <t>Presidency</t>
  </si>
  <si>
    <t>Cabinet</t>
  </si>
  <si>
    <t>Court</t>
  </si>
  <si>
    <t>Luanda, Angola</t>
  </si>
  <si>
    <t>Savimbi as a vice president</t>
  </si>
  <si>
    <t>Savimbi as a vice president among 2-vice presidents</t>
  </si>
  <si>
    <t>Huambo (Bailundo), Angola</t>
  </si>
  <si>
    <t>Franceville, Gabon</t>
  </si>
  <si>
    <t>Port of Pointe-Noire, Congo</t>
  </si>
  <si>
    <t>rebel takes power as the transitional authority and mobutu cedes power</t>
  </si>
  <si>
    <t>current gov. keep power as transitional authority</t>
  </si>
  <si>
    <t>Cabinet/Presidency</t>
  </si>
  <si>
    <t>28, 29</t>
  </si>
  <si>
    <t>SPLM</t>
  </si>
  <si>
    <t>North (gov.)-South (rebel) federation</t>
  </si>
  <si>
    <t>South (current+Nuba Mountains and Blue Nile province as part of Southern Sudan)-North (gov.) confederation</t>
  </si>
  <si>
    <t>~Oct. 3 without participant, form, location, issue</t>
  </si>
  <si>
    <t xml:space="preserve">NEED OTHER SOURCE (UCDP: possible implication of Military PS or Military PS in principle) </t>
  </si>
  <si>
    <t>Libreville, Gabon</t>
  </si>
  <si>
    <t>Cobra</t>
  </si>
  <si>
    <t>offers 5 cabinet posts to Nguesso (NEED TO CHECK OUT THE TOTAL NO OF CABINET SEAT IN Africa Research Bulletin 1997 Sep's cabinet info)</t>
  </si>
  <si>
    <t>rejects gov.'s offer</t>
  </si>
  <si>
    <t>NEED OTHER SOURCE (1) Mar. 25-26: UCDP: Y; Dissertation: Y; Jaime: N; (2) Apr. 22-23: UCDP: Y; Dissertation: Y; Jaime: N</t>
  </si>
  <si>
    <t>1-206</t>
  </si>
  <si>
    <t>Russia (Soviet Union)</t>
  </si>
  <si>
    <t>Chechen Republic of Ichkeria</t>
  </si>
  <si>
    <t>http://ucdp.uu.se/additionalinfo?id=852&amp;entityType=4#1994</t>
  </si>
  <si>
    <t>From 11/25/1994, NEED OTHER SOURCES</t>
  </si>
  <si>
    <t>Keesing's: X</t>
  </si>
  <si>
    <t>Chechnya</t>
  </si>
  <si>
    <t>6 (5)</t>
  </si>
  <si>
    <t>3 (2, 7)</t>
  </si>
  <si>
    <t>12 (11)</t>
  </si>
  <si>
    <t>Issue of governorships of three provinces out of 18</t>
  </si>
  <si>
    <t>Issue of governorships of three provinces out of 19</t>
  </si>
  <si>
    <t>federal system vs. independence issue has been dropped in the joint statement</t>
  </si>
  <si>
    <t xml:space="preserve">4 (5) </t>
  </si>
  <si>
    <t>5 (6)</t>
  </si>
  <si>
    <t>26 (1, 4)</t>
  </si>
  <si>
    <t>Federal system</t>
  </si>
  <si>
    <t>Garang faction (no independence), Akol faction (independence)</t>
  </si>
  <si>
    <t>Norodom Ranariddh as deputy prime minister and one other member of FUNCINPEC as a deputy minister with no participation by KPNLF and KR</t>
  </si>
  <si>
    <t>varying</t>
  </si>
  <si>
    <t>Air Force</t>
  </si>
  <si>
    <t>Navy</t>
  </si>
  <si>
    <t>all gov. soldiers</t>
  </si>
  <si>
    <t>Rejects peace plan of (Lissouba staying in office after 31st August while Sassou-Nguesso and his allies would be offered the premiership and defence ministry in agovernment)</t>
  </si>
  <si>
    <t>Guinea-Bissau</t>
  </si>
  <si>
    <t>Government of Guinea-Bissau</t>
  </si>
  <si>
    <t>Government of Guinea, Government of Senegal</t>
  </si>
  <si>
    <t>Military Junta for the Consolidation of Democracy, Peace and Justice</t>
  </si>
  <si>
    <t>Military Junta for the Consolidation of Democracy, Peace and Justice formed by Ansumane Mané (source: UCDP)</t>
  </si>
  <si>
    <t>1-216</t>
  </si>
  <si>
    <t>http://ucdp.uu.se/additionalinfo?id=866&amp;entityType=4#1998</t>
  </si>
  <si>
    <t>Astrid, Jeppe</t>
  </si>
  <si>
    <t>Y (Oct-Nov, Dec)</t>
  </si>
  <si>
    <t>From 6/7/1998, Need to read, Need other source</t>
  </si>
  <si>
    <t>438, 433</t>
  </si>
  <si>
    <t>NEED TO READ KEESINGS</t>
  </si>
  <si>
    <t>Government of Ghana, Government of Guinea, Government of Mali, Government of Nigeria</t>
  </si>
  <si>
    <t>AFRC, RUF</t>
  </si>
  <si>
    <t>AFRC</t>
  </si>
  <si>
    <t>AFRC (Armed Forces Revolutionary Council) (source: UCDP)</t>
  </si>
  <si>
    <t>(1) https://ucdp.uu.se/additionalinfo/819/4#1999dyadarchive; (2) https://ucdp.uu.se/additionalinfo/818/4#1999dyadarchive</t>
  </si>
  <si>
    <t>KristianA</t>
  </si>
  <si>
    <t>Y (Jul, Oct (confirmation))</t>
  </si>
  <si>
    <t>Pol powersharing with both</t>
  </si>
  <si>
    <t>O (NEED TO READ KEESINGS)</t>
  </si>
  <si>
    <t>1385, 1384</t>
  </si>
  <si>
    <t>452, 438, 432, 475</t>
  </si>
  <si>
    <t>1-218</t>
  </si>
  <si>
    <t>UCK</t>
  </si>
  <si>
    <t>UCK (Kosovo Liberation Army) (source: UCDP)</t>
  </si>
  <si>
    <t>Mette</t>
  </si>
  <si>
    <t>Y (Feb-Mar)</t>
  </si>
  <si>
    <t>Until 6/30/1999, Need to read, Need other source</t>
  </si>
  <si>
    <t>X (Keesings: No; June Keesings missing)</t>
  </si>
  <si>
    <t>Government of Belgium, Government of Canada, Government of Czech Republic, Government of Denmark, Government of France, Government of Germany, Government of Greece, Government of Hungary, Government of Iceland, Government of Italy, Government o</t>
  </si>
  <si>
    <t>Kosovo</t>
  </si>
  <si>
    <t>211, 20, 316, 390, 220, 260, 350, 310, 395, 325, 212, 210, 385, 290, 235, 230, 640, 200, 2</t>
  </si>
  <si>
    <t>Lome, Togo</t>
  </si>
  <si>
    <t>Military Junta</t>
  </si>
  <si>
    <t>5 for Gov, 4 for Mil</t>
  </si>
  <si>
    <t>President+14Cabinet posts to Gov, VicePresident+4Cabinet posts to RUF</t>
  </si>
  <si>
    <t>Rambouillet, Paris, France</t>
  </si>
  <si>
    <t>Kosovo (10,908square km) to UCK, total Serbia (113,081square km)=9.6%</t>
  </si>
  <si>
    <t>2 Council Membership to Gov, 3 to Hezbi</t>
  </si>
  <si>
    <t>only 2 party Council b/t Gov and Hezbi</t>
  </si>
  <si>
    <t>7 for Gov, 7 for rebel coalition</t>
  </si>
  <si>
    <t>9 (10)</t>
  </si>
  <si>
    <t>10 (10)</t>
  </si>
  <si>
    <t>11 (10)</t>
  </si>
  <si>
    <t>none of 6,000 police force to FPR</t>
  </si>
  <si>
    <t>Abil, Baghdad, Iraq</t>
  </si>
  <si>
    <t>3/19 to Kurds</t>
  </si>
  <si>
    <t>4/19 to Kurds</t>
  </si>
  <si>
    <t>Shaqlawa, Iraq</t>
  </si>
  <si>
    <t>unclear</t>
  </si>
  <si>
    <t>rejects 9 member presidency of 3 representatives for each 3 group (B-H, Serbian, Croatian)</t>
  </si>
  <si>
    <t>accepts the map of 3 provinces for each group+1 province (Sarajevo) for all 3 groups and wants a separate state within a state (independence)</t>
  </si>
  <si>
    <t>NY, USA</t>
  </si>
  <si>
    <t>does not acceprt or sign the map of 3 provinces for each group+1 province (Sarajevo) for all 3 groups and wants a separate state within a state (independence)</t>
  </si>
  <si>
    <t>does not accept or sign the map of 3 provinces for each group+1 province (Sarajevo) for all 3 groups and wants a separate state within a state (independence)</t>
  </si>
  <si>
    <t>Athens, Greece</t>
  </si>
  <si>
    <t>4/10 to Gov, 3/10 to Serb, 3/10 to Croat</t>
  </si>
  <si>
    <t>more than 52.5 percent</t>
  </si>
  <si>
    <t xml:space="preserve">more than 17.5 percent </t>
  </si>
  <si>
    <t>rejects Gov offer of 6 for N+4for I</t>
  </si>
  <si>
    <t>Sawyer as president in interim gov.</t>
  </si>
  <si>
    <t>Sawyer as president+6 for N+4 for I+4 for Military Faction +1 for each County</t>
  </si>
  <si>
    <t>reject gov. offer</t>
  </si>
  <si>
    <t>Legislative (Upper)</t>
  </si>
  <si>
    <t>Legislative (Lower)</t>
  </si>
  <si>
    <t>Start Note</t>
  </si>
  <si>
    <t>End Note</t>
  </si>
  <si>
    <t>P1 LeaderPartcipation</t>
  </si>
  <si>
    <t>P2 LeaderPartcipation</t>
  </si>
  <si>
    <t>SetEnding</t>
  </si>
  <si>
    <t>no mention</t>
  </si>
  <si>
    <t>Yes (Gulberdin Hekmatyar)</t>
  </si>
  <si>
    <t>P3 LeaderPartcipation</t>
  </si>
  <si>
    <t>agreeing Rabbani as president and Hekmatyr as PM; but Gov. also wants to get one (Defense) while H rejects none of them should get it</t>
  </si>
  <si>
    <t>Third-party</t>
  </si>
  <si>
    <t>Pakistan, Saudi Arabia, Iran</t>
  </si>
  <si>
    <t>none</t>
  </si>
  <si>
    <t>Peace Accord signed</t>
  </si>
  <si>
    <t>Last mentioned on 20, 21 Kabul fight</t>
  </si>
  <si>
    <t>20 (21)</t>
  </si>
  <si>
    <t>No (2nd ranking)</t>
  </si>
  <si>
    <t>agree on 2 posts for each party and 1 key post (out of 6 key posts) for each faction</t>
  </si>
  <si>
    <t>1 (3)</t>
  </si>
  <si>
    <t>indirect talk from March 1</t>
  </si>
  <si>
    <t>4, 5</t>
  </si>
  <si>
    <t>30 (1)</t>
  </si>
  <si>
    <t>some say Apr. 30 and others say May 1</t>
  </si>
  <si>
    <t>19 (20)</t>
  </si>
  <si>
    <t>2 out of 6 key posts to Gov</t>
  </si>
  <si>
    <t>stick to 1 key post for each group</t>
  </si>
  <si>
    <t>Pakistan</t>
  </si>
  <si>
    <t>agreeing 4 for Gov., 4 for Hizbi-i-islami of total 23 Executive posts</t>
  </si>
  <si>
    <t>agree on the formation of cabinet</t>
  </si>
  <si>
    <t>Yes (President, Burhanuddin Rabbani)</t>
  </si>
  <si>
    <t>Yes (Abdul Rashid Dostum)</t>
  </si>
  <si>
    <t>no report on response</t>
  </si>
  <si>
    <t>No (Hibzi-i-islami's Hekmatyr as PM)</t>
  </si>
  <si>
    <t>No (Special Assistant to the President, Lopo de Nascimento)</t>
  </si>
  <si>
    <t>No (Vice President, Jeremias Chitunda)</t>
  </si>
  <si>
    <t>Angolan Peace Accord</t>
  </si>
  <si>
    <t>No (Councilor at the Presidential Office, Fernando Meteka; General, Higino Caneiro)</t>
  </si>
  <si>
    <t>No (Alecres Valentin, Jorge Valentim, Isaias Smakuva)</t>
  </si>
  <si>
    <t>Gov's share increase from 30,000 to 80,000 (previous accord says 30,000 for Gov and 20,000 for UNITA)</t>
  </si>
  <si>
    <t>present army's dissolving</t>
  </si>
  <si>
    <t>No (Military Chief, Joao de Matos)</t>
  </si>
  <si>
    <t>No (Deputy, Antonio Dembo)</t>
  </si>
  <si>
    <t>No (General, Pedro Neto)</t>
  </si>
  <si>
    <t>No (Jourge Valentim, Eugenio Manuvakola (General), Mario Placido de Sa)</t>
  </si>
  <si>
    <t>Lusaka Agreement</t>
  </si>
  <si>
    <t>UN, US, Russia, Portugal</t>
  </si>
  <si>
    <t>last mentioned on Jun. 14</t>
  </si>
  <si>
    <t>No (Joao Lourenco)</t>
  </si>
  <si>
    <t>No (Isaias Samakuva)</t>
  </si>
  <si>
    <t>No (high level delegate)</t>
  </si>
  <si>
    <t>last mentioned on Jun. 23</t>
  </si>
  <si>
    <t>One day</t>
  </si>
  <si>
    <t>Yes (President, José Eduardo dos Santos)</t>
  </si>
  <si>
    <t>Yes (Jonas Savimbi)</t>
  </si>
  <si>
    <t>Gabon</t>
  </si>
  <si>
    <t>No time limit</t>
  </si>
  <si>
    <t>3-day meeting</t>
  </si>
  <si>
    <t>Yes (Son Sann)</t>
  </si>
  <si>
    <t>P4 LeaderPartcipation</t>
  </si>
  <si>
    <t>ASEAN, Vietnam, Laos</t>
  </si>
  <si>
    <t>Thailand</t>
  </si>
  <si>
    <t>Quadripartite army (1:1:1:1)</t>
  </si>
  <si>
    <t>some say 2-day meeting and others say 4-day meeting</t>
  </si>
  <si>
    <t>France</t>
  </si>
  <si>
    <t>Quadripartite gov (1:1:1:1 honorary)</t>
  </si>
  <si>
    <t>UN + 19 or 18 countries</t>
  </si>
  <si>
    <t>set on Aug. 30</t>
  </si>
  <si>
    <t>set on Feb. 28</t>
  </si>
  <si>
    <t>France, Indonesia, Vietnam, Laos, ASEAN, UN</t>
  </si>
  <si>
    <t>3 (4)</t>
  </si>
  <si>
    <t>3rd with banquet</t>
  </si>
  <si>
    <t>set on Jun. 5</t>
  </si>
  <si>
    <t>Joint Communique</t>
  </si>
  <si>
    <t>some say 2-day meeting and others say 3-day meeting</t>
  </si>
  <si>
    <t>Indonesia, France, UN</t>
  </si>
  <si>
    <t>Joint Statement</t>
  </si>
  <si>
    <t>FUNCINPEC left the meeting on 18th</t>
  </si>
  <si>
    <t>luncheon meeting</t>
  </si>
  <si>
    <t>No (Norodom Ranariddh)</t>
  </si>
  <si>
    <t>0</t>
  </si>
  <si>
    <t>2-day meeting</t>
  </si>
  <si>
    <t>No (Norodom Sihanouk as a chairman of SNC meeting, Norodom Ranariddh)</t>
  </si>
  <si>
    <t>Yes (Head of State, Norodom Sihanouk)</t>
  </si>
  <si>
    <t>current gov</t>
  </si>
  <si>
    <t>1-day meeting</t>
  </si>
  <si>
    <t>no response mentioned</t>
  </si>
  <si>
    <t xml:space="preserve">date of signing an agreement </t>
  </si>
  <si>
    <t>Keesings says an agreement on Oct. 9 but can't be found anywhere else</t>
  </si>
  <si>
    <t>multiple adjourn and resume (e.g. for study), talk was resumed on 20th and ending date is from Keesing's</t>
  </si>
  <si>
    <t>open ended</t>
  </si>
  <si>
    <t>No (Interior Minister, Humberto de la Calle)</t>
  </si>
  <si>
    <t>signed a declaration on Jun. 7</t>
  </si>
  <si>
    <t>No (7 delegation of FARC, ELN, EPL)</t>
  </si>
  <si>
    <t>UN, OAU, Bongo</t>
  </si>
  <si>
    <t>1~3</t>
  </si>
  <si>
    <t>UN, OAU arrived on 1st and first report on bargaining was made on 3rd</t>
  </si>
  <si>
    <t>Yes (Mobutu Sese Seko)</t>
  </si>
  <si>
    <t>Yes (Laurent Kabila)</t>
  </si>
  <si>
    <t>South Africa, UN, OAU, US</t>
  </si>
  <si>
    <t>Yes (Joao Bernado Vieira)</t>
  </si>
  <si>
    <t>Yes (General Ansumane Mane)</t>
  </si>
  <si>
    <t>No (delegate)</t>
  </si>
  <si>
    <t>Yes (Charles Taylor)</t>
  </si>
  <si>
    <t>Yes (Prince Johnson)</t>
  </si>
  <si>
    <t>ECOWAS, Guinea, Sierra Leone, Mali</t>
  </si>
  <si>
    <t>Cease-fire Agreement</t>
  </si>
  <si>
    <t>Yes (Amos Sawyer)</t>
  </si>
  <si>
    <t>No (Tom Woewiyu)</t>
  </si>
  <si>
    <t>Yes (Prince Johnson) and Peter Maigow after Prince Johnson left</t>
  </si>
  <si>
    <t>offers Sawyer as president in interim gov., 6 for N, 4 for I, 4 for Military faction, 13 counties get 1 for each</t>
  </si>
  <si>
    <t>rejects gov. offer of Sawyer as president in interim gov., 6 for N, 4 for I, 4 for Military faction, 13 counties get 1 for each</t>
  </si>
  <si>
    <t>ECOWAS, Guinea, Sierra Leone, Mali, Ivory Coast</t>
  </si>
  <si>
    <t>On 9th, separate talks with Italian mediator</t>
  </si>
  <si>
    <t>Yes (Joaquim Chissano from Aug. 5 to Aug. 7) Armando Guebuza (Transport Minister) other times</t>
  </si>
  <si>
    <t>Yes (Afonso Dhlakama from Aug. 5 to Aug. 7) Raul Domingos (Chief of Organization Department) other times</t>
  </si>
  <si>
    <t>Roman Catholic, Italy, Zimbabwe</t>
  </si>
  <si>
    <t>equal distribution of 800</t>
  </si>
  <si>
    <t>equal distribution of 1000</t>
  </si>
  <si>
    <t>Joint declaration</t>
  </si>
  <si>
    <t>equal distribution of 24,000, gov. wants 33,000 total while reb. wants 24,000 total</t>
  </si>
  <si>
    <t>no response mentioned, gov. focuses on the total number</t>
  </si>
  <si>
    <t>Yes (Joaquim Alberto Chissano on Sep. 18), Armando Guebuza (Transport Minister) other times</t>
  </si>
  <si>
    <t>Yes (Alfonso Dhlakama on Sep. 18), Raul Domingos (Chief of Foreign Relations) other times</t>
  </si>
  <si>
    <t>Italy, Catholic Church, Italy, Britain, France, Portugal, US, UN</t>
  </si>
  <si>
    <t>Peace Agreement</t>
  </si>
  <si>
    <t>some say it was not direct until Sep. 9</t>
  </si>
  <si>
    <t>7 (9)</t>
  </si>
  <si>
    <t>17 (18)</t>
  </si>
  <si>
    <t>Agreement on 18th</t>
  </si>
  <si>
    <t>No (Commissioner for Information and Documentation, Pasteur Bizimnugu)</t>
  </si>
  <si>
    <t>power-sharing without specific</t>
  </si>
  <si>
    <t>1/7 presidential council (executive powers)</t>
  </si>
  <si>
    <t>Tanzania, Burundi, Belgium, France, Nigeria, Senegal, Zaire, US, OAU</t>
  </si>
  <si>
    <t>some say 5th and others say 6th</t>
  </si>
  <si>
    <t>10-day meeting</t>
  </si>
  <si>
    <t>29 (30)</t>
  </si>
  <si>
    <t>signing of agreement on Oct. 30</t>
  </si>
  <si>
    <t>No (Foreign Minister, Boniface Ngulinzira)</t>
  </si>
  <si>
    <t>Belgium, Burundi, France, Germany, Uganda, Zaire, OAU</t>
  </si>
  <si>
    <t>Protocol</t>
  </si>
  <si>
    <t>preliminary talk on 23-24</t>
  </si>
  <si>
    <t>Tanzania, Uganda, Burundi, Zaire, US, Belgium, France, OAU</t>
  </si>
  <si>
    <t>Communique</t>
  </si>
  <si>
    <t>3-weeks meeting</t>
  </si>
  <si>
    <t>25% to FPR</t>
  </si>
  <si>
    <t>50% to FPR</t>
  </si>
  <si>
    <t>Tanzania, US, France, Belgium, OAU, Burundi, Germany, Zaire</t>
  </si>
  <si>
    <t>Protocols</t>
  </si>
  <si>
    <t>25 (26)</t>
  </si>
  <si>
    <t>indirect and opening ceremony on 25th</t>
  </si>
  <si>
    <t>No (Justice Minister, Solomon Berewa)</t>
  </si>
  <si>
    <t>No (Senior Commander, Solomon Rogers)</t>
  </si>
  <si>
    <t>Togo, ECOWAS, UN, OAU</t>
  </si>
  <si>
    <t>Peace Accord</t>
  </si>
  <si>
    <t>Yes (Ali Mahdi Mohamed)</t>
  </si>
  <si>
    <t>5-day meeting</t>
  </si>
  <si>
    <t>stick to Mar. agreement on 74-member transitional council</t>
  </si>
  <si>
    <t>some say 3 and others say 7</t>
  </si>
  <si>
    <t>some say 11th and other say 12th</t>
  </si>
  <si>
    <t>3 (7)</t>
  </si>
  <si>
    <t>Ethiopia, UN</t>
  </si>
  <si>
    <t>some say 28 and others say 29</t>
  </si>
  <si>
    <t>No (Foreign Minister, Ali Osman Mohamed Taha)</t>
  </si>
  <si>
    <t>No (Second-in-command, Salva Kiir)</t>
  </si>
  <si>
    <t>Dushanbe, Tajikistan</t>
  </si>
  <si>
    <t>set on 7th</t>
  </si>
  <si>
    <t>Yes (Opposition Leaders)</t>
  </si>
  <si>
    <t>Yes (Rakhmon Nabiyev)</t>
  </si>
  <si>
    <t>UN, Portugal, US, Russia</t>
  </si>
  <si>
    <t>UN, Portugal, US</t>
  </si>
  <si>
    <t>UN, Portugal, US, Russia, Ivory Coast</t>
  </si>
  <si>
    <t>Japan, Thailand, USA, China</t>
  </si>
  <si>
    <t>Indonesia, France</t>
  </si>
  <si>
    <t>UN</t>
  </si>
  <si>
    <t>Togo, Nigeria</t>
  </si>
  <si>
    <t>1-week and then extended to Feb. 20</t>
  </si>
  <si>
    <t>6 (14)</t>
  </si>
  <si>
    <t>first direct talk on 14th</t>
  </si>
  <si>
    <t>Yes (Ibrahim Rugova)</t>
  </si>
  <si>
    <t>France, Britain, US, EU, Russia</t>
  </si>
  <si>
    <t>Algeria, Burkina, and France</t>
  </si>
  <si>
    <t>Kurdistan Front (including KDP&amp;PUK)</t>
  </si>
  <si>
    <t>Yes (Saddam Hussein)</t>
  </si>
  <si>
    <t>Yes (PUK leader, Jalal Talabani)</t>
  </si>
  <si>
    <t>Autonomy agreement</t>
  </si>
  <si>
    <t>6 (7)</t>
  </si>
  <si>
    <t>some say 6 and others say 7</t>
  </si>
  <si>
    <t>Yes (KDP leader, Massoud Barzani)</t>
  </si>
  <si>
    <t>draft accord</t>
  </si>
  <si>
    <t>Yes (Jalal Talabani&amp;Massoud Barzani)</t>
  </si>
  <si>
    <t>4/19 to Kurds (4th region is different from Kurdistan side)</t>
  </si>
  <si>
    <t>some say 18 and others say 24; keesing's say 20</t>
  </si>
  <si>
    <t>18 (20, 24)</t>
  </si>
  <si>
    <t>Yes (Interim President, Meles Zenawi)</t>
  </si>
  <si>
    <t>US, UN, EC, OAU, Russia + 13 countries (including Canada, China)</t>
  </si>
  <si>
    <t>Charter</t>
  </si>
  <si>
    <t>Yes (Alija Izetbegovic)</t>
  </si>
  <si>
    <t>Yes (Radovan Karadzic)</t>
  </si>
  <si>
    <t>at least UN, EC</t>
  </si>
  <si>
    <t>UN, EC, FR Yugoslavia, Croatia</t>
  </si>
  <si>
    <t>UN, EC, FR Yugoslavia, Croatia, Serbia</t>
  </si>
  <si>
    <t>UN, EC, FR Yugoslavia, Croatia, Serbia, Montenegro</t>
  </si>
  <si>
    <t>accept 4/10 to Gov, 3/10 to Serb, 3/10 to Croat</t>
  </si>
  <si>
    <t>UN, EC, FR Yugoslavia, Croatia, Montenegro</t>
  </si>
  <si>
    <t>offers 60 for Serbian Republic, 25 for B-H, 15 for Croatian Republic</t>
  </si>
  <si>
    <t>no response to offers 60 for Serbian Republic, 25 for B-H, 15 for Croatian Republic</t>
  </si>
  <si>
    <t>more than 30 percent for itself</t>
  </si>
  <si>
    <t>more than 52.5 percent for itself</t>
  </si>
  <si>
    <t>more than 17.5 percent for itself</t>
  </si>
  <si>
    <t>multiple adjourn and resume</t>
  </si>
  <si>
    <t>some say 20 and others say 21</t>
  </si>
  <si>
    <t>some say 21 and others say 23</t>
  </si>
  <si>
    <t>No (Foreign Minister)</t>
  </si>
  <si>
    <t>UN, EC, Serbia, Croatia</t>
  </si>
  <si>
    <t>Contact group (Britain, Russia, US, France and Germany)</t>
  </si>
  <si>
    <t>No (Foreign Minister of Yugoslavia on behalf of Serbs)</t>
  </si>
  <si>
    <t>Contact group (Britain, Russia, US, France and Germany)+EU</t>
  </si>
  <si>
    <t>Dayton Peace Agreement</t>
  </si>
  <si>
    <t>Yes (Slobodan Milosevic)</t>
  </si>
  <si>
    <t>Hizbi to have PM who has the right to name government members</t>
  </si>
  <si>
    <t>No (President designate, Burhanuddin Rabbani)</t>
  </si>
  <si>
    <t>No (interim Defense Minister, Ahmed Shah Masood)</t>
  </si>
  <si>
    <t>agree on 2 posts for each party and 1 key post (out of 6 key posts) for each faction; 7 groups participated</t>
  </si>
  <si>
    <t>agree on equal distribution for 40,000 army</t>
  </si>
  <si>
    <t>agree on all gov. soldiers of 6000 Air Force</t>
  </si>
  <si>
    <t>agree on all gov. soldiers of 4000 Navy</t>
  </si>
  <si>
    <t>agree Rabbani as President an Hizbi side as PM</t>
  </si>
  <si>
    <t>agree 4 for Gov., 4 for Hizbi-i-islami of total 23 Executive posts</t>
  </si>
  <si>
    <t>agree 20,000 each for new army</t>
  </si>
  <si>
    <t>agree 4 ministerial posts to UNITA out of 22 cabinet posts</t>
  </si>
  <si>
    <t>agree 70 out of 220 parliamentary seats to UNITA</t>
  </si>
  <si>
    <t>agree 5,500/30,000 or 26,700 to UNITA</t>
  </si>
  <si>
    <t>agree Savimbi as one vice president and Government side as the other vice president mong 2-vice presidents</t>
  </si>
  <si>
    <t>reject the map of 3 provinces for each group+1 province (Sarajevo) for all 3 groups that means Serb controls about half of the territory</t>
  </si>
  <si>
    <t>reject the map of 3 provinces for each group+1 province (Sarajevo) for all 3 groups and wants a separate state within a state (independence)</t>
  </si>
  <si>
    <t>reject 9 member presidency of 3 representatives for each 3 group (B-H, Serbian, Croatian)</t>
  </si>
  <si>
    <t>reject the map of 3 provinces for each group+1 province (Sarajevo) for all 3 groups</t>
  </si>
  <si>
    <t>accept the map of 3 provinces for each group+1 province (Sarajevo) for all 3 groups</t>
  </si>
  <si>
    <t>accept 9 member presidency of 3 representatives for each 3 group (B-H, Serbian, Croatian)</t>
  </si>
  <si>
    <t>not accept or sign the map of 3 provinces for each group+1 province (Sarajevo) for all 3 groups</t>
  </si>
  <si>
    <t xml:space="preserve">accept the map of 3 provinces for each group+1 province (Sarajevo) for all 3 groups </t>
  </si>
  <si>
    <t>agree rotating 3-member presidency</t>
  </si>
  <si>
    <t>agree 40 out of 120 to each</t>
  </si>
  <si>
    <t>7 (8)</t>
  </si>
  <si>
    <t>30 (9, 10)</t>
  </si>
  <si>
    <t>some say Jul. 30, others say Aug. 9 or 10</t>
  </si>
  <si>
    <t>agree 33.3 percent to B-H, 17.5 percent to Croatian Republic at least, 49 percent to Serbia (But B-H is not agreeing the specific territory offered)</t>
  </si>
  <si>
    <t>Judicial</t>
  </si>
  <si>
    <t>agree 2 (B-H-Croatia federation): 1 (Bosnian Serb)</t>
  </si>
  <si>
    <t xml:space="preserve">agree 51 (B-H-Croat federation):49 (Bosnian Serb) </t>
  </si>
  <si>
    <t>Current Gov; no quadripartite gov</t>
  </si>
  <si>
    <t>No KR in any form of gov.</t>
  </si>
  <si>
    <t>1/16 to FUNCINPEC (Current gov. with FUNCINPEC's Sihanouk as head of state and other 3 faction leaders as deputy; later say No KR in any form of gov)</t>
  </si>
  <si>
    <t>advisor role for KR; no ministerial post</t>
  </si>
  <si>
    <t xml:space="preserve">offers Sawyer as president in interim gov., 6 for N, 4 for I </t>
  </si>
  <si>
    <t>23 (24, 25)</t>
  </si>
  <si>
    <t>agree 11 out of 70 seat parliament for Gov. and FPR respectively</t>
  </si>
  <si>
    <t>agree President+14 Cabinet posts to Gov, VicePresident+4 Cabinet posts to RUF</t>
  </si>
  <si>
    <t>agree 3 representatives from each of Somalia's 18 administrative regions, 1 representative from each of the 15 signatory factions, 5 additional representatives from Mogadishu</t>
  </si>
  <si>
    <t>South (Nuba Mountains and Blue Nile province as part of Southern Sudan)-North (gov.) confederation: Nuba (48,000)+Blue Niles (45,844)/2,505,831total</t>
  </si>
  <si>
    <t>agree 8 out of 24 Executive posts to Opposition (implying Presidency is not included in this total)</t>
  </si>
  <si>
    <t>agree 35 out of 70 parliamentary seats</t>
  </si>
  <si>
    <t>2 to Gov, 3 to Hezbi of Council Membership (total of 10) as specified in Peshawar accord on Apr. 24, 1992</t>
  </si>
  <si>
    <t>outcome</t>
  </si>
  <si>
    <t>dis/agree</t>
  </si>
  <si>
    <t>disagree</t>
  </si>
  <si>
    <t>agree</t>
  </si>
  <si>
    <t xml:space="preserve">not accept or sign the map of 3 provinces for each group+1 province (Sarajevo) for all 3 groups </t>
  </si>
  <si>
    <t>agree 6 (Gov): 2(KPNLF): 2 (FUNCINPEC): 2 (KR)</t>
  </si>
  <si>
    <t>agree 6 (Gov): 2(KPNLF): 3 (FUNCINPEC): 2 (KR) (with the possibility elect 13th member as SNC chair)</t>
  </si>
  <si>
    <t>agree 7 for Gov, 7 for rebel coalition</t>
  </si>
  <si>
    <t>agree Gov. 6 and Rebel coalition 6 (Sihanouk works as a chair of this SNC meeting)</t>
  </si>
  <si>
    <t>agree 32 (EPRDF interim government) and 12 (OLF) in 87-member Council of Representative</t>
  </si>
  <si>
    <t>agree autonomy to the Kurds based on 1970 agreement (3 out of 19 governorates)</t>
  </si>
  <si>
    <t>agree equal distribution of 24,000</t>
  </si>
  <si>
    <t>agree equal distribution of 2,000</t>
  </si>
  <si>
    <t>agree equal distribution of 4,000</t>
  </si>
  <si>
    <t>reject offers of 3 or 4 posts to FPR out of 22 total (including President, PM, deputy PM)</t>
  </si>
  <si>
    <t>agree Kosovo (10,908square km) to UCK, total Serbia (113,081square km)=9.6%</t>
  </si>
  <si>
    <t>offers 5 cabinet posts to Nguesso out of 37 total (including Prime Minister of Kolelas and President Lissouba)</t>
  </si>
  <si>
    <t>earlier 20; but no response mentioned during nego</t>
  </si>
  <si>
    <t>P1Share</t>
  </si>
  <si>
    <t>P2Share</t>
  </si>
  <si>
    <t>P3Share</t>
  </si>
  <si>
    <t>P4Share</t>
  </si>
  <si>
    <t>Savimbi as one vice president and gov. side as the other vice president among 2-vice presidents</t>
  </si>
  <si>
    <t>2 out of 6 key posts to Gov; no mention of change for Hizb side</t>
  </si>
  <si>
    <t>stick to 1 key post for each group (1:1)</t>
  </si>
  <si>
    <t>agree 5 ministers &amp; 3 deputy ministers for Gov, 4 ministers and 4 deputy ministers for Mil (8 total of ministers&amp;deputy ministers for each side)</t>
  </si>
  <si>
    <t>rejects gov.'s offer and demand PM position with power to control Cabinet</t>
  </si>
  <si>
    <t>agree FPR 4 and Coalition government's 16 (President's party 5+MDR4+PSD3+LP3+PDC1) out of 22 total Executive seats; 2 remaining seats for parties outside the coalition government</t>
  </si>
  <si>
    <t>agree FPR's 5 and Coalition government's 17 (President's party 6+MDR4+PSD3+LP3+PDC1) out of 22 total Executive seats</t>
  </si>
  <si>
    <t>offer 3 or 4 posts to FPR out of 22 total (including President, PM, deputy PM)</t>
  </si>
  <si>
    <t>21 (23)</t>
  </si>
  <si>
    <t>No KR in any form of gov or never a coalition gov. before election</t>
  </si>
  <si>
    <t>North (gov.)-South (rebel) federation; no response mentioned; want to keep the current form of gov.</t>
  </si>
  <si>
    <t>rejects gov. offer of Sawyer as president in interim gov., 6 for N, 4 for I</t>
  </si>
  <si>
    <t>Agreement_detail</t>
  </si>
  <si>
    <t>Y (Mohamed Farah Aidid)</t>
  </si>
  <si>
    <t>P1Troop</t>
  </si>
  <si>
    <t>P2Troop</t>
  </si>
  <si>
    <t>P3Troop</t>
  </si>
  <si>
    <t>P4Troop</t>
  </si>
  <si>
    <t>P1Death</t>
  </si>
  <si>
    <t>P2Death</t>
  </si>
  <si>
    <t>P3Death</t>
  </si>
  <si>
    <t>P4Death</t>
  </si>
  <si>
    <t>40 000 - 50 000</t>
  </si>
  <si>
    <t>&gt; 50 000</t>
  </si>
  <si>
    <t>45 000</t>
  </si>
  <si>
    <t>45 000 - 105 000</t>
  </si>
  <si>
    <t>28 000 - 65 000</t>
  </si>
  <si>
    <t>40 000 - 45 000</t>
  </si>
  <si>
    <t>55 000</t>
  </si>
  <si>
    <t>55 000 - 60 000</t>
  </si>
  <si>
    <t>96 000</t>
  </si>
  <si>
    <t>45 000 - 50 000</t>
  </si>
  <si>
    <t>82 000</t>
  </si>
  <si>
    <t>&lt; 80 000</t>
  </si>
  <si>
    <t>75 000 - 80 000</t>
  </si>
  <si>
    <t>50 000 - 120 000</t>
  </si>
  <si>
    <t>92 000 - 130 000</t>
  </si>
  <si>
    <t>35 000 - 50 000</t>
  </si>
  <si>
    <t>10 000 - 18 000</t>
  </si>
  <si>
    <t>15 000 - 18 000</t>
  </si>
  <si>
    <t>.</t>
  </si>
  <si>
    <t>99 300</t>
  </si>
  <si>
    <t>111 800</t>
  </si>
  <si>
    <t>112 000</t>
  </si>
  <si>
    <t>102 000</t>
  </si>
  <si>
    <t>11 000</t>
  </si>
  <si>
    <t>10 000 - 12 000</t>
  </si>
  <si>
    <t>20 000 - 40 000</t>
  </si>
  <si>
    <t>30 000</t>
  </si>
  <si>
    <t>30 000 - 45 000</t>
  </si>
  <si>
    <t>15 000</t>
  </si>
  <si>
    <t>5000 - 6000 (FARC), 1500 - 2000 (ELN)</t>
  </si>
  <si>
    <t>134 000</t>
  </si>
  <si>
    <t>1500 - 3000</t>
  </si>
  <si>
    <t>20 000 - 28 000</t>
  </si>
  <si>
    <t>14 000</t>
  </si>
  <si>
    <t>300 000 - 400 000</t>
  </si>
  <si>
    <t>3000 - 6000</t>
  </si>
  <si>
    <t>15 000 - 45 000 (KDP), 4000 (PUK)</t>
  </si>
  <si>
    <t>382 500</t>
  </si>
  <si>
    <t>20 000</t>
  </si>
  <si>
    <t>50 200</t>
  </si>
  <si>
    <t>Missing</t>
  </si>
  <si>
    <t>3000 - 5000</t>
  </si>
  <si>
    <t>12 000</t>
  </si>
  <si>
    <t>8000 - 20 000</t>
  </si>
  <si>
    <t>14 000 - 44 000</t>
  </si>
  <si>
    <t>&lt; 45 000</t>
  </si>
  <si>
    <t>10 000</t>
  </si>
  <si>
    <t>20 000 - 50 000</t>
  </si>
  <si>
    <t>79 700 - 90 000</t>
  </si>
  <si>
    <t>16 000</t>
  </si>
  <si>
    <t>2000 - 3000</t>
  </si>
  <si>
    <t>P1-2Battle</t>
  </si>
  <si>
    <t>P1-3Battle</t>
  </si>
  <si>
    <t>P1-4Battle</t>
  </si>
  <si>
    <t>various reports (some say Apr. 3, others say Apr. 4, and still others say Apr. 5)</t>
  </si>
  <si>
    <t>peace accord was initialled on May 1, scheduled to sign on May 31</t>
  </si>
  <si>
    <t>Opening ceremony on Apr. 12</t>
  </si>
  <si>
    <t>multiple adjourn-resume sessions and May 21 broke off</t>
  </si>
  <si>
    <t>some indirect meeting, Keesing's says 16</t>
  </si>
  <si>
    <t>multiple adjourn-resume sessions and Dec 13 broke off</t>
  </si>
  <si>
    <t>no mention (first 5-day meeting was set for the agenda)</t>
  </si>
  <si>
    <t>New York Agreement</t>
  </si>
  <si>
    <t>Y (Mate Boban)</t>
  </si>
  <si>
    <t>4 (5)</t>
  </si>
  <si>
    <t>some say Jun. 2 and others say 3</t>
  </si>
  <si>
    <t>Some say 4 and others say 5</t>
  </si>
  <si>
    <t>Y (Vice President, Khieu Samphan)</t>
  </si>
  <si>
    <t>some say 19 and others say 20</t>
  </si>
  <si>
    <t>multiple adjourn, resum, signing of peace accord (Aug. 7)</t>
  </si>
  <si>
    <t>Addis Ababa Agreement</t>
  </si>
  <si>
    <t>11 (12)</t>
  </si>
  <si>
    <t>28 (29)</t>
  </si>
  <si>
    <t>GWNo</t>
  </si>
  <si>
    <t>conflictID</t>
  </si>
  <si>
    <t>dyadID</t>
  </si>
  <si>
    <t>psedagID</t>
  </si>
  <si>
    <t>paname</t>
  </si>
  <si>
    <t>paID</t>
  </si>
  <si>
    <t>날짜</t>
  </si>
  <si>
    <t>SideA</t>
  </si>
  <si>
    <t>4 TYPES</t>
  </si>
  <si>
    <t>SideA_ID</t>
  </si>
  <si>
    <t>SideB</t>
  </si>
  <si>
    <t>SideB_ID</t>
  </si>
  <si>
    <t>multireb</t>
  </si>
  <si>
    <t>prevpeace</t>
  </si>
  <si>
    <t>VioEndDate</t>
  </si>
  <si>
    <t>PostStartDate</t>
  </si>
  <si>
    <t>PostEndDate</t>
  </si>
  <si>
    <t>pps_cabinet</t>
  </si>
  <si>
    <t>pps_sencabinet</t>
  </si>
  <si>
    <t>pps_nsencabinet</t>
  </si>
  <si>
    <t>pps_parlquota</t>
  </si>
  <si>
    <t>S+V</t>
  </si>
  <si>
    <t>mps_milcmd</t>
  </si>
  <si>
    <t>mps_armyint</t>
  </si>
  <si>
    <t>X+Y</t>
  </si>
  <si>
    <t>eps_company</t>
  </si>
  <si>
    <t>eps_commission</t>
  </si>
  <si>
    <t>AA+AB</t>
  </si>
  <si>
    <t>tps_devolution</t>
  </si>
  <si>
    <t>tps_autonomy</t>
  </si>
  <si>
    <t>AD+AE</t>
  </si>
  <si>
    <t>other_proprep</t>
  </si>
  <si>
    <t>other_parlelect</t>
  </si>
  <si>
    <t>other_preselect</t>
  </si>
  <si>
    <t>other_referendum</t>
  </si>
  <si>
    <t>other_constitution</t>
  </si>
  <si>
    <t>other_unresolved</t>
  </si>
  <si>
    <t>412, 413, 731, 733, 732, 735, 737</t>
  </si>
  <si>
    <t>Islamabad Accord</t>
  </si>
  <si>
    <t>Harakat-i Inqilab-i Islami-yi Afghanistan, Jabha-yi Nijat-i Milli-yi Afghanistan, Mahaz-i Milli-yi Islami-yi Afghanistan, Ittihad-i Islami Bara-yi Azadi-yi Afghanistan, Harakat-i Islami-yi Afghanistan, Hizb-i Islami-yi Afghanistan, Hizb-i Wahdat</t>
  </si>
  <si>
    <t>1135, 1137, 1138, 1139, 1140, 1141, 1142</t>
  </si>
  <si>
    <t>Jalalabad Agreement</t>
  </si>
  <si>
    <t>412</t>
  </si>
  <si>
    <t>Mahipar Agreement</t>
  </si>
  <si>
    <t>Gbadolite Declaration on Angola</t>
  </si>
  <si>
    <t>Bicesse Agreement</t>
  </si>
  <si>
    <t>Lusaka Protocol</t>
  </si>
  <si>
    <t>Memorandum of Understanding</t>
  </si>
  <si>
    <t>191</t>
  </si>
  <si>
    <t>Memorandum of Understanding on Peace and National Reconciliation in Cabinda province</t>
  </si>
  <si>
    <t>FLEC-R</t>
  </si>
  <si>
    <t>Bangladesh</t>
  </si>
  <si>
    <t>223</t>
  </si>
  <si>
    <t>Chittagong Hill Tracts Peace Accord</t>
  </si>
  <si>
    <t>Government of Bangladesh</t>
  </si>
  <si>
    <t>JSS/SB</t>
  </si>
  <si>
    <t>293</t>
  </si>
  <si>
    <t>Washington Agreement</t>
  </si>
  <si>
    <t>292</t>
  </si>
  <si>
    <t>General Framework Agreement for Peace in Bosnia and Herzegovina (Dayton Agreement)</t>
  </si>
  <si>
    <t>Burundi</t>
  </si>
  <si>
    <t>11, 12, 13</t>
  </si>
  <si>
    <t>Arusha Peace and Reconciliation Agreement for Burundi</t>
  </si>
  <si>
    <t>Government of Burundi</t>
  </si>
  <si>
    <t>CNDD, Frolina, Palipehutu</t>
  </si>
  <si>
    <t>1277, 1279, 1276</t>
  </si>
  <si>
    <t>14</t>
  </si>
  <si>
    <t>Global Ceasefire agreement between Transitional Government and the Forces pour la defence de la democratie (CNDD-FDD)</t>
  </si>
  <si>
    <t>CNDD-FDD</t>
  </si>
  <si>
    <t>Comprehensive Ceasefire Agreement between the Government of Burundi and the Palipehutu-FNL</t>
  </si>
  <si>
    <t>Palipehutu-FNL</t>
  </si>
  <si>
    <t>Cambodia</t>
  </si>
  <si>
    <t>364, 378, 379</t>
  </si>
  <si>
    <t>Final Act of the Paris Conference on Cambodia</t>
  </si>
  <si>
    <t>Government of Cambodia</t>
  </si>
  <si>
    <t>KR, KPNLF, FUNCINPEC</t>
  </si>
  <si>
    <t>1112, 1114, 1115</t>
  </si>
  <si>
    <t>El Geneina Agreement</t>
  </si>
  <si>
    <t>Tripoli-1 Agreement</t>
  </si>
  <si>
    <t>Bangui-2 Agreement</t>
  </si>
  <si>
    <t>Abeche Agreement</t>
  </si>
  <si>
    <t>Dougia Accord</t>
  </si>
  <si>
    <t>MDD</t>
  </si>
  <si>
    <t>Donya Agreement</t>
  </si>
  <si>
    <t>FARF</t>
  </si>
  <si>
    <t>Reconciliation Agreement</t>
  </si>
  <si>
    <t>Tripoli-2 Agreement</t>
  </si>
  <si>
    <t>MDJT</t>
  </si>
  <si>
    <t>Yebibou Agreement</t>
  </si>
  <si>
    <t>455</t>
  </si>
  <si>
    <t>Tripoli Accord</t>
  </si>
  <si>
    <t>FUCD</t>
  </si>
  <si>
    <t>343</t>
  </si>
  <si>
    <t>Final Agreement National Government- Popular Liberation Army</t>
  </si>
  <si>
    <t>EPL</t>
  </si>
  <si>
    <t>Comoros</t>
  </si>
  <si>
    <t>35</t>
  </si>
  <si>
    <t>Famboni Declaration</t>
  </si>
  <si>
    <t>Government of Comoros</t>
  </si>
  <si>
    <t>MPA/Republic of Anjouan</t>
  </si>
  <si>
    <t>36, 37, 38</t>
  </si>
  <si>
    <t>Agreement on Ending Hostilities in the Republic of Congo</t>
  </si>
  <si>
    <t>Government of Congo (Brazzaville)</t>
  </si>
  <si>
    <t>Ninjas, Cocoyes, Ntsiloulous</t>
  </si>
  <si>
    <t>1399, 1400, 1401</t>
  </si>
  <si>
    <t>Côte d'Ivoire</t>
  </si>
  <si>
    <t>89, 91, 245</t>
  </si>
  <si>
    <t>Linas-Marcoussis Peace Accords</t>
  </si>
  <si>
    <t>Government of Côte D'Ivoire</t>
  </si>
  <si>
    <t>MJP, MPCI, MPIGO</t>
  </si>
  <si>
    <t>1409, 1410, 1411</t>
  </si>
  <si>
    <t>Accra II</t>
  </si>
  <si>
    <t>Accra III</t>
  </si>
  <si>
    <t>439</t>
  </si>
  <si>
    <t>Pretoria Agreement on the Peace Process in Côte d'Ivoire</t>
  </si>
  <si>
    <t>FRCI</t>
  </si>
  <si>
    <t>303</t>
  </si>
  <si>
    <t>Erdut Agreement</t>
  </si>
  <si>
    <t>Democratic Republic of Congo (Zaire)</t>
  </si>
  <si>
    <t>40, 41, 42</t>
  </si>
  <si>
    <t>Lusaka Accord</t>
  </si>
  <si>
    <t>Government of Democratic Republic of Congo (Kinshasa)</t>
  </si>
  <si>
    <t>MLC, RCD, RCD-ML</t>
  </si>
  <si>
    <t>1269, 1270, 1271</t>
  </si>
  <si>
    <t>Inter-Congolese Political Negotiations (The Final Act)</t>
  </si>
  <si>
    <t>Djibouti</t>
  </si>
  <si>
    <t>Agreement on Peace and National Reconciliation</t>
  </si>
  <si>
    <t>Government of Djibouti</t>
  </si>
  <si>
    <t>FRUD</t>
  </si>
  <si>
    <t>44</t>
  </si>
  <si>
    <t>General Agreement on Reform and Civil Concord</t>
  </si>
  <si>
    <t>FRUD-AD</t>
  </si>
  <si>
    <t>El Salvador</t>
  </si>
  <si>
    <t>225</t>
  </si>
  <si>
    <t>Chapultepec Peace Agreement</t>
  </si>
  <si>
    <t>Government of El Salvador</t>
  </si>
  <si>
    <t>FMLN</t>
  </si>
  <si>
    <t>259</t>
  </si>
  <si>
    <t>Declaration on measures for a political settlement of the Georgian/Abkhaz conflict</t>
  </si>
  <si>
    <t>Guatemala</t>
  </si>
  <si>
    <t>228</t>
  </si>
  <si>
    <t>Agreement for a Firm and Lasting Peace</t>
  </si>
  <si>
    <t>Government of Guatemala</t>
  </si>
  <si>
    <t>URNG</t>
  </si>
  <si>
    <t>Guinea Bissau</t>
  </si>
  <si>
    <t>58</t>
  </si>
  <si>
    <t>Agreement Between the Government of Guinea Bissau and the Self-Proclaimed Military Junta</t>
  </si>
  <si>
    <t>Haiti</t>
  </si>
  <si>
    <t>251</t>
  </si>
  <si>
    <t>Governor's Island Agreement</t>
  </si>
  <si>
    <t>Government of Haiti</t>
  </si>
  <si>
    <t>Forces of Raol Cédras</t>
  </si>
  <si>
    <t>309</t>
  </si>
  <si>
    <t>Bodoland Autonomous Council Act</t>
  </si>
  <si>
    <t>262</t>
  </si>
  <si>
    <t>Memorandum of Settlement</t>
  </si>
  <si>
    <t>ATTF</t>
  </si>
  <si>
    <t>Indonesia</t>
  </si>
  <si>
    <t>347</t>
  </si>
  <si>
    <t>Cessation of Hostilities Framework Agreement</t>
  </si>
  <si>
    <t>Government of Indonesia</t>
  </si>
  <si>
    <t>GAM</t>
  </si>
  <si>
    <t>Memorandum of Understanding between the Government of the Republic of Indonesia and the Free Aceh Movement</t>
  </si>
  <si>
    <t>94</t>
  </si>
  <si>
    <t>Banjul III Agreement</t>
  </si>
  <si>
    <t>93, 94</t>
  </si>
  <si>
    <t>Banjul IV Agreement</t>
  </si>
  <si>
    <t>NPFL, INPFL</t>
  </si>
  <si>
    <t>1358, 1359</t>
  </si>
  <si>
    <t>95, 352</t>
  </si>
  <si>
    <t>Accra Peace Agreement</t>
  </si>
  <si>
    <t>LURD, MODEL</t>
  </si>
  <si>
    <t>1360, 1361</t>
  </si>
  <si>
    <t>Macedonia</t>
  </si>
  <si>
    <t>341</t>
  </si>
  <si>
    <t>Ohrid Agreement</t>
  </si>
  <si>
    <t>Government of Macedonia</t>
  </si>
  <si>
    <t>Mali</t>
  </si>
  <si>
    <t>96</t>
  </si>
  <si>
    <t>Tamanrasset Accord</t>
  </si>
  <si>
    <t>Government of Mali</t>
  </si>
  <si>
    <t>MPA</t>
  </si>
  <si>
    <t>Mexico</t>
  </si>
  <si>
    <t>230</t>
  </si>
  <si>
    <t>San Andrés Accords</t>
  </si>
  <si>
    <t>Government of Mexico</t>
  </si>
  <si>
    <t>EZLN</t>
  </si>
  <si>
    <t>Moldova</t>
  </si>
  <si>
    <t>367</t>
  </si>
  <si>
    <t>Memorandum on the Basis for Normalization of Relations between the Republic of Moldova and Transdniestria</t>
  </si>
  <si>
    <t>Government of Moldova</t>
  </si>
  <si>
    <t>PMR</t>
  </si>
  <si>
    <t>99</t>
  </si>
  <si>
    <t>Acordo Geral de Paz</t>
  </si>
  <si>
    <t>Nepal</t>
  </si>
  <si>
    <t>349</t>
  </si>
  <si>
    <t>Comprehensive Peace Agreement</t>
  </si>
  <si>
    <t>Government of Nepal</t>
  </si>
  <si>
    <t>CPN-M</t>
  </si>
  <si>
    <t>761</t>
  </si>
  <si>
    <t>Paris Accord</t>
  </si>
  <si>
    <t>FLAA</t>
  </si>
  <si>
    <t>111</t>
  </si>
  <si>
    <t>Ouagadougou Accord</t>
  </si>
  <si>
    <t>ORA/CRA</t>
  </si>
  <si>
    <t>Papua-New Guinea</t>
  </si>
  <si>
    <t>337</t>
  </si>
  <si>
    <t>The Honiara Declaration</t>
  </si>
  <si>
    <t>Government of Papua New-Guinea</t>
  </si>
  <si>
    <t>BRA</t>
  </si>
  <si>
    <t>Honiara Commitments to Peace</t>
  </si>
  <si>
    <t>Bougainville Peace Agreement</t>
  </si>
  <si>
    <t>Philippines</t>
  </si>
  <si>
    <t>220</t>
  </si>
  <si>
    <t>General Agreement for Peace between the Government of the Republic of the Philippines and the Rebolusyonaryong Alyansang Makabansa - Soldiers of the Filipino People - Young Officers' Union</t>
  </si>
  <si>
    <t>Government of Philippines</t>
  </si>
  <si>
    <t>Forces of Honasan, Abenina &amp; Zumel</t>
  </si>
  <si>
    <t>247</t>
  </si>
  <si>
    <t>Mindanao Final Agreement</t>
  </si>
  <si>
    <t>MNLF</t>
  </si>
  <si>
    <t>242</t>
  </si>
  <si>
    <t>Agreement on Peace between the government of the Republic of the Philippines and the Moro Islamic Liberation Front</t>
  </si>
  <si>
    <t>MILF</t>
  </si>
  <si>
    <t>127</t>
  </si>
  <si>
    <t>Arusha Accords</t>
  </si>
  <si>
    <t>RPF</t>
  </si>
  <si>
    <t>Senegal</t>
  </si>
  <si>
    <t>129</t>
  </si>
  <si>
    <t>Accord general de paix entre le gouvernement de la republique du Senegal el le Mouvement des forces democratique de la Casamace (MFDC)</t>
  </si>
  <si>
    <t>Government of Senegal</t>
  </si>
  <si>
    <t xml:space="preserve">MFDC </t>
  </si>
  <si>
    <t>281</t>
  </si>
  <si>
    <t>Brioni Agreement</t>
  </si>
  <si>
    <t>Government of Serbia</t>
  </si>
  <si>
    <t>Republic of Slovenia</t>
  </si>
  <si>
    <t>295</t>
  </si>
  <si>
    <t>Kosovo Peace Plan</t>
  </si>
  <si>
    <t>130</t>
  </si>
  <si>
    <t>Abidjan Peace Agreement</t>
  </si>
  <si>
    <t>Lomé Peace Agreement</t>
  </si>
  <si>
    <t>Abuja Ceasefire Agreement</t>
  </si>
  <si>
    <t>208, 209, 211</t>
  </si>
  <si>
    <t>SSDF, USC/SNA, SPM</t>
  </si>
  <si>
    <t>1349, 1353, 1351</t>
  </si>
  <si>
    <t>211</t>
  </si>
  <si>
    <t>Nairobi Declaration on National Reconciliation</t>
  </si>
  <si>
    <t>South Africa</t>
  </si>
  <si>
    <t>558</t>
  </si>
  <si>
    <t>Interim Constitution</t>
  </si>
  <si>
    <t>Government of South Africa</t>
  </si>
  <si>
    <t>ANC</t>
  </si>
  <si>
    <t>641</t>
  </si>
  <si>
    <t>645</t>
  </si>
  <si>
    <t>Cairo Agreement</t>
  </si>
  <si>
    <t>631</t>
  </si>
  <si>
    <t>Darfur Peace Agreement</t>
  </si>
  <si>
    <t>SLM/A-Minni Minawi</t>
  </si>
  <si>
    <t>353</t>
  </si>
  <si>
    <t>Moscow Declaration</t>
  </si>
  <si>
    <t>Uganda</t>
  </si>
  <si>
    <t>431</t>
  </si>
  <si>
    <t>Yumbe Peace Agreement</t>
  </si>
  <si>
    <t>Government of Uganda</t>
  </si>
  <si>
    <t>UNRF II</t>
  </si>
  <si>
    <t>United Kingdom</t>
  </si>
  <si>
    <t>216</t>
  </si>
  <si>
    <t>Good Friday Agreement</t>
  </si>
  <si>
    <t>Government of United Kingdom</t>
  </si>
  <si>
    <t>PIRA</t>
  </si>
  <si>
    <t>Pol (Cabinet)</t>
  </si>
  <si>
    <t>chad</t>
  </si>
  <si>
    <t>military</t>
  </si>
  <si>
    <t>Mil (Both)</t>
  </si>
  <si>
    <t>executive, military</t>
  </si>
  <si>
    <t>B-H_Croatia</t>
  </si>
  <si>
    <t>Cabinet, Military, devolution</t>
  </si>
  <si>
    <t>devolution</t>
  </si>
  <si>
    <t>Pol (Cabinet), autonomy</t>
  </si>
  <si>
    <t>G-B</t>
  </si>
  <si>
    <t>cabinet</t>
  </si>
  <si>
    <t>Serbia</t>
  </si>
  <si>
    <t>DRC</t>
  </si>
  <si>
    <t>Cabinet, Military</t>
  </si>
  <si>
    <t>integration of FNT soldiers</t>
  </si>
  <si>
    <t>integration of CNR soldiers</t>
  </si>
  <si>
    <t>integration of CSNPD soldiers</t>
  </si>
  <si>
    <t>integration of FARF soldiers</t>
  </si>
  <si>
    <t>regional autonomy principle</t>
  </si>
  <si>
    <t>inclusion of military junta into Government of National Unity</t>
  </si>
  <si>
    <t>formation of a national army including the Congolese Parties signatories to the agreement, on the basis of negotiations between the Government of DRC, CRD, MLC</t>
  </si>
  <si>
    <t>reintegration of FADR (Cocoye and Ntsiloulous)</t>
  </si>
  <si>
    <t>reaffirming the Lome Peace Agrement which included Cabinet sharing</t>
  </si>
  <si>
    <t>B-H_Serb</t>
  </si>
  <si>
    <t>cabinet, autonomy</t>
  </si>
  <si>
    <t>rebel was represented by Croatian government</t>
  </si>
  <si>
    <t>rebel was represented by FRY government</t>
  </si>
  <si>
    <t>it was not through the direct nego b/t warring groups, mediators talk separately with warring groups</t>
  </si>
  <si>
    <t>No!: Yes &amp; No (Norodom Sihanouk was Reistance Leader but not FUNCINPEC president)</t>
  </si>
  <si>
    <t>agree Rabbani as President and Hekmatyr as PM; but Gov. also wants to get one (Defense) while H rejects none of them should get it</t>
  </si>
  <si>
    <t>31</t>
  </si>
  <si>
    <t>전쟁중 (Y:1;N:0)</t>
  </si>
  <si>
    <t>0 (No war)</t>
  </si>
  <si>
    <t>0 (No active rebel group)</t>
  </si>
  <si>
    <t>0 (after war ended on Sep. 26)</t>
  </si>
  <si>
    <t>0 (after war ended on Mar. 4)</t>
  </si>
  <si>
    <t>0 (after war ended on Aug. 31)</t>
  </si>
  <si>
    <t>No provisions</t>
  </si>
  <si>
    <t>No PS provisions</t>
  </si>
  <si>
    <t>1 (Military)</t>
  </si>
  <si>
    <t>0 (SIMPLE INTEGRATION)</t>
  </si>
  <si>
    <t>1 (Pol-Leg, Ter)</t>
  </si>
  <si>
    <t>1 (Pol-Cab)</t>
  </si>
  <si>
    <t>1 (Pol-Cab, Mil, Ter)</t>
  </si>
  <si>
    <t>1 (Ter)</t>
  </si>
  <si>
    <t>1 (Pol-Cab, Leg, Mil)</t>
  </si>
  <si>
    <t>1 (Pol-Cab, Ter)</t>
  </si>
  <si>
    <t>1 (Pol-Cab, Mil)</t>
  </si>
  <si>
    <t>1 (Mil)</t>
  </si>
  <si>
    <t>Note on PS aspect</t>
  </si>
  <si>
    <t>PSED</t>
  </si>
  <si>
    <t>confirmed match</t>
  </si>
  <si>
    <t>sort of match (Army, Air Force, Navy)</t>
  </si>
  <si>
    <t>last mentioned, Mar. 7th agreement was signed</t>
  </si>
  <si>
    <t>multiple adjourn, resume, Mar. 27 agreement was signed</t>
  </si>
  <si>
    <t>some say May 19 and others say May 20, Agreement was signed on May 20.</t>
  </si>
  <si>
    <t>Jan. 9 Protocol on PP confirmed/Aug. 3 Protocol on MP HAS COMMAND DISTRIBUTION/INTEGRATION)</t>
  </si>
  <si>
    <t>NOT SHOWING UP</t>
  </si>
  <si>
    <t>Cab match/Mil match/TER not found</t>
  </si>
  <si>
    <t>0 (inclusion of military junta into Government of National Unity)</t>
  </si>
  <si>
    <t>0 (regional autonomy principle)</t>
  </si>
  <si>
    <t>0 (it was not through the direct nego b/t warring groups, mediators talk separately with warring groups)</t>
  </si>
  <si>
    <t>integration of ANYONE</t>
  </si>
  <si>
    <t>Cab match/Mil not found</t>
  </si>
  <si>
    <t>Leg. Confirmed/ Ter NO MATCH confirmed</t>
  </si>
  <si>
    <t>Exact Protocol signed on Aug. 3; PART OF ARUSHA ACCORDS including 1 cease-fire agreement and 5 protocols (Aug. 4)</t>
  </si>
  <si>
    <t>Exact protocol was signed on Jan. 9; PART OF ARUSHA ACCORDS including 1 cease-fire agreement and 5 protocols (Aug. 4)</t>
  </si>
  <si>
    <t>0 (reaffirming the Lome Peace Agrement which included Cabinet sharing)</t>
  </si>
  <si>
    <t>Pol (Legislature)</t>
  </si>
  <si>
    <r>
      <t xml:space="preserve">Pol (Cabinet), </t>
    </r>
    <r>
      <rPr>
        <sz val="11"/>
        <color rgb="FFFF0000"/>
        <rFont val="Calibri"/>
        <family val="2"/>
        <charset val="1"/>
      </rPr>
      <t>Mil</t>
    </r>
  </si>
  <si>
    <r>
      <t xml:space="preserve">Pol (Legislature), </t>
    </r>
    <r>
      <rPr>
        <sz val="11"/>
        <color rgb="FFFF0000"/>
        <rFont val="Calibri"/>
        <family val="2"/>
        <charset val="1"/>
      </rPr>
      <t>devolution</t>
    </r>
  </si>
  <si>
    <t>it seems that the military power-sharing has been done earlier; but Exact Protocol signed on Aug. 3/ later it was over other issues like refugee, Protocol was signed on Jun. 16, Arusha Agreement that includes 5 protocols and 1 cease-fire agreement was signe on Aug. 4</t>
  </si>
  <si>
    <t>6 (8)</t>
  </si>
  <si>
    <t>16 (3)</t>
  </si>
  <si>
    <t>signing of agreement on Jul. 7</t>
  </si>
  <si>
    <t>Protocol was signed on Jan. 9; Later on included in Arusha Accords signed on Aug. 4, 1994</t>
  </si>
  <si>
    <t>signing of agreement on Oct. 4</t>
  </si>
  <si>
    <t>signing of agreement on Dec. 21</t>
  </si>
  <si>
    <t>multiple adjourn and resume (Initialing on Oct. 31st, Signining on Nov. 20th) but it was reported the end of talk as Nov. 23rd</t>
  </si>
  <si>
    <t>last mentioned on 13th</t>
  </si>
  <si>
    <t>Preparatory part on Feb 16-18</t>
  </si>
  <si>
    <t>16 (19)</t>
  </si>
  <si>
    <t xml:space="preserve">bilateral on 24th and all for on 25th </t>
  </si>
  <si>
    <t>Armed Forces</t>
  </si>
  <si>
    <t>No (Glassa Dilbo, unclear title)</t>
  </si>
  <si>
    <t>No (Maï Maï Gana, High Commissioner of the restoration of peace)</t>
  </si>
  <si>
    <t>Yes (Mano Dayak)</t>
  </si>
  <si>
    <t>ParticipantsLevel</t>
  </si>
  <si>
    <t>Agreement on Dec. 21</t>
  </si>
  <si>
    <t>GroupName</t>
  </si>
  <si>
    <t>Leader</t>
  </si>
  <si>
    <t>Delegate</t>
  </si>
  <si>
    <t>GroupStatus</t>
  </si>
  <si>
    <t>Rebel</t>
  </si>
  <si>
    <t>Government of B-H</t>
  </si>
  <si>
    <t>FARC+ELN</t>
  </si>
  <si>
    <t>KDP+PUK</t>
  </si>
  <si>
    <t>FRP</t>
  </si>
  <si>
    <t>RUK</t>
  </si>
  <si>
    <t>Agreement</t>
  </si>
  <si>
    <t>Outcome</t>
  </si>
  <si>
    <t>No (Prime Minister, Hun Sen)</t>
  </si>
  <si>
    <t>P1TroopRawUCDP</t>
  </si>
  <si>
    <t>P2TroopRawUCDP</t>
  </si>
  <si>
    <t>P3TroopRawUCDP</t>
  </si>
  <si>
    <t>P4TroopRawUCDP</t>
  </si>
  <si>
    <t>TotalTroops</t>
  </si>
  <si>
    <t>P1Troops</t>
  </si>
  <si>
    <t>P2Troops</t>
  </si>
  <si>
    <t>P3Troops</t>
  </si>
  <si>
    <t>P4Troops</t>
  </si>
  <si>
    <t>14000</t>
  </si>
  <si>
    <t>30000</t>
  </si>
  <si>
    <t>16500</t>
  </si>
  <si>
    <t>37500</t>
  </si>
  <si>
    <t>RelativePower</t>
  </si>
  <si>
    <t>Experience</t>
  </si>
  <si>
    <t>Bargaining</t>
  </si>
  <si>
    <t>PSBargaining</t>
  </si>
  <si>
    <t>NoPS</t>
  </si>
  <si>
    <t>CounterpartLeader</t>
  </si>
  <si>
    <t>Intra-Governmental Authority on Development (IGAD)</t>
  </si>
  <si>
    <t>UCDP (Africa, 1993~)</t>
  </si>
  <si>
    <t>Thomas (Africa, 1989~)</t>
  </si>
  <si>
    <t>africacombined</t>
  </si>
  <si>
    <t>Dafricacmobined</t>
  </si>
  <si>
    <t>samelevel</t>
  </si>
  <si>
    <t>Mediation (DeRouen et al)</t>
  </si>
  <si>
    <t>Third-party (LexisNexis)</t>
  </si>
  <si>
    <t>NegoLocation</t>
  </si>
  <si>
    <t>MyShare</t>
  </si>
  <si>
    <t>PolityIV</t>
  </si>
  <si>
    <t>Mediation</t>
  </si>
  <si>
    <t>agree/disagree</t>
  </si>
  <si>
    <t>mulPS</t>
  </si>
  <si>
    <t>PPS</t>
  </si>
  <si>
    <t>MPS</t>
  </si>
  <si>
    <t>RelativeDeath</t>
  </si>
  <si>
    <t>TotalDeath</t>
  </si>
  <si>
    <t>bargainingmonth</t>
  </si>
  <si>
    <t>MyShareAdjusted</t>
  </si>
  <si>
    <t>OtherOfferAdjusted</t>
  </si>
  <si>
    <t>MyOffer</t>
  </si>
  <si>
    <t>MyOfferAdjusted</t>
  </si>
  <si>
    <t>OtherOffer</t>
  </si>
  <si>
    <t>ExperienceA</t>
  </si>
  <si>
    <t>experiencecount</t>
  </si>
  <si>
    <t>PSCount</t>
  </si>
  <si>
    <t>G-R</t>
  </si>
  <si>
    <t>R-G</t>
  </si>
  <si>
    <t>G-R1</t>
  </si>
  <si>
    <t>G-R2</t>
  </si>
  <si>
    <t>G-R3</t>
  </si>
  <si>
    <t>R1-G</t>
  </si>
  <si>
    <t>R2-G</t>
  </si>
  <si>
    <t>R3-G</t>
  </si>
  <si>
    <t>Dyad_Samelevel</t>
  </si>
  <si>
    <t>87.2</t>
  </si>
  <si>
    <t>91.1</t>
  </si>
  <si>
    <t>74.9</t>
  </si>
  <si>
    <t>1-104</t>
  </si>
  <si>
    <t>1-105</t>
  </si>
  <si>
    <t>1-106</t>
  </si>
  <si>
    <t>1-108</t>
  </si>
  <si>
    <t>1-109</t>
  </si>
  <si>
    <t>1-110</t>
  </si>
  <si>
    <t>1-111</t>
  </si>
  <si>
    <t>1-112</t>
  </si>
  <si>
    <t>1-147</t>
  </si>
  <si>
    <t>1-148</t>
  </si>
  <si>
    <t>1-150</t>
  </si>
  <si>
    <t>1-151</t>
  </si>
  <si>
    <t>1-152</t>
  </si>
  <si>
    <t>1-153</t>
  </si>
  <si>
    <t>territorialwar</t>
  </si>
  <si>
    <t>DyadicLeader</t>
  </si>
  <si>
    <t>DyadicNonLeader</t>
  </si>
  <si>
    <t>DyadicExperience</t>
  </si>
  <si>
    <t>DyadicNonExperience</t>
  </si>
  <si>
    <t>DyadicMixedLeader</t>
  </si>
  <si>
    <t>DyadicMixedExperience</t>
  </si>
  <si>
    <t>Dyad1_Experience</t>
  </si>
  <si>
    <t>Dyad1_MyShare</t>
  </si>
  <si>
    <t>Dyad1_MyOffer</t>
  </si>
  <si>
    <t>Dyad1_OtherOffer</t>
  </si>
  <si>
    <t>Dyad1_Leader</t>
  </si>
  <si>
    <t>Dyad1_RelativeDeath</t>
  </si>
  <si>
    <t>Dyad1_RelativeTroops</t>
  </si>
  <si>
    <t>DyadID</t>
  </si>
  <si>
    <t>bargainingmonth_exact</t>
  </si>
  <si>
    <t>Location_Foreign</t>
  </si>
  <si>
    <t>RelativeTroops</t>
  </si>
  <si>
    <t>Home country:17</t>
  </si>
  <si>
    <t>0:23; 1:21; 2:46</t>
  </si>
  <si>
    <t>All leaders: 46, not all leaders: 21; no leaders: 23</t>
  </si>
  <si>
    <t>For Territorial Conflict (29: all leaders; 1: not all leaders; 0: missing)</t>
  </si>
  <si>
    <t>For Political Conflict (17: all leaders; 20: not all leaders; no leaders: 23)</t>
  </si>
  <si>
    <t>Formal</t>
  </si>
  <si>
    <t>3=57; 4=34</t>
  </si>
  <si>
    <t>1=48; 2=43</t>
  </si>
  <si>
    <t>1=25; 2=4; 3=25; 4=36; 5=1</t>
  </si>
  <si>
    <t>Guarantee</t>
  </si>
  <si>
    <t>setend</t>
  </si>
  <si>
    <t>Mediation_DeRouen</t>
  </si>
  <si>
    <t>Mediation_DeRouen_organization</t>
  </si>
  <si>
    <t>Africa</t>
  </si>
  <si>
    <t>sideb_leader</t>
  </si>
  <si>
    <t>16 (3,4)</t>
  </si>
  <si>
    <t>startd_alt</t>
  </si>
  <si>
    <t>startm_alt</t>
  </si>
  <si>
    <t>neg_startdate_early</t>
  </si>
  <si>
    <t>endm_alt</t>
  </si>
  <si>
    <t>endd_alt</t>
  </si>
  <si>
    <t>neg_enddate_late</t>
  </si>
  <si>
    <t>end30prior</t>
  </si>
  <si>
    <t>end60prior</t>
  </si>
  <si>
    <t>end90prior</t>
  </si>
  <si>
    <t>end120prior</t>
  </si>
  <si>
    <t>end150prior</t>
  </si>
  <si>
    <t>end180prior</t>
  </si>
  <si>
    <t>end1yearprior</t>
  </si>
  <si>
    <t>start30prior</t>
  </si>
  <si>
    <t>start60prior</t>
  </si>
  <si>
    <t>start90prior</t>
  </si>
  <si>
    <t>start120prior</t>
  </si>
  <si>
    <t>start150prior</t>
  </si>
  <si>
    <t>start180prior</t>
  </si>
  <si>
    <t>start1yearprior</t>
  </si>
  <si>
    <t>within_psbargaining_dyadid</t>
  </si>
  <si>
    <t>end30prior_sidea_deaths</t>
  </si>
  <si>
    <t>end30prior_sideb_deaths</t>
  </si>
  <si>
    <t>end60prior_sidea_deaths</t>
  </si>
  <si>
    <t>end60prior_sideb_deaths</t>
  </si>
  <si>
    <t>end90prior_sidea_deaths</t>
  </si>
  <si>
    <t>end90prior_sideb_deaths</t>
  </si>
  <si>
    <t>end120prior_sidea_deaths</t>
  </si>
  <si>
    <t>end120prior_sideb_deaths</t>
  </si>
  <si>
    <t>end150prior_sidea_deaths</t>
  </si>
  <si>
    <t>end150prior_sideb_deaths</t>
  </si>
  <si>
    <t>end180prior_sidea_deaths</t>
  </si>
  <si>
    <t>end180prior_sideb_deaths</t>
  </si>
  <si>
    <t>end1yearprior_sidea_deaths</t>
  </si>
  <si>
    <t>end1yearprior_sideb_deaths</t>
  </si>
  <si>
    <t>start30prior_sidea_deaths</t>
  </si>
  <si>
    <t>start30prior_sideb_deaths</t>
  </si>
  <si>
    <t>start60prior_sidea_deaths</t>
  </si>
  <si>
    <t>start60prior_sideb_deaths</t>
  </si>
  <si>
    <t>start90prior_sidea_deaths</t>
  </si>
  <si>
    <t>start90prior_sideb_deaths</t>
  </si>
  <si>
    <t>start120prior_sidea_deaths</t>
  </si>
  <si>
    <t>start120prior_sideb_deaths</t>
  </si>
  <si>
    <t>start150prior_sidea_deaths</t>
  </si>
  <si>
    <t>start150prior_sideb_deaths</t>
  </si>
  <si>
    <t>start180prior_sidea_deaths</t>
  </si>
  <si>
    <t>start180prior_sideb_deaths</t>
  </si>
  <si>
    <t>start1yearprior_sidea_deaths</t>
  </si>
  <si>
    <t>start1yearprior_sideb_deaths</t>
  </si>
  <si>
    <t>reldeaths30end</t>
  </si>
  <si>
    <t>reldeaths60end</t>
  </si>
  <si>
    <t>reldeaths90end</t>
  </si>
  <si>
    <t>reldeaths120end</t>
  </si>
  <si>
    <t>reldeaths150end</t>
  </si>
  <si>
    <t>reldeaths180end</t>
  </si>
  <si>
    <t>reldeaths1yearend</t>
  </si>
  <si>
    <t>reldeaths30start</t>
  </si>
  <si>
    <t>reldeaths60start</t>
  </si>
  <si>
    <t>reldeaths90start</t>
  </si>
  <si>
    <t>reldeaths120start</t>
  </si>
  <si>
    <t>reldeaths150start</t>
  </si>
  <si>
    <t>reldeaths180start</t>
  </si>
  <si>
    <t>reldeaths1yearstart</t>
  </si>
  <si>
    <t>Dyad1_ExperienceA</t>
  </si>
  <si>
    <t>DyadicExperienceA</t>
  </si>
  <si>
    <t>DyadicNonExperienceA</t>
  </si>
  <si>
    <t>DyadicMixedExperienceA</t>
  </si>
  <si>
    <t>Dyad_All</t>
  </si>
  <si>
    <t>Dyad1_OutcomeA</t>
  </si>
  <si>
    <t>Dyad1_OutcomeB</t>
  </si>
  <si>
    <t>Pol (Parliament)</t>
  </si>
  <si>
    <t>total discussed1</t>
  </si>
  <si>
    <t>total discussed 2</t>
  </si>
  <si>
    <t>agree Rabbani as President and Hizbi side as PM</t>
  </si>
  <si>
    <t>side1 want1</t>
  </si>
  <si>
    <t>side1 want2</t>
  </si>
  <si>
    <t>side2 want1</t>
  </si>
  <si>
    <t>agree 6 (Gov): 2(KPNLF): 3 (FUNCINPEC): 2 (KR) (with the possibility to elect 13th member as SNC chair)</t>
  </si>
  <si>
    <t>agree Kosovo (10,908 square km) to UCK, total Serbia (113,081square km)=9.6%</t>
  </si>
  <si>
    <t>RelativePower_calcualted</t>
  </si>
  <si>
    <t>external_exists1</t>
  </si>
  <si>
    <t>external_type__X1</t>
  </si>
  <si>
    <t>external_name1</t>
  </si>
  <si>
    <t>external_exists2</t>
  </si>
  <si>
    <t>external_type__X2</t>
  </si>
  <si>
    <t>external_name2</t>
  </si>
  <si>
    <t>external_exists3</t>
  </si>
  <si>
    <t>external_type__X3</t>
  </si>
  <si>
    <t>external_name3</t>
  </si>
  <si>
    <t>external_existsa2nd_1</t>
  </si>
  <si>
    <t>external_type__Xa2nd_1</t>
  </si>
  <si>
    <t>external_name_a2nd_1</t>
  </si>
  <si>
    <t>external_existsa2nd_2</t>
  </si>
  <si>
    <t>external_type__Xa2nd_2</t>
  </si>
  <si>
    <t>external_name_a2nd_2</t>
  </si>
  <si>
    <t>external_existsa2nd_3</t>
  </si>
  <si>
    <t>external_type__Xa2nd_3</t>
  </si>
  <si>
    <t>external_name_a2nd_3</t>
  </si>
  <si>
    <t>Cuba</t>
  </si>
  <si>
    <t>Yugoslavia</t>
  </si>
  <si>
    <t>Vietnam</t>
  </si>
  <si>
    <t>Chad; Angola</t>
  </si>
  <si>
    <t>Uganda; Rwanda</t>
  </si>
  <si>
    <t>Senegal; Guinea</t>
  </si>
  <si>
    <t>NATO</t>
  </si>
  <si>
    <t>Ch7_Force</t>
  </si>
  <si>
    <t>Ch7_Sanction</t>
  </si>
  <si>
    <t>Ch8_Force</t>
  </si>
  <si>
    <t>Ch8_Sanction</t>
  </si>
  <si>
    <t>1 (UNITA)</t>
  </si>
  <si>
    <t>1 (RUF)</t>
  </si>
  <si>
    <t>Ch7_Sanction_original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</si>
</sst>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1"/>
      <color theme="1"/>
      <name val="Calibri"/>
      <family val="2"/>
      <scheme val="minor"/>
    </font>
    <font>
      <sz val="11"/>
      <color indexed="8"/>
      <name val="Calibri"/>
      <family val="2"/>
      <charset val="1"/>
    </font>
    <font>
      <sz val="11"/>
      <color rgb="FFFF0000"/>
      <name val="Calibri"/>
      <family val="2"/>
      <charset val="1"/>
    </font>
    <font>
      <b/>
      <sz val="9"/>
      <color indexed="81"/>
      <name val="Tahoma"/>
      <family val="2"/>
    </font>
    <font>
      <sz val="9"/>
      <color indexed="81"/>
      <name val="Tahoma"/>
      <family val="2"/>
    </font>
    <font>
      <sz val="11"/>
      <name val="Calibri"/>
      <family val="2"/>
      <charset val="1"/>
    </font>
    <font>
      <u/>
      <sz val="10"/>
      <color theme="10"/>
      <name val="Arial"/>
      <family val="2"/>
    </font>
    <font>
      <b/>
      <sz val="9"/>
      <color indexed="8"/>
      <name val="Tahoma"/>
      <family val="2"/>
      <charset val="1"/>
    </font>
    <font>
      <sz val="9"/>
      <color indexed="8"/>
      <name val="Tahoma"/>
      <family val="2"/>
      <charset val="1"/>
    </font>
    <font>
      <sz val="10"/>
      <name val="Arial"/>
      <family val="2"/>
    </font>
    <font>
      <sz val="11"/>
      <color theme="1"/>
      <name val="Calibri"/>
      <family val="2"/>
      <charset val="1"/>
    </font>
    <font>
      <strike/>
      <sz val="11"/>
      <color indexed="8"/>
      <name val="Calibri Light"/>
      <family val="2"/>
    </font>
    <font>
      <strike/>
      <u/>
      <sz val="10"/>
      <color theme="10"/>
      <name val="Calibri Light"/>
      <family val="2"/>
    </font>
    <font>
      <strike/>
      <sz val="11"/>
      <name val="Calibri Light"/>
      <family val="2"/>
    </font>
    <font>
      <sz val="8"/>
      <color theme="1"/>
      <name val="Times"/>
    </font>
    <font>
      <sz val="7"/>
      <color theme="1"/>
      <name val="Times New Roman"/>
      <family val="1"/>
    </font>
    <font>
      <b/>
      <i/>
      <sz val="11"/>
      <color indexed="8"/>
      <name val="Calibri"/>
      <family val="2"/>
    </font>
    <font>
      <sz val="8"/>
      <name val="Calibri"/>
      <family val="2"/>
      <scheme val="minor"/>
    </font>
    <font>
      <b/>
      <i/>
      <sz val="11"/>
      <name val="Calibri"/>
      <family val="2"/>
    </font>
    <font>
      <sz val="11"/>
      <color indexed="8"/>
      <name val="Calibri"/>
      <family val="2"/>
    </font>
    <font>
      <sz val="11"/>
      <name val="Calibri"/>
      <family val="2"/>
    </font>
    <font>
      <sz val="11"/>
      <color theme="1"/>
      <name val="Calibri"/>
      <family val="2"/>
    </font>
    <font>
      <sz val="8"/>
      <name val="Arial"/>
      <family val="2"/>
    </font>
    <font>
      <sz val="11"/>
      <name val="Calibri"/>
      <family val="2"/>
      <scheme val="minor"/>
    </font>
    <font>
      <b/>
      <sz val="10"/>
      <color theme="1"/>
      <name val="Arial"/>
      <family val="2"/>
    </font>
    <font>
      <b/>
      <sz val="10"/>
      <name val="Arial"/>
      <family val="2"/>
    </font>
    <font>
      <sz val="10"/>
      <color theme="1"/>
      <name val="Arial"/>
      <family val="2"/>
    </font>
    <font>
      <sz val="10"/>
      <color indexed="8"/>
      <name val="Arial"/>
      <family val="2"/>
    </font>
    <font>
      <sz val="10"/>
      <color rgb="FF000000"/>
      <name val="Arial"/>
      <family val="2"/>
    </font>
    <font>
      <strike/>
      <sz val="11"/>
      <color theme="1"/>
      <name val="Calibri Light"/>
      <family val="2"/>
    </font>
    <font>
      <strike/>
      <sz val="10"/>
      <color theme="1"/>
      <name val="Calibri Light"/>
      <family val="2"/>
    </font>
    <font>
      <b/>
      <sz val="11"/>
      <color theme="1"/>
      <name val="Calibri"/>
      <family val="2"/>
    </font>
    <font>
      <sz val="11"/>
      <name val="Arial"/>
      <family val="2"/>
    </font>
    <font>
      <b/>
      <sz val="11"/>
      <color indexed="8"/>
      <name val="Calibri"/>
      <family val="2"/>
    </font>
    <font>
      <sz val="12"/>
      <color theme="1"/>
      <name val="Times New Roman"/>
      <family val="1"/>
    </font>
    <font>
      <b/>
      <sz val="11"/>
      <name val="Calibri"/>
      <family val="2"/>
    </font>
    <font>
      <sz val="11"/>
      <color rgb="FFFF0000"/>
      <name val="Calibri"/>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3">
    <xf numFmtId="0" fontId="0" fillId="0" borderId="0"/>
    <xf numFmtId="0" fontId="1" fillId="0" borderId="0"/>
    <xf numFmtId="0" fontId="6" fillId="0" borderId="0" applyNumberFormat="0" applyFill="0" applyBorder="0" applyAlignment="0" applyProtection="0"/>
  </cellStyleXfs>
  <cellXfs count="175">
    <xf numFmtId="0" fontId="0" fillId="0" borderId="0" xfId="0"/>
    <xf numFmtId="0" fontId="1" fillId="0" borderId="0" xfId="1"/>
    <xf numFmtId="0" fontId="1" fillId="0" borderId="0" xfId="1" applyAlignment="1">
      <alignment horizontal="left"/>
    </xf>
    <xf numFmtId="0" fontId="1" fillId="0" borderId="0" xfId="1" applyFill="1" applyAlignment="1">
      <alignment horizontal="center"/>
    </xf>
    <xf numFmtId="49" fontId="2" fillId="0" borderId="0" xfId="1" applyNumberFormat="1" applyFont="1" applyFill="1" applyAlignment="1">
      <alignment horizontal="center"/>
    </xf>
    <xf numFmtId="49" fontId="5" fillId="0" borderId="0" xfId="1" applyNumberFormat="1" applyFont="1" applyFill="1" applyAlignment="1">
      <alignment horizontal="center"/>
    </xf>
    <xf numFmtId="49" fontId="5" fillId="2" borderId="0" xfId="1" applyNumberFormat="1" applyFont="1" applyFill="1" applyAlignment="1">
      <alignment horizontal="center"/>
    </xf>
    <xf numFmtId="0" fontId="6" fillId="0" borderId="0" xfId="2" applyFill="1" applyAlignment="1">
      <alignment horizontal="center"/>
    </xf>
    <xf numFmtId="49" fontId="5" fillId="3" borderId="0" xfId="1" applyNumberFormat="1" applyFont="1" applyFill="1" applyAlignment="1">
      <alignment horizontal="center"/>
    </xf>
    <xf numFmtId="14" fontId="1" fillId="0" borderId="0" xfId="1" applyNumberFormat="1"/>
    <xf numFmtId="0" fontId="1" fillId="2" borderId="0" xfId="1" applyFill="1" applyAlignment="1">
      <alignment horizontal="center"/>
    </xf>
    <xf numFmtId="0" fontId="1" fillId="3" borderId="0" xfId="1" applyFill="1" applyAlignment="1">
      <alignment horizontal="center"/>
    </xf>
    <xf numFmtId="0" fontId="5" fillId="0" borderId="0" xfId="1" applyFont="1" applyFill="1" applyAlignment="1">
      <alignment horizontal="center"/>
    </xf>
    <xf numFmtId="0" fontId="5" fillId="4" borderId="0" xfId="1" applyFont="1" applyFill="1" applyAlignment="1">
      <alignment horizontal="center"/>
    </xf>
    <xf numFmtId="0" fontId="1" fillId="4" borderId="0" xfId="1" applyFill="1" applyAlignment="1">
      <alignment horizontal="center"/>
    </xf>
    <xf numFmtId="0" fontId="5" fillId="3" borderId="0" xfId="1" applyFont="1" applyFill="1" applyAlignment="1">
      <alignment horizontal="center"/>
    </xf>
    <xf numFmtId="0" fontId="1" fillId="0" borderId="0" xfId="1" applyFill="1"/>
    <xf numFmtId="14" fontId="1" fillId="0" borderId="0" xfId="1" applyNumberFormat="1" applyFill="1"/>
    <xf numFmtId="0" fontId="0" fillId="0" borderId="0" xfId="0" applyFill="1"/>
    <xf numFmtId="49" fontId="10" fillId="0" borderId="0" xfId="1" applyNumberFormat="1" applyFont="1" applyFill="1" applyAlignment="1">
      <alignment horizontal="center"/>
    </xf>
    <xf numFmtId="0" fontId="1" fillId="3" borderId="0" xfId="1" applyFill="1"/>
    <xf numFmtId="14" fontId="1" fillId="3" borderId="0" xfId="1" applyNumberFormat="1" applyFill="1"/>
    <xf numFmtId="0" fontId="6" fillId="3" borderId="0" xfId="2" applyFill="1" applyAlignment="1">
      <alignment horizontal="center"/>
    </xf>
    <xf numFmtId="46" fontId="5" fillId="0" borderId="0" xfId="1" applyNumberFormat="1" applyFont="1" applyFill="1" applyAlignment="1">
      <alignment horizontal="center"/>
    </xf>
    <xf numFmtId="0" fontId="1" fillId="2" borderId="0" xfId="1" applyFill="1"/>
    <xf numFmtId="0" fontId="0" fillId="2" borderId="0" xfId="0" applyFill="1"/>
    <xf numFmtId="0" fontId="6" fillId="2" borderId="0" xfId="2" applyFill="1" applyAlignment="1">
      <alignment horizontal="center"/>
    </xf>
    <xf numFmtId="14" fontId="1" fillId="2" borderId="0" xfId="1" applyNumberFormat="1" applyFill="1"/>
    <xf numFmtId="0" fontId="1" fillId="0" borderId="0" xfId="1" applyAlignment="1">
      <alignment horizontal="center"/>
    </xf>
    <xf numFmtId="49" fontId="1" fillId="3" borderId="0" xfId="1" applyNumberFormat="1" applyFill="1" applyAlignment="1">
      <alignment horizontal="center"/>
    </xf>
    <xf numFmtId="49" fontId="1" fillId="0" borderId="0" xfId="1" applyNumberFormat="1" applyFill="1" applyAlignment="1">
      <alignment horizontal="center"/>
    </xf>
    <xf numFmtId="49" fontId="1" fillId="4" borderId="0" xfId="1" applyNumberFormat="1" applyFill="1" applyAlignment="1">
      <alignment horizontal="center"/>
    </xf>
    <xf numFmtId="0" fontId="1" fillId="0" borderId="0" xfId="1" applyFont="1"/>
    <xf numFmtId="0" fontId="11" fillId="5" borderId="0" xfId="1" applyFont="1" applyFill="1"/>
    <xf numFmtId="0" fontId="11" fillId="5" borderId="0" xfId="1" applyFont="1" applyFill="1" applyAlignment="1">
      <alignment horizontal="center"/>
    </xf>
    <xf numFmtId="0" fontId="12" fillId="5" borderId="0" xfId="2" applyFont="1" applyFill="1" applyAlignment="1">
      <alignment horizontal="center"/>
    </xf>
    <xf numFmtId="0" fontId="13" fillId="5" borderId="0" xfId="1" applyFont="1" applyFill="1" applyAlignment="1">
      <alignment horizontal="center"/>
    </xf>
    <xf numFmtId="49" fontId="13" fillId="5" borderId="0" xfId="1" applyNumberFormat="1" applyFont="1" applyFill="1" applyAlignment="1">
      <alignment horizontal="center"/>
    </xf>
    <xf numFmtId="14" fontId="11" fillId="5" borderId="0" xfId="1" applyNumberFormat="1" applyFont="1" applyFill="1"/>
    <xf numFmtId="0" fontId="14" fillId="0" borderId="0" xfId="0" applyFont="1" applyAlignment="1">
      <alignment vertical="center"/>
    </xf>
    <xf numFmtId="0" fontId="15" fillId="0" borderId="0" xfId="0" applyFont="1"/>
    <xf numFmtId="0" fontId="15" fillId="3" borderId="0" xfId="0" applyFont="1" applyFill="1"/>
    <xf numFmtId="49" fontId="5" fillId="0" borderId="0" xfId="1" applyNumberFormat="1" applyFont="1" applyAlignment="1">
      <alignment horizontal="center"/>
    </xf>
    <xf numFmtId="0" fontId="5" fillId="0" borderId="0" xfId="1" applyFont="1" applyAlignment="1">
      <alignment horizontal="center"/>
    </xf>
    <xf numFmtId="0" fontId="16" fillId="0" borderId="0" xfId="1" applyFont="1" applyFill="1"/>
    <xf numFmtId="0" fontId="16" fillId="0" borderId="0" xfId="1" applyFont="1" applyFill="1" applyAlignment="1">
      <alignment horizontal="left"/>
    </xf>
    <xf numFmtId="0" fontId="16" fillId="0" borderId="0" xfId="1" applyFont="1" applyFill="1" applyAlignment="1">
      <alignment horizontal="center"/>
    </xf>
    <xf numFmtId="49" fontId="18" fillId="0" borderId="0" xfId="1" applyNumberFormat="1" applyFont="1" applyFill="1" applyAlignment="1">
      <alignment horizontal="center"/>
    </xf>
    <xf numFmtId="49" fontId="18" fillId="4" borderId="0" xfId="1" applyNumberFormat="1" applyFont="1" applyFill="1" applyAlignment="1">
      <alignment horizontal="center"/>
    </xf>
    <xf numFmtId="0" fontId="18" fillId="0" borderId="0" xfId="1" applyNumberFormat="1" applyFont="1" applyFill="1" applyAlignment="1">
      <alignment horizontal="center"/>
    </xf>
    <xf numFmtId="14" fontId="16" fillId="0" borderId="0" xfId="1" applyNumberFormat="1" applyFont="1" applyFill="1"/>
    <xf numFmtId="49" fontId="18" fillId="3" borderId="0" xfId="1" applyNumberFormat="1" applyFont="1" applyFill="1" applyAlignment="1">
      <alignment horizontal="center"/>
    </xf>
    <xf numFmtId="0" fontId="18" fillId="0" borderId="0" xfId="1" applyFont="1" applyFill="1" applyAlignment="1">
      <alignment horizontal="center"/>
    </xf>
    <xf numFmtId="0" fontId="18" fillId="4" borderId="0" xfId="1" applyFont="1" applyFill="1" applyAlignment="1">
      <alignment horizontal="center"/>
    </xf>
    <xf numFmtId="0" fontId="19" fillId="0" borderId="0" xfId="1" applyFont="1" applyFill="1"/>
    <xf numFmtId="0" fontId="19" fillId="0" borderId="0" xfId="1" applyFont="1" applyFill="1" applyAlignment="1">
      <alignment horizontal="left"/>
    </xf>
    <xf numFmtId="0" fontId="19" fillId="0" borderId="0" xfId="1" applyFont="1" applyFill="1" applyAlignment="1">
      <alignment horizontal="center"/>
    </xf>
    <xf numFmtId="49" fontId="20" fillId="0" borderId="0" xfId="1" applyNumberFormat="1" applyFont="1" applyFill="1" applyAlignment="1">
      <alignment horizontal="center"/>
    </xf>
    <xf numFmtId="49" fontId="20" fillId="4" borderId="0" xfId="1" applyNumberFormat="1" applyFont="1" applyFill="1" applyAlignment="1">
      <alignment horizontal="center"/>
    </xf>
    <xf numFmtId="0" fontId="20" fillId="0" borderId="0" xfId="1" applyNumberFormat="1" applyFont="1" applyFill="1" applyAlignment="1">
      <alignment horizontal="center"/>
    </xf>
    <xf numFmtId="14" fontId="19" fillId="0" borderId="0" xfId="1" applyNumberFormat="1" applyFont="1" applyFill="1"/>
    <xf numFmtId="49" fontId="20" fillId="3" borderId="0" xfId="1" applyNumberFormat="1" applyFont="1" applyFill="1" applyAlignment="1">
      <alignment horizontal="center"/>
    </xf>
    <xf numFmtId="0" fontId="20" fillId="0" borderId="0" xfId="1" applyFont="1" applyFill="1" applyAlignment="1">
      <alignment horizontal="center"/>
    </xf>
    <xf numFmtId="0" fontId="20" fillId="4" borderId="0" xfId="1" applyFont="1" applyFill="1" applyAlignment="1">
      <alignment horizontal="center"/>
    </xf>
    <xf numFmtId="20" fontId="1" fillId="0" borderId="0" xfId="1" applyNumberFormat="1" applyFill="1"/>
    <xf numFmtId="0" fontId="19" fillId="0" borderId="0" xfId="1" applyFont="1"/>
    <xf numFmtId="0" fontId="0" fillId="0" borderId="0" xfId="0" applyFont="1"/>
    <xf numFmtId="0" fontId="19" fillId="2" borderId="0" xfId="1" applyFont="1" applyFill="1" applyAlignment="1">
      <alignment horizontal="center"/>
    </xf>
    <xf numFmtId="0" fontId="19" fillId="4" borderId="0" xfId="1" applyFont="1" applyFill="1" applyAlignment="1">
      <alignment horizontal="center"/>
    </xf>
    <xf numFmtId="14" fontId="19" fillId="0" borderId="0" xfId="1" applyNumberFormat="1" applyFont="1"/>
    <xf numFmtId="49" fontId="21" fillId="0" borderId="0" xfId="1" applyNumberFormat="1" applyFont="1" applyFill="1" applyAlignment="1">
      <alignment horizontal="center"/>
    </xf>
    <xf numFmtId="46" fontId="20" fillId="4" borderId="0" xfId="1" applyNumberFormat="1" applyFont="1" applyFill="1" applyAlignment="1">
      <alignment horizontal="center"/>
    </xf>
    <xf numFmtId="0" fontId="19" fillId="6" borderId="0" xfId="1" applyFont="1" applyFill="1" applyAlignment="1">
      <alignment horizontal="center"/>
    </xf>
    <xf numFmtId="49" fontId="19" fillId="0" borderId="0" xfId="1" applyNumberFormat="1" applyFont="1" applyFill="1" applyAlignment="1">
      <alignment horizontal="center"/>
    </xf>
    <xf numFmtId="0" fontId="21" fillId="4" borderId="0" xfId="0" applyFont="1" applyFill="1"/>
    <xf numFmtId="0" fontId="21" fillId="0" borderId="0" xfId="0" applyFont="1" applyFill="1"/>
    <xf numFmtId="49" fontId="19" fillId="4" borderId="0" xfId="1" applyNumberFormat="1" applyFont="1" applyFill="1" applyAlignment="1">
      <alignment horizontal="center"/>
    </xf>
    <xf numFmtId="0" fontId="21" fillId="0" borderId="0" xfId="0" applyFont="1"/>
    <xf numFmtId="0" fontId="19" fillId="3" borderId="0" xfId="1" applyFont="1" applyFill="1" applyAlignment="1">
      <alignment horizontal="center"/>
    </xf>
    <xf numFmtId="0" fontId="21" fillId="0" borderId="0" xfId="1" applyNumberFormat="1" applyFont="1" applyFill="1" applyAlignment="1">
      <alignment horizontal="center"/>
    </xf>
    <xf numFmtId="0" fontId="20" fillId="4" borderId="0" xfId="1" applyNumberFormat="1" applyFont="1" applyFill="1" applyAlignment="1">
      <alignment horizontal="center"/>
    </xf>
    <xf numFmtId="0" fontId="19" fillId="0" borderId="0" xfId="1" applyNumberFormat="1" applyFont="1" applyFill="1" applyAlignment="1">
      <alignment horizontal="center"/>
    </xf>
    <xf numFmtId="0" fontId="19" fillId="4" borderId="0" xfId="1" applyNumberFormat="1" applyFont="1" applyFill="1" applyAlignment="1">
      <alignment horizontal="center"/>
    </xf>
    <xf numFmtId="0" fontId="19" fillId="6" borderId="0" xfId="1" applyNumberFormat="1" applyFont="1" applyFill="1" applyAlignment="1">
      <alignment horizontal="center"/>
    </xf>
    <xf numFmtId="0" fontId="19" fillId="0" borderId="0" xfId="1" applyNumberFormat="1" applyFont="1" applyFill="1"/>
    <xf numFmtId="0" fontId="19" fillId="3" borderId="0" xfId="1" applyNumberFormat="1" applyFont="1" applyFill="1" applyAlignment="1">
      <alignment horizontal="center"/>
    </xf>
    <xf numFmtId="0" fontId="21" fillId="0" borderId="0" xfId="0" applyNumberFormat="1" applyFont="1" applyFill="1"/>
    <xf numFmtId="0" fontId="19" fillId="0" borderId="0" xfId="1" applyNumberFormat="1" applyFont="1"/>
    <xf numFmtId="0" fontId="21" fillId="0" borderId="0" xfId="0" applyNumberFormat="1" applyFont="1"/>
    <xf numFmtId="0" fontId="21" fillId="4" borderId="0" xfId="0" applyNumberFormat="1" applyFont="1" applyFill="1" applyAlignment="1">
      <alignment horizontal="center"/>
    </xf>
    <xf numFmtId="20" fontId="19" fillId="0" borderId="0" xfId="1" applyNumberFormat="1" applyFont="1" applyFill="1" applyAlignment="1">
      <alignment horizontal="center"/>
    </xf>
    <xf numFmtId="14" fontId="1" fillId="0" borderId="0" xfId="1" applyNumberFormat="1" applyFill="1" applyAlignment="1">
      <alignment horizontal="center"/>
    </xf>
    <xf numFmtId="0" fontId="0" fillId="0" borderId="0" xfId="0" applyAlignment="1">
      <alignment horizontal="center"/>
    </xf>
    <xf numFmtId="0" fontId="0" fillId="0" borderId="0" xfId="0" applyFill="1" applyAlignment="1">
      <alignment horizontal="center"/>
    </xf>
    <xf numFmtId="0" fontId="19" fillId="0" borderId="0" xfId="1" applyFont="1" applyAlignment="1">
      <alignment horizontal="center"/>
    </xf>
    <xf numFmtId="0" fontId="20" fillId="2" borderId="0" xfId="1" applyNumberFormat="1" applyFont="1" applyFill="1" applyAlignment="1">
      <alignment horizontal="center"/>
    </xf>
    <xf numFmtId="0" fontId="5" fillId="2" borderId="0" xfId="1" applyFont="1" applyFill="1" applyAlignment="1">
      <alignment horizontal="center"/>
    </xf>
    <xf numFmtId="0" fontId="20" fillId="2" borderId="0" xfId="1" applyFont="1" applyFill="1" applyAlignment="1">
      <alignment horizontal="center"/>
    </xf>
    <xf numFmtId="0" fontId="19" fillId="2" borderId="0" xfId="1" applyFont="1" applyFill="1"/>
    <xf numFmtId="49" fontId="19" fillId="2" borderId="0" xfId="1" applyNumberFormat="1" applyFont="1" applyFill="1" applyAlignment="1">
      <alignment horizontal="center"/>
    </xf>
    <xf numFmtId="0" fontId="19" fillId="2" borderId="0" xfId="1" applyNumberFormat="1" applyFont="1" applyFill="1" applyAlignment="1">
      <alignment horizontal="center"/>
    </xf>
    <xf numFmtId="0" fontId="22" fillId="0" borderId="0" xfId="0" applyFont="1"/>
    <xf numFmtId="0" fontId="20" fillId="0" borderId="0" xfId="1" applyFont="1" applyFill="1"/>
    <xf numFmtId="0" fontId="20" fillId="0" borderId="0" xfId="1" applyFont="1"/>
    <xf numFmtId="0" fontId="23" fillId="0" borderId="0" xfId="0" applyFont="1"/>
    <xf numFmtId="0" fontId="23" fillId="0" borderId="0" xfId="0" applyFont="1" applyFill="1"/>
    <xf numFmtId="0" fontId="0" fillId="0" borderId="0" xfId="0" applyFont="1" applyAlignment="1">
      <alignment horizontal="center"/>
    </xf>
    <xf numFmtId="0" fontId="24" fillId="0" borderId="0" xfId="0" applyFont="1"/>
    <xf numFmtId="0" fontId="25" fillId="0" borderId="0" xfId="0" applyFont="1" applyAlignment="1">
      <alignment horizontal="left"/>
    </xf>
    <xf numFmtId="0" fontId="26" fillId="0" borderId="0" xfId="0" applyFont="1"/>
    <xf numFmtId="0" fontId="26" fillId="4" borderId="0" xfId="0" applyFont="1" applyFill="1"/>
    <xf numFmtId="14" fontId="26" fillId="4" borderId="0" xfId="0" applyNumberFormat="1" applyFont="1" applyFill="1"/>
    <xf numFmtId="1" fontId="26" fillId="4" borderId="0" xfId="0" applyNumberFormat="1" applyFont="1" applyFill="1"/>
    <xf numFmtId="164" fontId="26" fillId="4" borderId="0" xfId="0" applyNumberFormat="1" applyFont="1" applyFill="1"/>
    <xf numFmtId="14" fontId="26" fillId="0" borderId="0" xfId="0" applyNumberFormat="1" applyFont="1"/>
    <xf numFmtId="1" fontId="26" fillId="0" borderId="0" xfId="0" applyNumberFormat="1" applyFont="1"/>
    <xf numFmtId="164" fontId="26" fillId="0" borderId="0" xfId="0" applyNumberFormat="1" applyFont="1"/>
    <xf numFmtId="0" fontId="27" fillId="0" borderId="0" xfId="0" applyFont="1"/>
    <xf numFmtId="0" fontId="27" fillId="4" borderId="0" xfId="0" applyFont="1" applyFill="1"/>
    <xf numFmtId="0" fontId="26" fillId="3" borderId="0" xfId="0" applyFont="1" applyFill="1"/>
    <xf numFmtId="1" fontId="27" fillId="4" borderId="0" xfId="0" applyNumberFormat="1" applyFont="1" applyFill="1"/>
    <xf numFmtId="164" fontId="27" fillId="4" borderId="0" xfId="0" applyNumberFormat="1" applyFont="1" applyFill="1"/>
    <xf numFmtId="1" fontId="27" fillId="0" borderId="0" xfId="0" applyNumberFormat="1" applyFont="1"/>
    <xf numFmtId="164" fontId="27" fillId="0" borderId="0" xfId="0" applyNumberFormat="1" applyFont="1"/>
    <xf numFmtId="14" fontId="27" fillId="4" borderId="0" xfId="0" applyNumberFormat="1" applyFont="1" applyFill="1"/>
    <xf numFmtId="0" fontId="26" fillId="0" borderId="0" xfId="0" applyFont="1" applyFill="1"/>
    <xf numFmtId="14" fontId="26" fillId="0" borderId="0" xfId="0" applyNumberFormat="1" applyFont="1" applyFill="1"/>
    <xf numFmtId="1" fontId="26" fillId="0" borderId="0" xfId="0" applyNumberFormat="1" applyFont="1" applyFill="1"/>
    <xf numFmtId="0" fontId="27" fillId="0" borderId="0" xfId="0" applyFont="1" applyFill="1"/>
    <xf numFmtId="164" fontId="26" fillId="0" borderId="0" xfId="0" applyNumberFormat="1" applyFont="1" applyFill="1"/>
    <xf numFmtId="1" fontId="27" fillId="0" borderId="0" xfId="0" applyNumberFormat="1" applyFont="1" applyFill="1"/>
    <xf numFmtId="164" fontId="27" fillId="0" borderId="0" xfId="0" applyNumberFormat="1" applyFont="1" applyFill="1"/>
    <xf numFmtId="14" fontId="27" fillId="0" borderId="0" xfId="0" applyNumberFormat="1" applyFont="1" applyFill="1"/>
    <xf numFmtId="164" fontId="28" fillId="0" borderId="0" xfId="0" applyNumberFormat="1" applyFont="1" applyFill="1"/>
    <xf numFmtId="14" fontId="0" fillId="0" borderId="0" xfId="0" applyNumberFormat="1"/>
    <xf numFmtId="0" fontId="11" fillId="0" borderId="0" xfId="1" applyFont="1"/>
    <xf numFmtId="0" fontId="11" fillId="0" borderId="0" xfId="1" applyFont="1" applyAlignment="1">
      <alignment horizontal="center"/>
    </xf>
    <xf numFmtId="49" fontId="11" fillId="3" borderId="0" xfId="1" applyNumberFormat="1" applyFont="1" applyFill="1" applyAlignment="1">
      <alignment horizontal="center"/>
    </xf>
    <xf numFmtId="49" fontId="11" fillId="0" borderId="0" xfId="1" applyNumberFormat="1" applyFont="1" applyFill="1" applyAlignment="1">
      <alignment horizontal="center"/>
    </xf>
    <xf numFmtId="49" fontId="11" fillId="4" borderId="0" xfId="1" applyNumberFormat="1" applyFont="1" applyFill="1" applyAlignment="1">
      <alignment horizontal="center"/>
    </xf>
    <xf numFmtId="49" fontId="13" fillId="0" borderId="0" xfId="1" applyNumberFormat="1" applyFont="1" applyFill="1" applyAlignment="1">
      <alignment horizontal="center"/>
    </xf>
    <xf numFmtId="0" fontId="11" fillId="0" borderId="0" xfId="1" applyNumberFormat="1" applyFont="1" applyFill="1" applyAlignment="1">
      <alignment horizontal="center"/>
    </xf>
    <xf numFmtId="14" fontId="11" fillId="0" borderId="0" xfId="1" applyNumberFormat="1" applyFont="1"/>
    <xf numFmtId="0" fontId="11" fillId="0" borderId="0" xfId="1" applyFont="1" applyFill="1" applyAlignment="1">
      <alignment horizontal="center"/>
    </xf>
    <xf numFmtId="0" fontId="29" fillId="0" borderId="0" xfId="0" applyFont="1" applyFill="1" applyAlignment="1">
      <alignment horizontal="center"/>
    </xf>
    <xf numFmtId="0" fontId="29" fillId="0" borderId="0" xfId="0" applyNumberFormat="1" applyFont="1" applyFill="1" applyAlignment="1">
      <alignment horizontal="center"/>
    </xf>
    <xf numFmtId="49" fontId="11" fillId="2" borderId="0" xfId="1" applyNumberFormat="1" applyFont="1" applyFill="1" applyAlignment="1">
      <alignment horizontal="center"/>
    </xf>
    <xf numFmtId="0" fontId="0" fillId="0" borderId="0" xfId="1" applyFont="1" applyFill="1" applyAlignment="1">
      <alignment horizontal="center"/>
    </xf>
    <xf numFmtId="0" fontId="24" fillId="0" borderId="0" xfId="0" applyFont="1" applyAlignment="1">
      <alignment horizontal="center"/>
    </xf>
    <xf numFmtId="0" fontId="26" fillId="0" borderId="0" xfId="0" applyFont="1" applyAlignment="1">
      <alignment horizontal="center"/>
    </xf>
    <xf numFmtId="0" fontId="30" fillId="0" borderId="0" xfId="0" applyFont="1" applyFill="1"/>
    <xf numFmtId="0" fontId="2" fillId="0" borderId="0" xfId="1" applyFont="1" applyFill="1" applyAlignment="1">
      <alignment horizontal="center"/>
    </xf>
    <xf numFmtId="0" fontId="20" fillId="3" borderId="0" xfId="1" applyNumberFormat="1" applyFont="1" applyFill="1" applyAlignment="1">
      <alignment horizontal="center"/>
    </xf>
    <xf numFmtId="0" fontId="22" fillId="0" borderId="0" xfId="0" applyFont="1" applyFill="1"/>
    <xf numFmtId="49" fontId="31" fillId="0" borderId="0" xfId="1" applyNumberFormat="1" applyFont="1" applyFill="1" applyAlignment="1">
      <alignment horizontal="center"/>
    </xf>
    <xf numFmtId="0" fontId="32" fillId="0" borderId="0" xfId="0" applyFont="1"/>
    <xf numFmtId="0" fontId="13" fillId="0" borderId="0" xfId="0" applyFont="1"/>
    <xf numFmtId="0" fontId="32" fillId="0" borderId="0" xfId="0" applyFont="1" applyAlignment="1">
      <alignment horizontal="center"/>
    </xf>
    <xf numFmtId="0" fontId="0" fillId="3" borderId="0" xfId="0" applyFill="1" applyAlignment="1">
      <alignment horizontal="center"/>
    </xf>
    <xf numFmtId="0" fontId="33" fillId="0" borderId="0" xfId="1" applyFont="1" applyAlignment="1">
      <alignment horizontal="center"/>
    </xf>
    <xf numFmtId="0" fontId="33" fillId="0" borderId="0" xfId="1" applyFont="1"/>
    <xf numFmtId="0" fontId="10" fillId="0" borderId="0" xfId="1" applyNumberFormat="1" applyFont="1" applyFill="1" applyAlignment="1">
      <alignment horizontal="center"/>
    </xf>
    <xf numFmtId="0" fontId="10" fillId="0" borderId="0" xfId="1" applyNumberFormat="1" applyFont="1" applyAlignment="1">
      <alignment horizontal="center"/>
    </xf>
    <xf numFmtId="49" fontId="10" fillId="4" borderId="0" xfId="1" applyNumberFormat="1" applyFont="1" applyFill="1" applyAlignment="1">
      <alignment horizontal="center"/>
    </xf>
    <xf numFmtId="49" fontId="31" fillId="4" borderId="0" xfId="1" applyNumberFormat="1" applyFont="1" applyFill="1" applyAlignment="1">
      <alignment horizontal="center"/>
    </xf>
    <xf numFmtId="0" fontId="34" fillId="0" borderId="0" xfId="0" applyFont="1" applyAlignment="1">
      <alignment vertical="center"/>
    </xf>
    <xf numFmtId="0" fontId="20" fillId="3" borderId="0" xfId="1" applyFont="1" applyFill="1" applyAlignment="1">
      <alignment horizontal="center"/>
    </xf>
    <xf numFmtId="0" fontId="23" fillId="0" borderId="0" xfId="0" applyFont="1" applyFill="1" applyAlignment="1">
      <alignment horizontal="center"/>
    </xf>
    <xf numFmtId="0" fontId="23" fillId="3" borderId="0" xfId="0" applyFont="1" applyFill="1" applyAlignment="1">
      <alignment horizontal="center"/>
    </xf>
    <xf numFmtId="0" fontId="35" fillId="0" borderId="0" xfId="1" applyFont="1" applyFill="1" applyAlignment="1">
      <alignment horizontal="center"/>
    </xf>
    <xf numFmtId="0" fontId="35" fillId="2" borderId="0" xfId="1" applyFont="1" applyFill="1" applyAlignment="1">
      <alignment horizontal="center"/>
    </xf>
    <xf numFmtId="0" fontId="35" fillId="3" borderId="0" xfId="1" applyFont="1" applyFill="1" applyAlignment="1">
      <alignment horizontal="center"/>
    </xf>
    <xf numFmtId="0" fontId="19" fillId="0" borderId="0" xfId="1" applyFont="1" applyAlignment="1">
      <alignment horizontal="left"/>
    </xf>
    <xf numFmtId="49" fontId="36" fillId="0" borderId="0" xfId="1" applyNumberFormat="1" applyFont="1" applyFill="1" applyAlignment="1">
      <alignment horizontal="center"/>
    </xf>
    <xf numFmtId="49" fontId="35" fillId="0" borderId="0" xfId="1" applyNumberFormat="1" applyFont="1" applyFill="1" applyAlignment="1">
      <alignment horizontal="center"/>
    </xf>
  </cellXfs>
  <cellStyles count="3">
    <cellStyle name="Excel Built-in Normal"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unhee Park" id="{1E9A4A12-C973-4008-A0E1-C21A047C912A}" userId="Sunhee Par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A1" dT="2020-05-15T12:44:38.90" personId="{1E9A4A12-C973-4008-A0E1-C21A047C912A}" id="{3DAF6D8D-C38E-4328-A76D-8B732BF45F66}">
    <text>0: no leader; 1: not all leader; 2: all leaders</text>
  </threadedComment>
  <threadedComment ref="BC1" dT="2020-04-29T14:34:17.01" personId="{1E9A4A12-C973-4008-A0E1-C21A047C912A}" id="{57B9DDD0-E3E7-4B19-94DB-74B0D934D037}">
    <text>whether it included its leader at some point in the talk</text>
  </threadedComment>
  <threadedComment ref="BE1" dT="2020-04-29T14:34:36.72" personId="{1E9A4A12-C973-4008-A0E1-C21A047C912A}" id="{B1D8F344-EFE3-4254-A001-E9C28EDB8EAC}">
    <text>whether it included its leader at some point in the talk</text>
  </threadedComment>
  <threadedComment ref="BG1" dT="2020-04-29T14:34:47.34" personId="{1E9A4A12-C973-4008-A0E1-C21A047C912A}" id="{2DC9492F-03C8-4AC6-9D95-DAFF8C76B838}">
    <text>whether it included its leader at some point in the talk</text>
  </threadedComment>
  <threadedComment ref="BI1" dT="2020-04-29T20:32:52.71" personId="{1E9A4A12-C973-4008-A0E1-C21A047C912A}" id="{58D8AB52-C068-4E0B-94D7-06903CA47437}">
    <text>whether it included its leader at some point in the talk</text>
  </threadedComment>
  <threadedComment ref="BJ1" dT="2021-03-23T12:13:19.22" personId="{1E9A4A12-C973-4008-A0E1-C21A047C912A}" id="{5038BCA2-CD76-40B1-985A-B1CE42013F8F}">
    <text>total of discussed for everyone (including non-bargaining groups)</text>
  </threadedComment>
  <threadedComment ref="BK1" dT="2021-03-23T12:13:47.75" personId="{1E9A4A12-C973-4008-A0E1-C21A047C912A}" id="{6B73E426-67EC-49A6-9026-C0F41D5AECA9}">
    <text>total of discussed for only bargaining groups</text>
  </threadedComment>
  <threadedComment ref="BL1" dT="2021-03-23T12:38:36.77" personId="{1E9A4A12-C973-4008-A0E1-C21A047C912A}" id="{22A785C9-8250-42A0-BB9B-C03C8E83EA5E}">
    <text>want for the group/total discussed 1</text>
  </threadedComment>
  <threadedComment ref="BM1" dT="2021-03-23T12:38:53.56" personId="{1E9A4A12-C973-4008-A0E1-C21A047C912A}" id="{F8CCF83A-A941-4893-B447-D6ACB4433B3B}">
    <text>want for the group/total discussed 2</text>
  </threadedComment>
  <threadedComment ref="BN1" dT="2021-03-23T12:38:36.77" personId="{1E9A4A12-C973-4008-A0E1-C21A047C912A}" id="{BA9D57FD-42B7-40D3-B5C7-E96F218FCDD6}">
    <text>want for the group/total discussed 1</text>
  </threadedComment>
  <threadedComment ref="BO1" dT="2021-03-23T12:38:53.56" personId="{1E9A4A12-C973-4008-A0E1-C21A047C912A}" id="{715BEB9F-2B8F-4528-8738-CC4FF2FF383A}">
    <text>want for the group/total discussed 2</text>
  </threadedComment>
  <threadedComment ref="CL1" dT="2020-05-25T01:16:41.72" personId="{1E9A4A12-C973-4008-A0E1-C21A047C912A}" id="{90D1504F-CF9A-4B6D-B749-D62387EF4452}">
    <text>Take a point in the middle For range
Minimum For lower or higher range</text>
  </threadedComment>
  <threadedComment ref="BC2" dT="2020-04-30T14:27:56.98" personId="{1E9A4A12-C973-4008-A0E1-C21A047C912A}" id="{0AC54D1F-83C0-40C4-80E5-CD44217CA4A2}">
    <text>the two month term of interim President Sibgatullah Mojaddedi from Apr. 28</text>
  </threadedComment>
  <threadedComment ref="BQ2" dT="2020-05-03T21:42:02.89" personId="{1E9A4A12-C973-4008-A0E1-C21A047C912A}" id="{9C073402-D128-4E68-9896-6B225C0FED02}">
    <text>2/5</text>
  </threadedComment>
  <threadedComment ref="BS2" dT="2020-05-04T10:56:56.05" personId="{1E9A4A12-C973-4008-A0E1-C21A047C912A}" id="{2F51AECB-D466-4691-9E3E-47285E2C15E5}">
    <text>9 (10- President)/10</text>
  </threadedComment>
  <threadedComment ref="BC3" dT="2020-04-30T14:27:56.98" personId="{1E9A4A12-C973-4008-A0E1-C21A047C912A}" id="{B4F17318-0558-4998-B547-BBDF7AA031E8}">
    <text>the two month term of interim President Sibgatullah Mojaddedi from Apr. 28</text>
  </threadedComment>
  <threadedComment ref="BQ3" dT="2020-05-03T21:42:53.47" personId="{1E9A4A12-C973-4008-A0E1-C21A047C912A}" id="{04295EF5-D4C7-47F2-9438-2C785FDEE679}">
    <text>1/2</text>
  </threadedComment>
  <threadedComment ref="BS3" dT="2020-05-03T21:42:53.47" personId="{1E9A4A12-C973-4008-A0E1-C21A047C912A}" id="{C5F362A9-81B0-4E1C-A0CE-4F5347EDB16D}">
    <text>1/2</text>
  </threadedComment>
  <threadedComment ref="BG4" dT="2020-04-28T10:51:27.91" personId="{1E9A4A12-C973-4008-A0E1-C21A047C912A}" id="{B95A8A83-EB7A-4A3D-AD90-8C2598FD49F6}">
    <text>* Wahdat is different from Wahdat Islami. 
* p. 44. shows that the signatory to the agreement was not Wahdat, it was Wahdat Islami
https://www.ecoi.net/en/file/local/1154721/1226_1369733568_ppig1.pdf</text>
  </threadedComment>
  <threadedComment ref="BQ4" dT="2020-05-03T21:46:28.36" personId="{1E9A4A12-C973-4008-A0E1-C21A047C912A}" id="{FF85FA32-174A-4D01-A0F2-F1DC8BEE560A}">
    <text>2/3</text>
  </threadedComment>
  <threadedComment ref="BS4" dT="2020-05-03T21:46:49.66" personId="{1E9A4A12-C973-4008-A0E1-C21A047C912A}" id="{8796E9BE-850B-452E-9D4F-41DD9A1C48C1}">
    <text>1/2</text>
  </threadedComment>
  <threadedComment ref="BQ5" dT="2020-05-03T22:01:31.29" personId="{1E9A4A12-C973-4008-A0E1-C21A047C912A}" id="{D160973C-9DA2-4910-85BA-45ABD4AA66B5}">
    <text>2/4</text>
  </threadedComment>
  <threadedComment ref="BS5" dT="2020-05-03T22:01:31.29" personId="{1E9A4A12-C973-4008-A0E1-C21A047C912A}" id="{55DBFBD7-7E1F-4FFB-869C-15728224D42A}">
    <text>2/4</text>
  </threadedComment>
  <threadedComment ref="BQ6" dT="2020-05-03T21:46:28.36" personId="{1E9A4A12-C973-4008-A0E1-C21A047C912A}" id="{E486CA0E-4452-431F-A603-80F04DB5D142}">
    <text>2/3</text>
  </threadedComment>
  <threadedComment ref="BS6" dT="2020-05-03T21:46:49.66" personId="{1E9A4A12-C973-4008-A0E1-C21A047C912A}" id="{81520D90-B009-47B5-AFFD-1561CBF7B413}">
    <text>1/2</text>
  </threadedComment>
  <threadedComment ref="BQ7" dT="2020-05-03T22:13:41.14" personId="{1E9A4A12-C973-4008-A0E1-C21A047C912A}" id="{C36CC6DB-CE69-4CB2-9F51-5E056C372E4A}">
    <text>4/8</text>
  </threadedComment>
  <threadedComment ref="BS7" dT="2020-05-03T22:13:41.14" personId="{1E9A4A12-C973-4008-A0E1-C21A047C912A}" id="{BC50CA7F-E5C7-4C70-B087-C3AE15E4D88F}">
    <text>4/8</text>
  </threadedComment>
  <threadedComment ref="BP8" dT="2020-05-04T21:30:28.59" personId="{1E9A4A12-C973-4008-A0E1-C21A047C912A}" id="{5F4583B0-4630-4D03-9701-29B8F62DA6D6}">
    <text>previous round led to 2 seats for non-main warring groups</text>
  </threadedComment>
  <threadedComment ref="BQ8" dT="2020-05-04T21:31:46.71" personId="{1E9A4A12-C973-4008-A0E1-C21A047C912A}" id="{903AA851-0E6A-4968-A39A-3D3F9863B4F1}">
    <text>4 for gov/6 (4 for gov. +2 for junbish)</text>
  </threadedComment>
  <threadedComment ref="BQ12" dT="2020-05-04T21:34:55.42" personId="{1E9A4A12-C973-4008-A0E1-C21A047C912A}" id="{3DC46D20-FE97-42F9-B9CE-7B1570BABF44}">
    <text>80,000/100,000 (80,000 for gov+20,000 for UNITA)</text>
  </threadedComment>
  <threadedComment ref="BQ14" dT="2020-05-03T14:25:39.50" personId="{1E9A4A12-C973-4008-A0E1-C21A047C912A}" id="{001566DC-1CF3-47EA-9BE9-687B729D0F72}">
    <text>18/22</text>
  </threadedComment>
  <threadedComment ref="BS14" dT="2020-05-03T14:26:00.11" personId="{1E9A4A12-C973-4008-A0E1-C21A047C912A}" id="{27CA6872-34A2-4DAD-84F7-7ACDCFCE17D3}">
    <text>4/22</text>
  </threadedComment>
  <threadedComment ref="AV15" dT="2020-05-06T22:31:29.78" personId="{1E9A4A12-C973-4008-A0E1-C21A047C912A}" id="{233A4352-1833-4230-9683-9EE8C7816DDA}">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BQ15" dT="2020-05-03T14:26:21.63" personId="{1E9A4A12-C973-4008-A0E1-C21A047C912A}" id="{8D516480-3AD9-43E3-9B7C-45A370BA0FDB}">
    <text>150/220</text>
  </threadedComment>
  <threadedComment ref="BS15" dT="2020-05-03T14:27:34.73" personId="{1E9A4A12-C973-4008-A0E1-C21A047C912A}" id="{6F53225E-399F-4557-A29C-290384B4371C}">
    <text>70/220</text>
  </threadedComment>
  <threadedComment ref="CC15" dT="2020-05-06T22:31:29.78" personId="{1E9A4A12-C973-4008-A0E1-C21A047C912A}" id="{EAF61B7F-4F19-46B5-AC56-19AF44F3F52E}">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BQ16" dT="2020-05-03T14:21:35.65" personId="{1E9A4A12-C973-4008-A0E1-C21A047C912A}" id="{32CB2E63-9045-469D-B215-B4189D5BBFAD}">
    <text>takes average (28,350) of 30,000 and 26,700 as denominator
22,850/28,350</text>
  </threadedComment>
  <threadedComment ref="BS16" dT="2020-05-03T14:21:35.65" personId="{1E9A4A12-C973-4008-A0E1-C21A047C912A}" id="{41D7BE1F-A23D-4AAC-B268-DCA316D9B03C}">
    <text>takes average (28,350) of 30,000 and 26,700 as denominator
5,500/28,350</text>
  </threadedComment>
  <threadedComment ref="BP17" dT="2020-05-03T21:25:31.15" personId="{1E9A4A12-C973-4008-A0E1-C21A047C912A}" id="{EF628C93-FD3D-4064-8D69-9A24E1DADB51}">
    <text>after the meeting, June 16, gov. recommended that the Constitution be revised to include 2 vice presidents: savimbi and the gov. side (Keesing's)</text>
  </threadedComment>
  <threadedComment ref="BQ17" dT="2020-05-03T22:54:06.19" personId="{1E9A4A12-C973-4008-A0E1-C21A047C912A}" id="{18D75174-9C42-44D6-8873-517E1295191E}">
    <text>1/2</text>
  </threadedComment>
  <threadedComment ref="BQ18" dT="2020-05-03T22:54:06.19" personId="{1E9A4A12-C973-4008-A0E1-C21A047C912A}" id="{83CB7AA9-7BB1-4608-8559-CC8606899811}">
    <text>1/2</text>
  </threadedComment>
  <threadedComment ref="BQ19" dT="2020-05-03T22:54:06.19" personId="{1E9A4A12-C973-4008-A0E1-C21A047C912A}" id="{37D37AA6-D8AD-4C54-8C16-967B960121D4}">
    <text>1/2</text>
  </threadedComment>
  <threadedComment ref="BS19" dT="2020-05-03T22:54:06.19" personId="{1E9A4A12-C973-4008-A0E1-C21A047C912A}" id="{67497A90-7D5C-4D59-BDCC-29A9996A5B75}">
    <text>1/2</text>
  </threadedComment>
  <threadedComment ref="AL22" dT="2020-04-29T21:00:18.63" personId="{1E9A4A12-C973-4008-A0E1-C21A047C912A}" id="{7671297D-064A-4E8E-B96D-6A6DF6327754}">
    <text>Chronology of the Bosnian conflict 1990-1995</text>
  </threadedComment>
  <threadedComment ref="BS22" dT="2020-05-03T23:49:41.69" personId="{1E9A4A12-C973-4008-A0E1-C21A047C912A}" id="{C5DE6A04-E09E-4CD6-A5C9-BCDBD44EF417}">
    <text>3/6 (total provinces for 2 bargaining participants)+ half and half for Savajevo</text>
  </threadedComment>
  <threadedComment ref="BQ24" dT="2020-05-03T23:50:33.94" personId="{1E9A4A12-C973-4008-A0E1-C21A047C912A}" id="{1317D8C8-75EF-435E-862D-A7677619816A}">
    <text>3/6</text>
  </threadedComment>
  <threadedComment ref="BQ26" dT="2020-05-03T23:51:37.62" personId="{1E9A4A12-C973-4008-A0E1-C21A047C912A}" id="{EE05A80B-9171-47C9-B108-6652D71939AC}">
    <text>4/7</text>
  </threadedComment>
  <threadedComment ref="BS26" dT="2020-05-03T23:51:57.29" personId="{1E9A4A12-C973-4008-A0E1-C21A047C912A}" id="{6B12C1B6-AFA0-4C4A-9988-B1C7B296EBA6}">
    <text>3/7</text>
  </threadedComment>
  <threadedComment ref="BQ27" dT="2020-05-03T23:52:44.92" personId="{1E9A4A12-C973-4008-A0E1-C21A047C912A}" id="{91261D54-36AA-4311-B7F5-0DBDF2AA227E}">
    <text>1/2</text>
  </threadedComment>
  <threadedComment ref="BS27" dT="2020-05-03T23:52:44.92" personId="{1E9A4A12-C973-4008-A0E1-C21A047C912A}" id="{839E7753-03F8-497B-9A13-DF69D89F6F59}">
    <text>1/2</text>
  </threadedComment>
  <threadedComment ref="BQ28" dT="2020-05-03T23:53:11.82" personId="{1E9A4A12-C973-4008-A0E1-C21A047C912A}" id="{2DA7265B-880F-4679-94A7-9DF22437C603}">
    <text>40/80</text>
  </threadedComment>
  <threadedComment ref="BS28" dT="2020-05-03T23:53:11.82" personId="{1E9A4A12-C973-4008-A0E1-C21A047C912A}" id="{BD77F907-B028-42DB-8D5F-531CF44370C9}">
    <text>40/80</text>
  </threadedComment>
  <threadedComment ref="BS29" dT="2020-05-03T23:54:20.92" personId="{1E9A4A12-C973-4008-A0E1-C21A047C912A}" id="{F447139B-556B-475A-8783-99B048CD2023}">
    <text>60/85</text>
  </threadedComment>
  <threadedComment ref="BC30" dT="2020-05-15T12:25:23.18" personId="{1E9A4A12-C973-4008-A0E1-C21A047C912A}" id="{35772021-D74E-4748-AF2A-59D119970505}">
    <text>Washington Post, Aug. 17, 1993 "Spokesman Mills also announced, barely 45 minutes after the talks began this afternoon, that the three leaders had agreed to allow full freedom of movement for U.N. military observers in Bosnia."</text>
  </threadedComment>
  <threadedComment ref="BE30" dT="2020-05-15T12:26:09.25" personId="{1E9A4A12-C973-4008-A0E1-C21A047C912A}" id="{70F9274A-DFA9-453E-A392-40BA3FEB8DF7}">
    <text>Washington Post, Aug. 17, 1993 "Spokesman Mills also announced, barely 45 minutes after the talks began this afternoon, that the three leaders had agreed to allow full freedom of movement for U.N. military observers in Bosnia."</text>
  </threadedComment>
  <threadedComment ref="BP30" dT="2020-05-04T21:19:01.04" personId="{1E9A4A12-C973-4008-A0E1-C21A047C912A}" id="{B5A7EA8A-83AC-4C69-8E16-E89AC7785E63}">
    <text>code as 31 (reference point was 30: 52.5:17.5)</text>
  </threadedComment>
  <threadedComment ref="BQ30" dT="2020-06-14T16:01:58.96" personId="{1E9A4A12-C973-4008-A0E1-C21A047C912A}" id="{C2AEEAE7-540E-46DC-8849-9D45D663A903}">
    <text>31/(31+52.5)=37.1</text>
  </threadedComment>
  <threadedComment ref="BR30" dT="2020-06-14T15:52:39.27" personId="{1E9A4A12-C973-4008-A0E1-C21A047C912A}" id="{A2A6F414-9D06-4808-B19C-347986F6AC8F}">
    <text>code as 53.5 (reference point was 30:52.5:17.5)</text>
  </threadedComment>
  <threadedComment ref="BS30" dT="2020-06-14T16:04:08.64" personId="{1E9A4A12-C973-4008-A0E1-C21A047C912A}" id="{88AC78C5-F8FA-413F-8B86-001DEF372C96}">
    <text>53.5/(30+53.5)=64</text>
  </threadedComment>
  <threadedComment ref="BQ31" dT="2020-05-04T09:48:20.81" personId="{1E9A4A12-C973-4008-A0E1-C21A047C912A}" id="{2EA71901-491B-40E6-B8F5-1F3C12836053}">
    <text>33.3/(49+33.3)</text>
  </threadedComment>
  <threadedComment ref="BS31" dT="2020-05-04T09:48:20.81" personId="{1E9A4A12-C973-4008-A0E1-C21A047C912A}" id="{1FF84CA1-CE30-4B95-BAB6-63821CDCF558}">
    <text>49/(49+33.3)</text>
  </threadedComment>
  <threadedComment ref="BQ32" dT="2020-05-04T09:50:32.11" personId="{1E9A4A12-C973-4008-A0E1-C21A047C912A}" id="{854DCA17-0ECF-4B91-B4E1-8457564C8081}">
    <text>2/3 (since B-H decided to form a federation)</text>
  </threadedComment>
  <threadedComment ref="BS32" dT="2020-05-04T09:50:32.11" personId="{1E9A4A12-C973-4008-A0E1-C21A047C912A}" id="{BA955F18-3202-4767-8FDF-77EFC3A2F7F3}">
    <text>2/3 (since B-H decided to form a federation)</text>
  </threadedComment>
  <threadedComment ref="CA32" dT="2020-05-06T10:39:24.85" personId="{1E9A4A12-C973-4008-A0E1-C21A047C912A}" id="{6D0AA51D-83B9-488E-A0EA-78D5B3AC217B}">
    <text>https://nsarchive2.gwu.edu/NSAEBB/NSAEBB171/
The Road to Dayton
U.S. Diplomacy and the Bosnia Peace Process, May-December 1995
U.S. Department of State, Dayton History Project, May 1997</text>
  </threadedComment>
  <threadedComment ref="BQ33" dT="2020-05-04T09:50:32.11" personId="{1E9A4A12-C973-4008-A0E1-C21A047C912A}" id="{1C961EDE-E742-4870-9AFC-78D52A849B38}">
    <text>2/3 (since B-H decided to form a federation)</text>
  </threadedComment>
  <threadedComment ref="BS33" dT="2020-05-04T09:50:32.11" personId="{1E9A4A12-C973-4008-A0E1-C21A047C912A}" id="{4612CCFD-C4C7-4E10-9957-1261B8A952FB}">
    <text>2/3 (since B-H decided to form a federation)</text>
  </threadedComment>
  <threadedComment ref="CA33" dT="2020-05-06T10:39:24.85" personId="{1E9A4A12-C973-4008-A0E1-C21A047C912A}" id="{D8EC91C4-4818-4C66-93A3-FBC550E94589}">
    <text>https://nsarchive2.gwu.edu/NSAEBB/NSAEBB171/
The Road to Dayton
U.S. Diplomacy and the Bosnia Peace Process, May-December 1995
U.S. Department of State, Dayton History Project, May 1997</text>
  </threadedComment>
  <threadedComment ref="BQ34" dT="2020-05-04T09:50:32.11" personId="{1E9A4A12-C973-4008-A0E1-C21A047C912A}" id="{964727E6-669B-4DD4-A6C1-CCDACB9D255B}">
    <text>2/3 (since B-H decided to form a federation)</text>
  </threadedComment>
  <threadedComment ref="BS34" dT="2020-05-04T09:50:32.11" personId="{1E9A4A12-C973-4008-A0E1-C21A047C912A}" id="{7FF1296F-6300-412C-A39A-C48B7B2AE177}">
    <text>2/3 (since B-H decided to form a federation)</text>
  </threadedComment>
  <threadedComment ref="CA34" dT="2020-05-06T10:39:24.85" personId="{1E9A4A12-C973-4008-A0E1-C21A047C912A}" id="{3402E021-6D0D-499B-8FE7-9BD2B5F74BA3}">
    <text>https://nsarchive2.gwu.edu/NSAEBB/NSAEBB171/
The Road to Dayton
U.S. Diplomacy and the Bosnia Peace Process, May-December 1995
U.S. Department of State, Dayton History Project, May 1997</text>
  </threadedComment>
  <threadedComment ref="BQ35" dT="2020-05-04T09:50:32.11" personId="{1E9A4A12-C973-4008-A0E1-C21A047C912A}" id="{00122333-2761-4D55-A51D-89499310B780}">
    <text>2/3 (since B-H decided to form a federation)</text>
  </threadedComment>
  <threadedComment ref="BS35" dT="2020-05-04T09:50:32.11" personId="{1E9A4A12-C973-4008-A0E1-C21A047C912A}" id="{C6984DA2-F14F-4E12-9C4B-5E1869BB68FF}">
    <text>2/3 (since B-H decided to form a federation)</text>
  </threadedComment>
  <threadedComment ref="CA35" dT="2020-05-06T10:39:24.85" personId="{1E9A4A12-C973-4008-A0E1-C21A047C912A}" id="{56FB4A75-92EA-4B3F-A7FF-3DD2697425D3}">
    <text>https://nsarchive2.gwu.edu/NSAEBB/NSAEBB171/
The Road to Dayton
U.S. Diplomacy and the Bosnia Peace Process, May-December 1995
U.S. Department of State, Dayton History Project, May 1997</text>
  </threadedComment>
  <threadedComment ref="BQ36" dT="2020-05-04T09:50:32.11" personId="{1E9A4A12-C973-4008-A0E1-C21A047C912A}" id="{2D8AAF83-3611-415A-8837-F7972B34FA71}">
    <text>2/3 (since B-H decided to form a federation)</text>
  </threadedComment>
  <threadedComment ref="BS36" dT="2020-05-04T09:50:32.11" personId="{1E9A4A12-C973-4008-A0E1-C21A047C912A}" id="{E4420EBA-4072-4C9B-860C-F9C550EC59D6}">
    <text>2/3 (since B-H decided to form a federation)</text>
  </threadedComment>
  <threadedComment ref="CA36" dT="2020-05-06T10:39:24.85" personId="{1E9A4A12-C973-4008-A0E1-C21A047C912A}" id="{080CB4D9-E9A8-4B72-8653-CC5F2ED174B5}">
    <text>https://nsarchive2.gwu.edu/NSAEBB/NSAEBB171/
The Road to Dayton
U.S. Diplomacy and the Bosnia Peace Process, May-December 1995
U.S. Department of State, Dayton History Project, May 1997</text>
  </threadedComment>
  <threadedComment ref="AV37" dT="2020-05-06T22:49:59.32" personId="{1E9A4A12-C973-4008-A0E1-C21A047C912A}" id="{99AE0E64-16E8-4CDD-966F-F9D0B410D67D}">
    <text>Agreement says "Affirming their commitment to the Agreed Basic Principles issued on September 8, 1995, the Further Agreed Basic Principles issued on September 26"
==&gt; September 26 had political power-sharing agreements on 5 institutions</text>
  </threadedComment>
  <threadedComment ref="CC37" dT="2020-05-06T22:49:59.32" personId="{1E9A4A12-C973-4008-A0E1-C21A047C912A}" id="{8AC6A6E5-EE0F-40EC-905D-01270165CBEC}">
    <text>Agreement says "Affirming their commitment to the Agreed Basic Principles issued on September 8, 1995, the Further Agreed Basic Principles issued on September 26"
==&gt; September 26 had political power-sharing agreements on 5 institutions</text>
  </threadedComment>
  <threadedComment ref="BS38" dT="2020-05-03T23:49:41.69" personId="{1E9A4A12-C973-4008-A0E1-C21A047C912A}" id="{C4C69203-F9A0-4F70-871F-4F84D4C90B32}">
    <text>3/6 (total provinces for 2 bargaining participants)+ half and half for Savajevo</text>
  </threadedComment>
  <threadedComment ref="BS39" dT="2020-05-04T10:32:32.53" personId="{1E9A4A12-C973-4008-A0E1-C21A047C912A}" id="{42C2FDEC-C9F4-4970-8F15-739A989D973E}">
    <text>3/6</text>
  </threadedComment>
  <threadedComment ref="AL40" dT="2020-04-29T21:00:18.63" personId="{1E9A4A12-C973-4008-A0E1-C21A047C912A}" id="{65BF189B-5CC0-4D4A-93F8-56C5375F481A}">
    <text>Chronology of the Bosnian conflict 1990-1995</text>
  </threadedComment>
  <threadedComment ref="BS40" dT="2020-05-03T23:49:41.69" personId="{1E9A4A12-C973-4008-A0E1-C21A047C912A}" id="{A1CC7AC6-7C84-4EF2-97B1-150A5AD898A8}">
    <text>3/6 (total provinces for 2 bargaining participants)+ half and half for Savajevo</text>
  </threadedComment>
  <threadedComment ref="BS41" dT="2020-05-03T23:49:41.69" personId="{1E9A4A12-C973-4008-A0E1-C21A047C912A}" id="{344B4518-7AEB-4427-AAE6-FB7DF78B5BA6}">
    <text>3/6 (total provinces for 2 bargaining participants)+ half and half for Savajevo</text>
  </threadedComment>
  <threadedComment ref="BQ42" dT="2020-05-04T10:32:32.53" personId="{1E9A4A12-C973-4008-A0E1-C21A047C912A}" id="{06C3B108-F80B-4CF2-8229-CFC6C34E7F6E}">
    <text>3/6</text>
  </threadedComment>
  <threadedComment ref="BS42" dT="2020-05-04T10:32:32.53" personId="{1E9A4A12-C973-4008-A0E1-C21A047C912A}" id="{40EA4F8A-F313-4C6F-8E4B-21558BA8F459}">
    <text>3/6</text>
  </threadedComment>
  <threadedComment ref="BS43" dT="2020-05-03T23:49:41.69" personId="{1E9A4A12-C973-4008-A0E1-C21A047C912A}" id="{F5A58355-6358-4EA2-B60E-74DB3CE685B6}">
    <text>3/6 (total provinces for 2 bargaining participants)+ half and half for Savajevo</text>
  </threadedComment>
  <threadedComment ref="BQ44" dT="2020-05-04T10:34:38.03" personId="{1E9A4A12-C973-4008-A0E1-C21A047C912A}" id="{AF258A88-B2DA-49A6-9663-D9F1B678A7F1}">
    <text>4/7</text>
  </threadedComment>
  <threadedComment ref="BS44" dT="2020-05-04T10:34:58.97" personId="{1E9A4A12-C973-4008-A0E1-C21A047C912A}" id="{1AC6A469-5F5D-40FF-8138-A06F0E8EEC1B}">
    <text>3/7</text>
  </threadedComment>
  <threadedComment ref="BQ45" dT="2020-05-04T10:35:53.44" personId="{1E9A4A12-C973-4008-A0E1-C21A047C912A}" id="{F58B0B36-5FDB-4A5E-8B81-AF070527DBB1}">
    <text>1/2</text>
  </threadedComment>
  <threadedComment ref="BS45" dT="2020-05-04T10:35:53.44" personId="{1E9A4A12-C973-4008-A0E1-C21A047C912A}" id="{900B4486-D493-4134-A8C5-D977C63E92BE}">
    <text>1/2</text>
  </threadedComment>
  <threadedComment ref="BQ46" dT="2020-05-04T10:36:17.33" personId="{1E9A4A12-C973-4008-A0E1-C21A047C912A}" id="{3BF1A884-DDE3-41CA-AAFC-4725C41AF110}">
    <text>40/80</text>
  </threadedComment>
  <threadedComment ref="BS46" dT="2020-05-04T10:36:17.33" personId="{1E9A4A12-C973-4008-A0E1-C21A047C912A}" id="{154C6BE6-0DF7-4FD7-BEF4-EF6CDED2F418}">
    <text>40/80</text>
  </threadedComment>
  <threadedComment ref="BC48" dT="2020-05-15T12:25:23.18" personId="{1E9A4A12-C973-4008-A0E1-C21A047C912A}" id="{9F3DC79B-8351-43BE-8711-9108E8B5E8BB}">
    <text>Washington Post, Aug. 17, 1993 "Spokesman Mills also announced, barely 45 minutes after the talks began this afternoon, that the three leaders had agreed to allow full freedom of movement for U.N. military observers in Bosnia."</text>
  </threadedComment>
  <threadedComment ref="BP48" dT="2020-06-14T15:59:35.21" personId="{1E9A4A12-C973-4008-A0E1-C21A047C912A}" id="{2CFBAF2C-BE79-41B8-AECE-E10EAC7BE904}">
    <text>code as 31 (reference point was 30:52.5:17.5)</text>
  </threadedComment>
  <threadedComment ref="BR48" dT="2020-06-14T16:00:08.65" personId="{1E9A4A12-C973-4008-A0E1-C21A047C912A}" id="{53D64DCF-622A-4356-B225-F2743856D1CC}">
    <text>code as 18.5 (reference point was 30:52.5:17.5)</text>
  </threadedComment>
  <threadedComment ref="BS48" dT="2020-06-14T16:07:33.48" personId="{1E9A4A12-C973-4008-A0E1-C21A047C912A}" id="{78FAA8DD-D20B-49CF-AA03-83199571731A}">
    <text>18.5/(40+18.5)=38.1</text>
  </threadedComment>
  <threadedComment ref="BE49" dT="2020-04-29T22:37:16.74" personId="{1E9A4A12-C973-4008-A0E1-C21A047C912A}" id="{FB99351F-E08C-4112-AE07-32397F0FE114}">
    <text>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ext>
  </threadedComment>
  <threadedComment ref="BQ49" dT="2020-05-04T10:39:27.55" personId="{1E9A4A12-C973-4008-A0E1-C21A047C912A}" id="{22B0C90B-7736-4F52-908F-0468F83CA612}">
    <text>33.3/(33.3+at least 17.5 up to 17.7)=51</text>
  </threadedComment>
  <threadedComment ref="BS49" dT="2020-05-04T10:39:27.55" personId="{1E9A4A12-C973-4008-A0E1-C21A047C912A}" id="{1A8FBCEF-78BD-488C-9C68-7748DAF3E62D}">
    <text>at least 17.5 up to 17.7/(33.3+at least 17.5 up to 17.7)=51</text>
  </threadedComment>
  <threadedComment ref="BC50" dT="2020-05-25T00:31:52.65" personId="{1E9A4A12-C973-4008-A0E1-C21A047C912A}" id="{3C59E8CD-6A76-4CA4-891D-BD3C12839629}">
    <text>Head of State: Heng Samrin
PM: Hun Sen
14 ministries
https://en.wikipedia.org/wiki/People%27s_Republic_of_Kampuchea</text>
  </threadedComment>
  <threadedComment ref="BI50" dT="2020-05-06T15:23:21.84" personId="{1E9A4A12-C973-4008-A0E1-C21A047C912A}" id="{25F0DD68-B0B0-449E-A5B1-1AE32B796B7A}">
    <text>Khieu Samphan in August 1985 was officially established as the leader of the Khmer Rouge (UCDP)</text>
  </threadedComment>
  <threadedComment ref="BR50" dT="2020-05-04T22:29:37.30" personId="{1E9A4A12-C973-4008-A0E1-C21A047C912A}" id="{F673DAE2-07D8-4A9A-846D-7F7090140E76}">
    <text>Feb 9, resistance coalition announced provision of (1) 4-party army with 10,000 each and (2) 4-party government. Given '4-party' is used in both cases and one case is more specific, I will assume 1:1:1:1: for both army and goverment.</text>
  </threadedComment>
  <threadedComment ref="BT50" dT="2020-05-04T22:29:37.30" personId="{1E9A4A12-C973-4008-A0E1-C21A047C912A}" id="{AF2A7CA3-42A1-4DFD-846D-2AEF5D318D41}">
    <text>Feb 9, resistance coalition announced provision of (1) 4-party army with 10,000 each and (2) 4-party government. Given '4-party' is used in both cases and one case is more specific, I will assume 1:1:1:1: for both army and goverment.</text>
  </threadedComment>
  <threadedComment ref="BV50" dT="2020-05-04T22:29:37.30" personId="{1E9A4A12-C973-4008-A0E1-C21A047C912A}" id="{B13E5B3E-606B-46C1-BF6C-B7403F1BD717}">
    <text>Feb 9, resistance coalition announced provision of (1) 4-party army with 10,000 each and (2) 4-party government. Given '4-party' is used in both cases and one case is more specific, I will assume 1:1:1:1: for both army and goverment.</text>
  </threadedComment>
  <threadedComment ref="BC51" dT="2020-05-25T00:31:52.65" personId="{1E9A4A12-C973-4008-A0E1-C21A047C912A}" id="{2E60BF1D-1442-4DA2-8BEC-07A54E9868B5}">
    <text>Head of State: Heng Samrin
PM: Hun Sen
14 ministries
https://en.wikipedia.org/wiki/People%27s_Republic_of_Kampuchea</text>
  </threadedComment>
  <threadedComment ref="BP51" dT="2020-05-01T21:58:24.74" personId="{1E9A4A12-C973-4008-A0E1-C21A047C912A}" id="{CD89AA5B-9AEE-4A15-AF95-240CD45D8703}">
    <text>Head of State: Heng Samrin
PM: Hun Sen
14 ministries
https://en.wikipedia.org/wiki/People%27s_Republic_of_Kampuchea</text>
  </threadedComment>
  <threadedComment ref="BQ51" dT="2020-05-03T14:27:45.65" personId="{1E9A4A12-C973-4008-A0E1-C21A047C912A}" id="{3923348D-9CFE-4642-B0B2-023B52C90508}">
    <text>15/16</text>
  </threadedComment>
  <threadedComment ref="BR51" dT="2020-05-04T22:29:37.30" personId="{1E9A4A12-C973-4008-A0E1-C21A047C912A}" id="{AF9BCB76-DDE2-4133-A3B2-81333DE197E3}">
    <text>Feb 9, resistance coalition announced provision of (1) 4-party army with 10,000 each and (2) 4-party government. Given '4-party' is used in both cases and one case is more specific, I will assume 1:1:1:1: for both army and goverment.</text>
  </threadedComment>
  <threadedComment ref="BS51" dT="2020-05-04T23:29:38.87" personId="{1E9A4A12-C973-4008-A0E1-C21A047C912A}" id="{6EF87AAD-E0BE-4AAE-A05B-F2337FCFADA4}">
    <text>1/3</text>
  </threadedComment>
  <threadedComment ref="BT51" dT="2020-05-04T22:29:37.30" personId="{1E9A4A12-C973-4008-A0E1-C21A047C912A}" id="{BB425644-C27F-4AD5-9864-337663D6D9C3}">
    <text>Feb 9, resistance coalition announced provision of (1) 4-party army with 10,000 each and (2) 4-party government. Given '4-party' is used in both cases and one case is more specific, I will assume 1:1:1:1: for both army and goverment.</text>
  </threadedComment>
  <threadedComment ref="BU51" dT="2020-05-04T23:29:38.87" personId="{1E9A4A12-C973-4008-A0E1-C21A047C912A}" id="{EB22A493-4FC5-41E9-BE36-1607FDC90D5F}">
    <text>1/3</text>
  </threadedComment>
  <threadedComment ref="BC52" dT="2020-05-25T00:31:52.65" personId="{1E9A4A12-C973-4008-A0E1-C21A047C912A}" id="{E84DF2E3-7F40-4EF4-9EA8-95E7633A69E6}">
    <text>Head of State: Heng Samrin
PM: Hun Sen
14 ministries
https://en.wikipedia.org/wiki/People%27s_Republic_of_Kampuchea</text>
  </threadedComment>
  <threadedComment ref="BS52" dT="2020-05-04T23:29:38.87" personId="{1E9A4A12-C973-4008-A0E1-C21A047C912A}" id="{D08B2ED1-F2DE-43FB-8068-EFE3DF372526}">
    <text>1/3</text>
  </threadedComment>
  <threadedComment ref="BU52" dT="2020-05-04T23:29:38.87" personId="{1E9A4A12-C973-4008-A0E1-C21A047C912A}" id="{F730009C-ADC2-42A8-BD8F-49A0CA9ED4D7}">
    <text>1/3</text>
  </threadedComment>
  <threadedComment ref="BC53" dT="2020-05-25T00:31:52.65" personId="{1E9A4A12-C973-4008-A0E1-C21A047C912A}" id="{AC1BA771-D803-4585-AC68-F8DAAD0FB6C2}">
    <text>Head of State: Heng Samrin
PM: Hun Sen
14 ministries
https://en.wikipedia.org/wiki/People%27s_Republic_of_Kampuchea</text>
  </threadedComment>
  <threadedComment ref="BI53" dT="2020-05-06T15:23:21.84" personId="{1E9A4A12-C973-4008-A0E1-C21A047C912A}" id="{48B41314-1D1C-4CE2-B965-97A389E8C2AE}">
    <text>Khieu Samphan in August 1985 was officially established as the leader of the Khmer Rouge (UCDP)</text>
  </threadedComment>
  <threadedComment ref="BQ53" dT="2020-05-05T00:07:58.62" personId="{1E9A4A12-C973-4008-A0E1-C21A047C912A}" id="{C9B4BF24-8CA3-4B5B-969E-422956EF27C8}">
    <text>In previous bargaining in May2, 'no KR' allowed 1 for FUNCINPEC, in the next bargaining in Jul 30, 'no KR' also meant current government. 
=&gt; Coding: took the mid point of 93.8 and 100 (193.8/2)</text>
  </threadedComment>
  <threadedComment ref="BR53" dT="2020-05-04T22:29:37.30" personId="{1E9A4A12-C973-4008-A0E1-C21A047C912A}" id="{950F89F0-BC82-4F76-BD46-083CBCB47B52}">
    <text>Feb 9, resistance coalition announced provision of (1) 4-party army with 10,000 each and (2) 4-party government. Given '4-party' is used in both cases and one case is more specific, I will assume 1:1:1:1: for both army and goverment.</text>
  </threadedComment>
  <threadedComment ref="BT53" dT="2020-05-04T22:29:37.30" personId="{1E9A4A12-C973-4008-A0E1-C21A047C912A}" id="{CCCF7098-D0DE-488B-B70B-60ADD24CA494}">
    <text>Feb 9, resistance coalition announced provision of (1) 4-party army with 10,000 each and (2) 4-party government. Given '4-party' is used in both cases and one case is more specific, I will assume 1:1:1:1: for both army and goverment.</text>
  </threadedComment>
  <threadedComment ref="BC54" dT="2020-05-25T00:31:52.65" personId="{1E9A4A12-C973-4008-A0E1-C21A047C912A}" id="{4A819FF1-7623-4AB3-BCC9-94756FE3D178}">
    <text>Head of State: Heng Samrin
PM: Hun Sen
14 ministries
https://en.wikipedia.org/wiki/People%27s_Republic_of_Kampuchea</text>
  </threadedComment>
  <threadedComment ref="BI54" dT="2020-05-06T15:23:21.84" personId="{1E9A4A12-C973-4008-A0E1-C21A047C912A}" id="{4660B53A-5B5C-4C0A-A3D2-6478A4E21644}">
    <text>Khieu Samphan in August 1985 was officially established as the leader of the Khmer Rouge (UCDP)</text>
  </threadedComment>
  <threadedComment ref="BS54" dT="2020-05-03T20:15:33.80" personId="{1E9A4A12-C973-4008-A0E1-C21A047C912A}" id="{A16BE424-AD2E-4885-82B2-0EEDBC975AEE}">
    <text>1/4</text>
  </threadedComment>
  <threadedComment ref="BU54" dT="2020-05-03T20:15:33.80" personId="{1E9A4A12-C973-4008-A0E1-C21A047C912A}" id="{52ECFD89-2374-4A24-80D6-A8E4C2FB6F53}">
    <text>1/4</text>
  </threadedComment>
  <threadedComment ref="BW54" dT="2020-05-03T20:15:33.80" personId="{1E9A4A12-C973-4008-A0E1-C21A047C912A}" id="{97388FF0-88A7-4F57-AF28-7BF698432743}">
    <text>1/4</text>
  </threadedComment>
  <threadedComment ref="BC55" dT="2020-05-25T00:31:52.65" personId="{1E9A4A12-C973-4008-A0E1-C21A047C912A}" id="{9842ADEC-5A90-4350-84FA-0688F94940E0}">
    <text>Head of State: Heng Samrin
PM: Hun Sen
14 ministries
https://en.wikipedia.org/wiki/People%27s_Republic_of_Kampuchea</text>
  </threadedComment>
  <threadedComment ref="BG55" dT="2020-05-06T15:23:21.84" personId="{1E9A4A12-C973-4008-A0E1-C21A047C912A}" id="{F036CF0D-5B6F-4163-A99F-A0B1764BFB01}">
    <text>Khieu Samphan in August 1985 was officially established as the leader of the Khmer Rouge (UCDP)</text>
  </threadedComment>
  <threadedComment ref="BS55" dT="2020-05-04T23:29:38.87" personId="{1E9A4A12-C973-4008-A0E1-C21A047C912A}" id="{45BDAA78-52D4-4298-8DE4-0CEEA5E63E72}">
    <text>1/3</text>
  </threadedComment>
  <threadedComment ref="BU55" dT="2020-05-04T23:29:38.87" personId="{1E9A4A12-C973-4008-A0E1-C21A047C912A}" id="{01B9D8DE-2B1D-47B7-84F0-6A445C1D4005}">
    <text>1/3</text>
  </threadedComment>
  <threadedComment ref="BC56" dT="2020-05-25T00:31:52.65" personId="{1E9A4A12-C973-4008-A0E1-C21A047C912A}" id="{A7A51193-4E83-459C-A54B-ADA1A6CA2466}">
    <text>Head of State: Heng Samrin
PM: Hun Sen
14 ministries
https://en.wikipedia.org/wiki/People%27s_Republic_of_Kampuchea</text>
  </threadedComment>
  <threadedComment ref="BQ56" dT="2020-05-04T23:38:31.06" personId="{1E9A4A12-C973-4008-A0E1-C21A047C912A}" id="{D0D2C209-CDA7-4C9C-9DD8-EEA65DC12D75}">
    <text>6/8</text>
  </threadedComment>
  <threadedComment ref="BS56" dT="2020-05-25T20:50:37.99" personId="{1E9A4A12-C973-4008-A0E1-C21A047C912A}" id="{A79093F2-2F19-405A-A0F0-102382D5CEB3}">
    <text>2/8</text>
  </threadedComment>
  <threadedComment ref="BC57" dT="2020-05-25T00:31:52.65" personId="{1E9A4A12-C973-4008-A0E1-C21A047C912A}" id="{C8DCDAE4-CC6E-4593-84DA-16A86A1F8D8E}">
    <text>Head of State: Heng Samrin
PM: Hun Sen
14 ministries
https://en.wikipedia.org/wiki/People%27s_Republic_of_Kampuchea</text>
  </threadedComment>
  <threadedComment ref="BG57" dT="2020-05-06T15:23:21.84" personId="{1E9A4A12-C973-4008-A0E1-C21A047C912A}" id="{BD14955E-BD0F-4D73-BC28-8C28E5386BC2}">
    <text>Khieu Samphan in August 1985 was officially established as the leader of the Khmer Rouge (UCDP)</text>
  </threadedComment>
  <threadedComment ref="BQ57" dT="2020-05-04T23:38:31.06" personId="{1E9A4A12-C973-4008-A0E1-C21A047C912A}" id="{4BCD26C4-897D-4194-9A86-8D87A7E85174}">
    <text>6/10</text>
  </threadedComment>
  <threadedComment ref="BS57" dT="2020-05-04T23:38:43.45" personId="{1E9A4A12-C973-4008-A0E1-C21A047C912A}" id="{E0977E09-448A-4622-8E5C-B8AC6903F2FB}">
    <text>2/10</text>
  </threadedComment>
  <threadedComment ref="BU57" dT="2020-05-04T23:38:43.45" personId="{1E9A4A12-C973-4008-A0E1-C21A047C912A}" id="{DBC48FCA-6F0C-4110-BAB7-2A364E69CB88}">
    <text>2/10</text>
  </threadedComment>
  <threadedComment ref="BC58" dT="2020-05-25T00:31:52.65" personId="{1E9A4A12-C973-4008-A0E1-C21A047C912A}" id="{BC5223FB-C490-4853-9D2B-F25C7E2821FB}">
    <text>Head of State: Heng Samrin
PM: Hun Sen
14 ministries
https://en.wikipedia.org/wiki/People%27s_Republic_of_Kampuchea</text>
  </threadedComment>
  <threadedComment ref="BG58" dT="2020-05-06T15:23:21.84" personId="{1E9A4A12-C973-4008-A0E1-C21A047C912A}" id="{E9102E6E-B936-4DA7-873C-90DA6343AAD5}">
    <text>Khieu Samphan in August 1985 was officially established as the leader of the Khmer Rouge (UCDP)</text>
  </threadedComment>
  <threadedComment ref="BQ58" dT="2020-05-03T14:41:52.28" personId="{1E9A4A12-C973-4008-A0E1-C21A047C912A}" id="{FE714A1F-004E-4AD0-B511-1831AD173ECA}">
    <text>7/11</text>
  </threadedComment>
  <threadedComment ref="BS58" dT="2020-05-04T23:38:43.45" personId="{1E9A4A12-C973-4008-A0E1-C21A047C912A}" id="{1FEA806F-981F-48E5-8F63-8D03D454AC6C}">
    <text>2/10</text>
  </threadedComment>
  <threadedComment ref="BU58" dT="2020-05-04T23:38:43.45" personId="{1E9A4A12-C973-4008-A0E1-C21A047C912A}" id="{5487E719-BD9E-42D6-92E9-554A7987E5B3}">
    <text>2/10</text>
  </threadedComment>
  <threadedComment ref="BC59" dT="2020-05-25T00:31:52.65" personId="{1E9A4A12-C973-4008-A0E1-C21A047C912A}" id="{DB3D5BFE-6E2E-4134-9369-105F4BA451F5}">
    <text>Head of State: Heng Samrin
PM: Hun Sen
14 ministries
https://en.wikipedia.org/wiki/People%27s_Republic_of_Kampuchea</text>
  </threadedComment>
  <threadedComment ref="BP59" dT="2020-05-04T23:40:07.98" personId="{1E9A4A12-C973-4008-A0E1-C21A047C912A}" id="{DEDC2A71-59E2-487E-BBEF-7EAEF64953F2}">
    <text>it implies 7 (Gov), 3 (FUNCINPEC), 2 (KPNLF), 2 (KR)</text>
  </threadedComment>
  <threadedComment ref="BQ59" dT="2020-05-04T23:40:51.37" personId="{1E9A4A12-C973-4008-A0E1-C21A047C912A}" id="{7C55B047-2565-4621-84AF-DD19DF1ACBE3}">
    <text>7/10</text>
  </threadedComment>
  <threadedComment ref="BR59" dT="2020-05-04T23:40:07.98" personId="{1E9A4A12-C973-4008-A0E1-C21A047C912A}" id="{35365861-4E88-4AFF-A20C-D2D79A4A7205}">
    <text>it implies 7 (Gov), 3 (FUNCINPEC), 2 (KPNLF), 2 (KR)</text>
  </threadedComment>
  <threadedComment ref="BS59" dT="2020-05-04T23:41:08.91" personId="{1E9A4A12-C973-4008-A0E1-C21A047C912A}" id="{AE74F83F-5BF9-41CA-862E-088CB264C7FE}">
    <text>3/10</text>
  </threadedComment>
  <threadedComment ref="BC60" dT="2020-05-25T00:31:52.65" personId="{1E9A4A12-C973-4008-A0E1-C21A047C912A}" id="{36604489-62EB-484A-9E3B-9A9E9A9B39FE}">
    <text>Head of State: Heng Samrin
PM: Hun Sen
14 ministries
https://en.wikipedia.org/wiki/People%27s_Republic_of_Kampuchea</text>
  </threadedComment>
  <threadedComment ref="BI60" dT="2020-05-06T15:23:21.84" personId="{1E9A4A12-C973-4008-A0E1-C21A047C912A}" id="{1FBEB0F6-DA7C-448E-9E85-7342504FB9CD}">
    <text>Khieu Samphan in August 1985 was officially established as the leader of the Khmer Rouge (UCDP)</text>
  </threadedComment>
  <threadedComment ref="BQ60" dT="2020-05-03T14:41:52.28" personId="{1E9A4A12-C973-4008-A0E1-C21A047C912A}" id="{7BAA4241-319D-4BB9-841E-533B009B211C}">
    <text>7/14</text>
  </threadedComment>
  <threadedComment ref="BS60" dT="2020-05-03T14:43:48.50" personId="{1E9A4A12-C973-4008-A0E1-C21A047C912A}" id="{3E171AA4-FD0B-4946-B515-C78409FA48CF}">
    <text>3/14</text>
  </threadedComment>
  <threadedComment ref="BU60" dT="2020-05-03T14:44:29.88" personId="{1E9A4A12-C973-4008-A0E1-C21A047C912A}" id="{C563C5AD-FB70-43EF-A542-75DE29AAE704}">
    <text>2/14</text>
  </threadedComment>
  <threadedComment ref="BW60" dT="2020-05-03T14:32:10.29" personId="{1E9A4A12-C973-4008-A0E1-C21A047C912A}" id="{0552E947-09B5-4241-91B0-B44A278B59F3}">
    <text>2/13</text>
  </threadedComment>
  <threadedComment ref="BC61" dT="2020-05-25T00:31:52.65" personId="{1E9A4A12-C973-4008-A0E1-C21A047C912A}" id="{25E48853-A3A9-4CE7-A078-4FF356001199}">
    <text>Head of State: Heng Samrin
PM: Hun Sen
14 ministries
https://en.wikipedia.org/wiki/People%27s_Republic_of_Kampuchea</text>
  </threadedComment>
  <threadedComment ref="BI61" dT="2020-05-06T15:23:21.84" personId="{1E9A4A12-C973-4008-A0E1-C21A047C912A}" id="{C8D013BC-BDA7-429E-939F-72B866E8A9E5}">
    <text>Khieu Samphan in August 1985 was officially established as the leader of the Khmer Rouge (UCDP)</text>
  </threadedComment>
  <threadedComment ref="BQ61" dT="2020-05-03T20:29:14.48" personId="{1E9A4A12-C973-4008-A0E1-C21A047C912A}" id="{A1AE508C-9CAC-46B1-B5BC-00DA87414ADB}">
    <text>6/12</text>
  </threadedComment>
  <threadedComment ref="BS61" dT="2020-05-03T20:31:01.07" personId="{1E9A4A12-C973-4008-A0E1-C21A047C912A}" id="{35B821A0-F529-44BB-871F-AD3962A2032E}">
    <text>2/12</text>
  </threadedComment>
  <threadedComment ref="BU61" dT="2020-05-03T20:31:01.07" personId="{1E9A4A12-C973-4008-A0E1-C21A047C912A}" id="{38753961-3926-4C69-A25A-6584FAA93764}">
    <text>2/12</text>
  </threadedComment>
  <threadedComment ref="BW61" dT="2020-05-03T20:31:01.07" personId="{1E9A4A12-C973-4008-A0E1-C21A047C912A}" id="{8D62A672-7808-4A99-9966-64A27E2AA25D}">
    <text>2/12</text>
  </threadedComment>
  <threadedComment ref="BE62" dT="2020-05-06T15:23:21.84" personId="{1E9A4A12-C973-4008-A0E1-C21A047C912A}" id="{9007A508-EFEF-45D2-BC1C-A4C7ADC9AD4C}">
    <text>Khieu Samphan in August 1985 was officially established as the leader of the Khmer Rouge (UCDP)</text>
  </threadedComment>
  <threadedComment ref="BS62" dT="2020-05-03T23:40:14.48" personId="{1E9A4A12-C973-4008-A0E1-C21A047C912A}" id="{1DD0A800-6521-4BD3-8C3D-3421E4552437}">
    <text>1/2</text>
  </threadedComment>
  <threadedComment ref="BE63" dT="2020-05-06T15:23:21.84" personId="{1E9A4A12-C973-4008-A0E1-C21A047C912A}" id="{A36C0CB7-990F-4B88-A993-D3E51B36C6AD}">
    <text>Khieu Samphan in August 1985 was officially established as the leader of the Khmer Rouge (UCDP)</text>
  </threadedComment>
  <threadedComment ref="BS63" dT="2020-05-03T20:33:16.44" personId="{1E9A4A12-C973-4008-A0E1-C21A047C912A}" id="{984D499E-6B11-4D4E-8CF8-0CA28F547D11}">
    <text>no ministerial post</text>
  </threadedComment>
  <threadedComment ref="BE64" dT="2020-05-06T15:23:21.84" personId="{1E9A4A12-C973-4008-A0E1-C21A047C912A}" id="{3F999471-58C1-45F6-B323-D4340769A735}">
    <text>Khieu Samphan in August 1985 was officially established as the leader of the Khmer Rouge (UCDP)</text>
  </threadedComment>
  <threadedComment ref="BS64" dT="2020-05-03T23:40:14.48" personId="{1E9A4A12-C973-4008-A0E1-C21A047C912A}" id="{C266B082-5030-4B1A-87F1-A822BA603B99}">
    <text>1/2</text>
  </threadedComment>
  <threadedComment ref="BE65" dT="2020-05-06T15:23:21.84" personId="{1E9A4A12-C973-4008-A0E1-C21A047C912A}" id="{75065CB0-57C6-40B5-8E7A-282284BC31ED}">
    <text>Khieu Samphan in August 1985 was officially established as the leader of the Khmer Rouge (UCDP)</text>
  </threadedComment>
  <threadedComment ref="BS65" dT="2020-05-03T20:33:16.44" personId="{1E9A4A12-C973-4008-A0E1-C21A047C912A}" id="{FB9725E5-5BB3-4717-8A8E-FD59D3CC7509}">
    <text>no ministerial post</text>
  </threadedComment>
  <threadedComment ref="BP67" dT="2020-05-02T22:42:20.33" personId="{1E9A4A12-C973-4008-A0E1-C21A047C912A}" id="{2E547BDA-932F-4960-B17D-9E362CA63520}">
    <text>(pp.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ext>
  </threadedComment>
  <threadedComment ref="BQ67" dT="2020-05-03T14:54:00.75" personId="{1E9A4A12-C973-4008-A0E1-C21A047C912A}" id="{22295769-B8BA-412C-B424-2B8B4660BD8E}">
    <text>32/37</text>
  </threadedComment>
  <threadedComment ref="BR67" dT="2020-04-28T10:54:29.12" personId="{1E9A4A12-C973-4008-A0E1-C21A047C912A}" id="{661BC304-2BE0-4286-B55A-75D12A78AE82}">
    <text>According to Afircan Research Bulletin (Oct, 1997, p. 12811) On cabinet, rebel wanted PM with powers to control the Cabinet without specific mention of how many seats they want</text>
  </threadedComment>
  <threadedComment ref="BS67" dT="2020-05-04T10:59:26.25" personId="{1E9A4A12-C973-4008-A0E1-C21A047C912A}" id="{585C56A8-738F-4956-8FC6-43199B5A38DB}">
    <text>36 (37-President)/37</text>
  </threadedComment>
  <threadedComment ref="BE69" dT="2020-05-06T15:54:09.18" personId="{1E9A4A12-C973-4008-A0E1-C21A047C912A}" id="{CCE29DE5-B0BB-4A3C-8EA7-4F6D381CB777}">
    <text>any detailed information regarding changes in the group’s top leadership was not possible to find, it was clear that Dawoud Ibsa Ayana was appointed OLF chairman in 1999 (UCDP)</text>
  </threadedComment>
  <threadedComment ref="BQ69" dT="2020-05-03T23:23:53.82" personId="{1E9A4A12-C973-4008-A0E1-C21A047C912A}" id="{595773A5-6116-4C52-B666-376EA1F99D9C}">
    <text>32/44 (total seats for two bargaining participants)</text>
  </threadedComment>
  <threadedComment ref="BS69" dT="2020-05-03T23:23:53.82" personId="{1E9A4A12-C973-4008-A0E1-C21A047C912A}" id="{54371477-43F2-413B-AE0B-D8B1B889C693}">
    <text>32/44 (total seats for two bargaining participants)</text>
  </threadedComment>
  <threadedComment ref="BQ70" dT="2020-05-03T23:03:56.22" personId="{1E9A4A12-C973-4008-A0E1-C21A047C912A}" id="{9322F085-CE87-49D6-AEEA-E0434CAAB09C}">
    <text>5/9</text>
  </threadedComment>
  <threadedComment ref="BS70" dT="2020-05-03T23:04:26.14" personId="{1E9A4A12-C973-4008-A0E1-C21A047C912A}" id="{B45C0848-E74C-4EAA-862E-6E69D03CB880}">
    <text>4/9</text>
  </threadedComment>
  <threadedComment ref="BQ71" dT="2020-05-03T14:55:06.91" personId="{1E9A4A12-C973-4008-A0E1-C21A047C912A}" id="{9902F218-8C1E-4E74-8492-236C3E23F34F}">
    <text>16/19</text>
  </threadedComment>
  <threadedComment ref="BS71" dT="2020-05-03T15:03:06.67" personId="{1E9A4A12-C973-4008-A0E1-C21A047C912A}" id="{33866E12-EE26-4F97-AFDB-F33B4ABFA6A0}">
    <text>3/19</text>
  </threadedComment>
  <threadedComment ref="BQ72" dT="2020-05-03T14:55:06.91" personId="{1E9A4A12-C973-4008-A0E1-C21A047C912A}" id="{31756A23-2F9C-4F97-BF8B-A95E6225F735}">
    <text>16/19</text>
  </threadedComment>
  <threadedComment ref="BS72" dT="2020-05-04T23:45:10.96" personId="{1E9A4A12-C973-4008-A0E1-C21A047C912A}" id="{6981744B-44F7-4DB3-8C43-42CD1B446841}">
    <text>4/19</text>
  </threadedComment>
  <threadedComment ref="BQ73" dT="2020-05-03T14:55:06.91" personId="{1E9A4A12-C973-4008-A0E1-C21A047C912A}" id="{578240A0-1BD4-4655-BBF4-ED0EBFB1C9EF}">
    <text>16/19</text>
  </threadedComment>
  <threadedComment ref="BS73" dT="2020-05-04T23:45:10.96" personId="{1E9A4A12-C973-4008-A0E1-C21A047C912A}" id="{999D16FD-69A7-4FD7-BA78-B263BA3B8FEC}">
    <text>4/19</text>
  </threadedComment>
  <threadedComment ref="BQ74" dT="2020-05-04T23:46:58.55" personId="{1E9A4A12-C973-4008-A0E1-C21A047C912A}" id="{571EE1AE-DB52-445E-9771-EA820445C09F}">
    <text>15/19</text>
  </threadedComment>
  <threadedComment ref="BS74" dT="2020-05-04T23:45:10.96" personId="{1E9A4A12-C973-4008-A0E1-C21A047C912A}" id="{593C182B-D268-43A3-8D83-1BC47BD6CE63}">
    <text>4/19</text>
  </threadedComment>
  <threadedComment ref="BQ75" dT="2020-05-03T23:05:54.53" personId="{1E9A4A12-C973-4008-A0E1-C21A047C912A}" id="{0CEE2F6B-E572-49CC-941A-E376EB147BD3}">
    <text>1/11</text>
  </threadedComment>
  <threadedComment ref="BQ76" dT="2020-05-03T23:05:54.53" personId="{1E9A4A12-C973-4008-A0E1-C21A047C912A}" id="{0E7306E5-7DC4-4FC1-B991-ECAC3B9D60A1}">
    <text>1/11</text>
  </threadedComment>
  <threadedComment ref="BP77" dT="2020-04-28T23:21:49.66" personId="{1E9A4A12-C973-4008-A0E1-C21A047C912A}" id="{24F7ACA3-0B41-4F8C-A556-D0513CB44F1B}">
    <text>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ext>
  </threadedComment>
  <threadedComment ref="BC83" dT="2020-05-15T12:41:48.80" personId="{1E9A4A12-C973-4008-A0E1-C21A047C912A}" id="{CB70E9E7-B082-4BEE-8B8A-D5AE7325DFD8}">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BE83" dT="2020-05-15T12:41:48.80" personId="{1E9A4A12-C973-4008-A0E1-C21A047C912A}" id="{A1911E33-93A5-4B88-BED6-09B627D9C2E3}">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BQ83" dT="2020-05-03T15:25:01.84" personId="{1E9A4A12-C973-4008-A0E1-C21A047C912A}" id="{C2C58157-9439-4CAA-A75F-FF4941EF780D}">
    <text>take mid-point (51) as denominator
49/100</text>
  </threadedComment>
  <threadedComment ref="BS83" dT="2020-05-03T15:25:29.49" personId="{1E9A4A12-C973-4008-A0E1-C21A047C912A}" id="{2C85F44F-68E2-484F-B99A-C66ACA90374D}">
    <text>take mid-point (51) as denominator
51/100</text>
  </threadedComment>
  <threadedComment ref="BS84" dT="2020-05-03T15:26:06.40" personId="{1E9A4A12-C973-4008-A0E1-C21A047C912A}" id="{29542D60-B0F1-49D0-A78C-E871D806761C}">
    <text>1/7</text>
  </threadedComment>
  <threadedComment ref="BP86" dT="2020-05-04T16:33:12.79" personId="{1E9A4A12-C973-4008-A0E1-C21A047C912A}" id="{455A2E49-F04A-442D-A448-1EFD26546A0A}">
    <text>President's party formed a coalition government with MDR, PSD, LP, PDC in April</text>
  </threadedComment>
  <threadedComment ref="BS86" dT="2020-05-04T18:17:59.49" personId="{1E9A4A12-C973-4008-A0E1-C21A047C912A}" id="{648BB5F4-ABD8-47A4-A6E8-D88C5669589C}">
    <text>3.5/22</text>
  </threadedComment>
  <threadedComment ref="BQ87" dT="2020-05-04T18:18:58.72" personId="{1E9A4A12-C973-4008-A0E1-C21A047C912A}" id="{0C22E497-70E8-45EC-B953-C957DFBF1C53}">
    <text>16 (coalition government)/20 (4 for fpr+16 for coalition government)</text>
  </threadedComment>
  <threadedComment ref="BS87" dT="2020-05-04T18:18:58.72" personId="{1E9A4A12-C973-4008-A0E1-C21A047C912A}" id="{AF5149FC-4A3D-413E-94CB-40F7FEA1EBCF}">
    <text>4 (fpr)/20 (4 for fpr+16 for coalition government)</text>
  </threadedComment>
  <threadedComment ref="AV88" dT="2020-05-06T22:52:11.91" personId="{1E9A4A12-C973-4008-A0E1-C21A047C912A}" id="{C39530FB-5299-4250-ABE8-D0EE82A370FB}">
    <text>Agreement says "Noting the Protocols of Agreement on Power-Sharing signed at ARUSHA respectively on 30th October, 1992,
and on 9th January, 1993"
==&gt; Political Power-sharing agreement was from January 9th 1993</text>
  </threadedComment>
  <threadedComment ref="BQ88" dT="2020-05-04T18:19:53.51" personId="{1E9A4A12-C973-4008-A0E1-C21A047C912A}" id="{7931806C-6CE3-4738-9474-19E7FFDA33A7}">
    <text>17/22</text>
  </threadedComment>
  <threadedComment ref="BS88" dT="2020-05-04T18:20:14.56" personId="{1E9A4A12-C973-4008-A0E1-C21A047C912A}" id="{0931B6EE-6204-4FC6-8482-3E60C87F16A1}">
    <text>5/22</text>
  </threadedComment>
  <threadedComment ref="CB88" dT="2020-05-12T23:19:58.24" personId="{1E9A4A12-C973-4008-A0E1-C21A047C912A}" id="{DE0328A4-4A58-4384-964B-967F5C7C9B84}">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CC88" dT="2020-05-06T22:52:11.91" personId="{1E9A4A12-C973-4008-A0E1-C21A047C912A}" id="{E1297470-B66A-45A1-A051-6647CD3E11C2}">
    <text>Agreement says "Noting the Protocols of Agreement on Power-Sharing signed at ARUSHA respectively on 30th October, 1992,
and on 9th January, 1993"
==&gt; Political Power-sharing agreement was from January 9th 1993</text>
  </threadedComment>
  <threadedComment ref="AV89" dT="2020-05-06T22:52:11.91" personId="{1E9A4A12-C973-4008-A0E1-C21A047C912A}" id="{EA26BBC4-5220-4FB2-B679-9D87FA4812CC}">
    <text>Agreement says "Noting the Protocols of Agreement on Power-Sharing signed at ARUSHA respectively on 30th October, 1992,
and on 9th January, 1993"
==&gt; Political Power-sharing agreement was from January 9th 1993</text>
  </threadedComment>
  <threadedComment ref="CB89" dT="2020-05-12T23:19:58.24" personId="{1E9A4A12-C973-4008-A0E1-C21A047C912A}" id="{3032DB2C-98D5-4397-9518-AF7BABF1C569}">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CC89" dT="2020-05-06T22:52:11.91" personId="{1E9A4A12-C973-4008-A0E1-C21A047C912A}" id="{F4351BE3-CE85-461D-82FA-97EFA152D36C}">
    <text>Agreement says "Noting the Protocols of Agreement on Power-Sharing signed at ARUSHA respectively on 30th October, 1992,
and on 9th January, 1993"
==&gt; Political Power-sharing agreement was from January 9th 1993</text>
  </threadedComment>
  <threadedComment ref="AV90" dT="2020-05-13T00:07:56.77" personId="{1E9A4A12-C973-4008-A0E1-C21A047C912A}" id="{BF2AA2DB-24AA-4ACC-9E0E-5778B5CBADC6}">
    <text>Agreement, Article 74 on Army command distribution, Article 81 suggest integration</text>
  </threadedComment>
  <threadedComment ref="CB90" dT="2020-05-12T23:20:28.35" personId="{1E9A4A12-C973-4008-A0E1-C21A047C912A}" id="{01E9C28A-6D5D-4197-AF7E-C6FF4CE2CFB5}">
    <text>The Protocol Agreement between the Government of the Republic of Rwanda and the Rwandese Patriotic Front on the integration of Armed Forces of the two parties, signed at ARUSHA on, 3rd August, 1993</text>
  </threadedComment>
  <threadedComment ref="CC90" dT="2020-05-13T00:07:56.77" personId="{1E9A4A12-C973-4008-A0E1-C21A047C912A}" id="{3A633B46-684B-4F4D-93FB-60BC3B98DECB}">
    <text>Agreement, Article 74 on Army command distribution, Article 81 suggest integration</text>
  </threadedComment>
  <threadedComment ref="CB91" dT="2020-05-12T23:20:28.35" personId="{1E9A4A12-C973-4008-A0E1-C21A047C912A}" id="{54FAA58A-32CD-4134-892E-57265D17B25C}">
    <text>The Protocol Agreement between the Government of the Republic of Rwanda and the Rwandese Patriotic Front on the integration of Armed Forces of the two parties, signed at ARUSHA on, 3rd August, 1993</text>
  </threadedComment>
  <threadedComment ref="BQ92" dT="2020-05-03T15:29:39.13" personId="{1E9A4A12-C973-4008-A0E1-C21A047C912A}" id="{A470CDDA-27CE-42F6-BA1C-F6CBAD1B9DBE}">
    <text>102,173/113,081</text>
  </threadedComment>
  <threadedComment ref="BS92" dT="2020-05-03T15:27:49.04" personId="{1E9A4A12-C973-4008-A0E1-C21A047C912A}" id="{1C57F114-674F-4EBB-BFAD-818950C12D6E}">
    <text>10,908/113,081</text>
  </threadedComment>
  <threadedComment ref="AV93" dT="2020-05-13T01:44:45.81" personId="{1E9A4A12-C973-4008-A0E1-C21A047C912A}" id="{4BAC3D57-289B-458E-84B0-3E31FE83C0B5}">
    <text>Agreement says " ARTICLE XVII, 2. Those ex-combatants of the RUF/SL, CDF and SLA who wish to be integrated into the new
restructured national armed forces may do so provided they meet established criteria."</text>
  </threadedComment>
  <threadedComment ref="BQ93" dT="2020-05-03T15:35:18.25" personId="{1E9A4A12-C973-4008-A0E1-C21A047C912A}" id="{23F3F2E6-2E64-418F-88FB-88807A9770CC}">
    <text>15/20</text>
  </threadedComment>
  <threadedComment ref="BS93" dT="2020-05-03T15:35:57.46" personId="{1E9A4A12-C973-4008-A0E1-C21A047C912A}" id="{C4984021-3A97-4FE2-B157-FE92294C0086}">
    <text>5/20</text>
  </threadedComment>
  <threadedComment ref="CC93" dT="2020-05-13T01:44:45.81" personId="{1E9A4A12-C973-4008-A0E1-C21A047C912A}" id="{F8C3CF3D-DAA5-4638-9552-1476A75373CD}">
    <text>Agreement says " ARTICLE XVII, 2. Those ex-combatants of the RUF/SL, CDF and SLA who wish to be integrated into the new
restructured national armed forces may do so provided they meet established criteria."</text>
  </threadedComment>
  <threadedComment ref="AV94" dT="2020-05-06T23:06:14.89" personId="{1E9A4A12-C973-4008-A0E1-C21A047C912A}" id="{2FC4E4B2-6EF7-4E76-B6BA-F3ABF84A2581}">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BQ94" dT="2020-05-03T23:19:29.13" personId="{1E9A4A12-C973-4008-A0E1-C21A047C912A}" id="{08B61666-721A-45E5-93BB-5D6CA22AEB02}">
    <text>1/2 (total seats for bargaining participants)</text>
  </threadedComment>
  <threadedComment ref="BS94" dT="2020-05-03T23:19:29.13" personId="{1E9A4A12-C973-4008-A0E1-C21A047C912A}" id="{053AA236-95B6-4531-A337-20AE367DAF33}">
    <text>1/2 (total seats for bargaining participants)</text>
  </threadedComment>
  <threadedComment ref="CC94" dT="2020-05-06T23:06:14.89" personId="{1E9A4A12-C973-4008-A0E1-C21A047C912A}" id="{A00729A4-FEE9-4DEE-B964-052CF5B4BD9D}">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BQ95" dT="2020-05-03T23:19:29.13" personId="{1E9A4A12-C973-4008-A0E1-C21A047C912A}" id="{A5A43347-1968-4B98-9904-AEDC6E49C8E9}">
    <text>1/2 (total seats for bargaining participants)</text>
  </threadedComment>
  <threadedComment ref="BS96" dT="2020-05-03T15:38:11.70" personId="{1E9A4A12-C973-4008-A0E1-C21A047C912A}" id="{13021348-D0E7-43D5-A89F-EAE7449DA1DF}">
    <text>50,644/2,505,831</text>
  </threadedComment>
  <threadedComment ref="BC97" dT="2020-04-28T23:22:08.05" personId="{1E9A4A12-C973-4008-A0E1-C21A047C912A}" id="{8F258AD7-0F5C-46BE-BB7A-1C2B72E18CA8}">
    <text>it's from dissertation note</text>
  </threadedComment>
  <threadedComment ref="BE97" dT="2020-04-28T23:22:37.01" personId="{1E9A4A12-C973-4008-A0E1-C21A047C912A}" id="{03D00BB0-AF4A-4DDF-9334-7FDA109BF9AE}">
    <text>it's from dissertation note</text>
  </threadedComment>
  <threadedComment ref="BQ97" dT="2020-05-03T15:38:55.00" personId="{1E9A4A12-C973-4008-A0E1-C21A047C912A}" id="{9E798EB1-41FC-4201-BE38-9F05D4098F50}">
    <text>17/25</text>
  </threadedComment>
  <threadedComment ref="BS97" dT="2020-05-03T15:39:33.09" personId="{1E9A4A12-C973-4008-A0E1-C21A047C912A}" id="{942DE503-A294-40A3-9387-9CAD73E70009}">
    <text>8/25</text>
  </threadedComment>
  <threadedComment ref="CB108" dT="2020-05-07T11:10:29.96" personId="{1E9A4A12-C973-4008-A0E1-C21A047C912A}" id="{8AFFBCAD-A66E-452F-8BF4-759EAEF0ABED}">
    <text>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ext>
  </threadedComment>
  <threadedComment ref="CB109" dT="2020-05-07T11:14:16.82" personId="{1E9A4A12-C973-4008-A0E1-C21A047C912A}" id="{AC153A5D-F5AD-4A88-8711-AFE0FFC14831}">
    <text>Agreement says "Noting the agreement of August 29, 1995, which authorized the delegation of the Federal Republic of Yugoslavia to sign, on behalf of the Republika Srpska"</text>
  </threadedComment>
  <threadedComment ref="CB110" dT="2020-05-06T23:15:49.76" personId="{1E9A4A12-C973-4008-A0E1-C21A047C912A}" id="{F07173D1-28A0-4B8D-8241-DD229D89BFB3}">
    <text>Agreement says "To complete and review the formation of local authorities, where
needed, and establish them, where necessary, as a basis for regional autonomy
and respect for community rights"</text>
  </threadedComment>
  <threadedComment ref="CB111" dT="2020-05-06T23:50:21.58" personId="{1E9A4A12-C973-4008-A0E1-C21A047C912A}" id="{67B130CC-302F-44C0-8FF9-883315573A44}">
    <text>Agreement says "Immediately put in place a Government of National Unity which will include, among others, representatives of the Self-Proclaimed Junta, in line with the agreement already reached between the parties."</text>
  </threadedComment>
  <threadedComment ref="CB112" dT="2020-05-10T00:25:08.58" personId="{1E9A4A12-C973-4008-A0E1-C21A047C912A}" id="{286BB609-4956-484C-8B0D-44B43DA0AA49}">
    <text>It is not including the rebel group. For example, Edinburgh's project says "Unilateral document," "party believed to be: Slobodan Milosevic, President of Federal Republic of Yugoslavia"</text>
  </threadedComment>
  <threadedComment ref="CB113" dT="2020-05-12T23:54:58.74" personId="{1E9A4A12-C973-4008-A0E1-C21A047C912A}" id="{3F8C43E0-37EF-43FB-A42E-71EC23EA51F1}">
    <text>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ext>
  </threadedComment>
  <threadedComment ref="CB114" dT="2020-05-06T23:51:37.58" personId="{1E9A4A12-C973-4008-A0E1-C21A047C912A}" id="{523021E2-65DC-43CA-AFF2-66E4EDD15C64}">
    <text>UCDP says "Cocoye-Ntsiloulou (Conseil National de la Résistance: National Resistance Council)"
Agreement says "The reintegration of officers, NCOs, and other ranks beloning to the Self-Defense Forces of Resistance (FADR) without consultation"</text>
  </threadedComment>
  <threadedComment ref="CB115" dT="2020-05-13T00:02:05.13" personId="{1E9A4A12-C973-4008-A0E1-C21A047C912A}" id="{69A4F907-E654-4805-91FC-E837D84DA4BA}">
    <text>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ext>
  </threadedComment>
  <threadedComment ref="CB118" dT="2020-05-12T23:44:57.54" personId="{1E9A4A12-C973-4008-A0E1-C21A047C912A}" id="{AC2B4F11-9756-4964-8B76-6A6C3F79EFD1}">
    <text>Agreement says " ARTICLE XVII, 2. Those ex-combatants of the RUF/SL, CDF and SLA who wish to be integrated into the new
restructured national armed forces may do so provided they meet established criteria."</text>
  </threadedComment>
  <threadedComment ref="CB119" dT="2020-05-06T23:06:14.89" personId="{1E9A4A12-C973-4008-A0E1-C21A047C912A}" id="{CF02D4EE-A5E5-4427-95E7-296C919005DC}">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1-03-26T13:30:39.42" personId="{1E9A4A12-C973-4008-A0E1-C21A047C912A}" id="{4E6A6A86-2ECC-4E6C-9B46-B271F74A022E}">
    <text>externa_exists against sideb1</text>
  </threadedComment>
  <threadedComment ref="I1" dT="2021-03-26T13:30:53.58" personId="{1E9A4A12-C973-4008-A0E1-C21A047C912A}" id="{4E339F25-197C-4B02-AE0C-75AB4B651ED4}">
    <text>externa_exists against sideb2</text>
  </threadedComment>
  <threadedComment ref="L1" dT="2021-03-26T13:30:53.58" personId="{1E9A4A12-C973-4008-A0E1-C21A047C912A}" id="{639A2340-7A90-4EF0-9FD7-92C34D3659D8}">
    <text>externa_exists against sideb3</text>
  </threadedComment>
  <threadedComment ref="BA1" dT="2020-08-01T14:01:16.67" personId="{1E9A4A12-C973-4008-A0E1-C21A047C912A}" id="{C550DBD8-DBAF-4226-9BEC-7F10BFDF6E58}">
    <text>Cunningham 2006, AJPS</text>
  </threadedComment>
  <threadedComment ref="BC1" dT="2020-05-26T15:37:53.85" personId="{1E9A4A12-C973-4008-A0E1-C21A047C912A}" id="{41B40912-3D5A-436A-980E-92C835D53186}">
    <text>No information about Serbia (I left it missing b/c it's a little tiny better)</text>
  </threadedComment>
  <threadedComment ref="BE1" dT="2020-05-26T16:15:41.56" personId="{1E9A4A12-C973-4008-A0E1-C21A047C912A}" id="{C1CEE036-65BA-4603-9B47-61180A1DEEA9}">
    <text>DeRouenetal for nonAfrican data+UCDP for Africa from 1993 and Thomas for 1989 to 1992</text>
  </threadedComment>
  <threadedComment ref="BG1" dT="2020-05-25T23:35:42.47" personId="{1E9A4A12-C973-4008-A0E1-C21A047C912A}" id="{B01A75A0-99F0-471D-B441-607B1EFEAD2B}">
    <text>whole time</text>
  </threadedComment>
  <threadedComment ref="BO1" dT="2020-05-25T13:53:08.35" personId="{1E9A4A12-C973-4008-A0E1-C21A047C912A}" id="{5BFDA81F-036B-4D17-8C06-DE59FDE0001D}">
    <text># of types of PS: Political, Military, Territorial in one event</text>
  </threadedComment>
  <threadedComment ref="BR1" dT="2020-06-12T20:51:10.11" personId="{1E9A4A12-C973-4008-A0E1-C21A047C912A}" id="{A9589094-7BB6-4716-9A15-1EAD73D4631A}">
    <text>Political PS</text>
  </threadedComment>
  <threadedComment ref="BS1" dT="2020-06-12T20:51:31.70" personId="{1E9A4A12-C973-4008-A0E1-C21A047C912A}" id="{CB90DE60-81EF-468A-A6B3-396C5B8567B0}">
    <text>Military PS</text>
  </threadedComment>
  <threadedComment ref="CV1" dT="2020-05-25T15:38:16.66" personId="{1E9A4A12-C973-4008-A0E1-C21A047C912A}" id="{DAA0952E-F36E-4B2A-AD76-AF8B01845AAC}">
    <text>1: other(s) are leaders (it means every else are leaders in cases for more than 1 rebel group)
0: other(s) are no leaders (it means every else are not leaders in cases for more than 1 rebel group)
2: mixed (for more than 1 rebel group)</text>
  </threadedComment>
  <threadedComment ref="CX1" dT="2020-05-25T03:07:43.33" personId="{1E9A4A12-C973-4008-A0E1-C21A047C912A}" id="{659F38F8-D7FE-428C-8050-AD52A4270840}">
    <text>Whether it led bargaining before
1=yes
0=no</text>
  </threadedComment>
  <threadedComment ref="CY1" dT="2020-05-25T03:07:43.33" personId="{1E9A4A12-C973-4008-A0E1-C21A047C912A}" id="{770EB2C5-BA42-4620-85F7-E6926EE854D0}">
    <text>code as missing for cases without name other than negotiator level</text>
  </threadedComment>
  <threadedComment ref="DA1" dT="2020-05-24T22:11:10.53" personId="{1E9A4A12-C973-4008-A0E1-C21A047C912A}" id="{B1A70CE6-B937-4B1E-B9E9-EBB5FA42248B}">
    <text>=100-P1Share for Government
=100-P2Share for Rebel1
=100-P3Share for Rebel2
=100-P4Share for Rebel3
Possible issue of lack of clarity of offer for cases with more than 1 rebel group (For Now, I code, how much A group is going to give up to opposite side. For Example FUNCINPEC wanted equal power (quadripartite) for Government, so I consider FUNCINPEC is willing to give 50%. )</text>
  </threadedComment>
  <threadedComment ref="DB1" dT="2020-06-14T12:12:45.49" personId="{1E9A4A12-C973-4008-A0E1-C21A047C912A}" id="{C28FE404-D657-405D-B46D-6DE731E88DC3}">
    <text>100-MyShareAdjusted</text>
  </threadedComment>
  <threadedComment ref="DD1" dT="2020-06-13T19:01:18.48" personId="{1E9A4A12-C973-4008-A0E1-C21A047C912A}" id="{16D7AC59-8D2B-420C-8860-391C54E013E9}">
    <text>Readjusted for cases with no response and rejection
= other's offer+1 (when other's offer was 100, then 100 (maximum)</text>
  </threadedComment>
  <threadedComment ref="DF1" dT="2020-06-14T11:38:05.74" personId="{1E9A4A12-C973-4008-A0E1-C21A047C912A}" id="{F6DED57A-5A62-42EC-9F26-D6FA497E499D}">
    <text>Using information of MyShareAdjusted
(1) for 2 participants: other side's offer
(2) for more than 2 participants: average of other side's offer</text>
  </threadedComment>
  <threadedComment ref="DG1" dT="2020-05-24T22:09:53.16" personId="{1E9A4A12-C973-4008-A0E1-C21A047C912A}" id="{3C559DD7-818B-4FE1-A289-34AF4EBAFA10}">
    <text>1 if dis/agree=disagree, 0 if dis/agree=agree</text>
  </threadedComment>
  <threadedComment ref="DI1" dT="2020-05-15T12:44:38.90" personId="{1E9A4A12-C973-4008-A0E1-C21A047C912A}" id="{1C0F004B-3A2D-4D85-8DAE-012DAE6E4010}">
    <text>0: no leader; 1: not all leader; 2: all leaders</text>
  </threadedComment>
  <threadedComment ref="DJ1" dT="2020-04-29T14:34:17.01" personId="{1E9A4A12-C973-4008-A0E1-C21A047C912A}" id="{DD80D21F-638A-4B21-B841-8907AC14361C}">
    <text>whether it included its leader at some point in the talk</text>
  </threadedComment>
  <threadedComment ref="DL1" dT="2020-04-29T14:34:36.72" personId="{1E9A4A12-C973-4008-A0E1-C21A047C912A}" id="{04217AA1-930F-474A-87B9-4BEB189645A2}">
    <text>whether it included its leader at some point in the talk</text>
  </threadedComment>
  <threadedComment ref="DN1" dT="2020-04-29T14:34:47.34" personId="{1E9A4A12-C973-4008-A0E1-C21A047C912A}" id="{0357BCB6-B83D-4046-9E24-5C202ACB6249}">
    <text>whether it included its leader at some point in the talk</text>
  </threadedComment>
  <threadedComment ref="DP1" dT="2020-04-29T20:32:52.71" personId="{1E9A4A12-C973-4008-A0E1-C21A047C912A}" id="{21385EE7-EA13-466C-8519-3C9B1BE8087F}">
    <text>whether it included its leader at some point in the talk</text>
  </threadedComment>
  <threadedComment ref="DJ2" dT="2020-04-30T14:27:56.98" personId="{1E9A4A12-C973-4008-A0E1-C21A047C912A}" id="{235F000E-676F-4CD6-ADE8-C83E75A35948}">
    <text>the two month term of interim President Sibgatullah Mojaddedi from Apr. 28</text>
  </threadedComment>
  <threadedComment ref="EH2" dT="2020-05-03T21:42:02.89" personId="{1E9A4A12-C973-4008-A0E1-C21A047C912A}" id="{96746AFE-1BDD-4970-8ADD-8E5235863D5E}">
    <text>2/5</text>
  </threadedComment>
  <threadedComment ref="EJ2" dT="2020-05-04T10:56:56.05" personId="{1E9A4A12-C973-4008-A0E1-C21A047C912A}" id="{B5ED9B11-7142-4C09-9E57-03B1EABED631}">
    <text>9 (10- President)/10</text>
  </threadedComment>
  <threadedComment ref="DJ3" dT="2020-04-30T14:27:56.98" personId="{1E9A4A12-C973-4008-A0E1-C21A047C912A}" id="{EF4AF055-7179-40B7-84E5-90462DBB1EAD}">
    <text>the two month term of interim President Sibgatullah Mojaddedi from Apr. 28</text>
  </threadedComment>
  <threadedComment ref="EH3" dT="2020-05-03T21:42:02.89" personId="{1E9A4A12-C973-4008-A0E1-C21A047C912A}" id="{1D7FBC46-A053-4C08-B9D2-4C964211BEF8}">
    <text>2/5</text>
  </threadedComment>
  <threadedComment ref="EJ3" dT="2020-05-04T10:56:56.05" personId="{1E9A4A12-C973-4008-A0E1-C21A047C912A}" id="{7DCBC9FC-3A46-48DA-9068-BA526864A94B}">
    <text>9 (10- President)/10</text>
  </threadedComment>
  <threadedComment ref="DJ4" dT="2020-04-30T14:27:56.98" personId="{1E9A4A12-C973-4008-A0E1-C21A047C912A}" id="{60CA887C-3447-4D33-9B31-22893EE463AE}">
    <text>the two month term of interim President Sibgatullah Mojaddedi from Apr. 28</text>
  </threadedComment>
  <threadedComment ref="EH4" dT="2020-05-03T21:42:53.47" personId="{1E9A4A12-C973-4008-A0E1-C21A047C912A}" id="{8D2086DC-2AF9-4B55-B5D1-EBDEA585D8B3}">
    <text>1/2</text>
  </threadedComment>
  <threadedComment ref="EJ4" dT="2020-05-03T21:42:53.47" personId="{1E9A4A12-C973-4008-A0E1-C21A047C912A}" id="{016E66D5-E1D8-4199-834E-8401D1E5BF3F}">
    <text>1/2</text>
  </threadedComment>
  <threadedComment ref="DJ5" dT="2020-04-30T14:27:56.98" personId="{1E9A4A12-C973-4008-A0E1-C21A047C912A}" id="{F1FFA8EE-D58A-4425-9B09-947FDF946D3D}">
    <text>the two month term of interim President Sibgatullah Mojaddedi from Apr. 28</text>
  </threadedComment>
  <threadedComment ref="EH5" dT="2020-05-03T21:42:53.47" personId="{1E9A4A12-C973-4008-A0E1-C21A047C912A}" id="{079938AC-E1EC-4132-A032-52C6F8087ACA}">
    <text>1/2</text>
  </threadedComment>
  <threadedComment ref="EJ5" dT="2020-05-03T21:42:53.47" personId="{1E9A4A12-C973-4008-A0E1-C21A047C912A}" id="{7575B582-E96D-4D2D-A346-43324A270040}">
    <text>1/2</text>
  </threadedComment>
  <threadedComment ref="DN6" dT="2020-04-28T10:51:27.91" personId="{1E9A4A12-C973-4008-A0E1-C21A047C912A}" id="{47C9784B-285E-485F-BC6C-C9980C9D9188}">
    <text>* Wahdat is different from Wahdat Islami. 
* p. 44. shows that the signatory to the agreement was not Wahdat, it was Wahdat Islami
https://www.ecoi.net/en/file/local/1154721/1226_1369733568_ppig1.pdf</text>
  </threadedComment>
  <threadedComment ref="EH6" dT="2020-05-03T21:46:28.36" personId="{1E9A4A12-C973-4008-A0E1-C21A047C912A}" id="{8A002BFC-5478-44C8-9DE6-71D8D4D13118}">
    <text>2/3</text>
  </threadedComment>
  <threadedComment ref="EJ6" dT="2020-05-03T21:46:49.66" personId="{1E9A4A12-C973-4008-A0E1-C21A047C912A}" id="{3CE08B8C-4673-480E-A639-F4808B2F3AAE}">
    <text>1/2</text>
  </threadedComment>
  <threadedComment ref="DN7" dT="2020-04-28T10:51:27.91" personId="{1E9A4A12-C973-4008-A0E1-C21A047C912A}" id="{A12491F4-AB99-48C6-BC01-A264292E47FA}">
    <text>* Wahdat is different from Wahdat Islami. 
* p. 44. shows that the signatory to the agreement was not Wahdat, it was Wahdat Islami
https://www.ecoi.net/en/file/local/1154721/1226_1369733568_ppig1.pdf</text>
  </threadedComment>
  <threadedComment ref="EH7" dT="2020-05-03T21:46:28.36" personId="{1E9A4A12-C973-4008-A0E1-C21A047C912A}" id="{0235DF47-5BC3-417B-A90C-3213ABAED2E1}">
    <text>2/3</text>
  </threadedComment>
  <threadedComment ref="EJ7" dT="2020-05-03T21:46:49.66" personId="{1E9A4A12-C973-4008-A0E1-C21A047C912A}" id="{3A5C1686-C7A8-4791-A93F-A67D29279D0D}">
    <text>1/2</text>
  </threadedComment>
  <threadedComment ref="EH8" dT="2020-05-03T22:01:31.29" personId="{1E9A4A12-C973-4008-A0E1-C21A047C912A}" id="{5ECFCEA3-1B4B-467A-BC42-5524A846446A}">
    <text>2/4</text>
  </threadedComment>
  <threadedComment ref="EJ8" dT="2020-05-03T22:01:31.29" personId="{1E9A4A12-C973-4008-A0E1-C21A047C912A}" id="{59A7644E-1DF0-4AB6-89B4-70744B9B82B1}">
    <text>2/4</text>
  </threadedComment>
  <threadedComment ref="EH9" dT="2020-05-03T22:01:31.29" personId="{1E9A4A12-C973-4008-A0E1-C21A047C912A}" id="{5D555D27-1162-4652-899F-5361DD820A34}">
    <text>2/4</text>
  </threadedComment>
  <threadedComment ref="EJ9" dT="2020-05-03T22:01:31.29" personId="{1E9A4A12-C973-4008-A0E1-C21A047C912A}" id="{F9ADC868-F759-46FD-A3B6-27E4C5E68453}">
    <text>2/4</text>
  </threadedComment>
  <threadedComment ref="EH10" dT="2020-05-03T21:46:28.36" personId="{1E9A4A12-C973-4008-A0E1-C21A047C912A}" id="{E4E8C4BC-78EE-437E-82F1-46434CE5E25F}">
    <text>2/3</text>
  </threadedComment>
  <threadedComment ref="EJ10" dT="2020-05-03T21:46:49.66" personId="{1E9A4A12-C973-4008-A0E1-C21A047C912A}" id="{6E558054-02D2-45D6-8668-3179820E4175}">
    <text>1/2</text>
  </threadedComment>
  <threadedComment ref="EH11" dT="2020-05-03T21:46:28.36" personId="{1E9A4A12-C973-4008-A0E1-C21A047C912A}" id="{FCA1F19A-95CC-41BC-973E-092397AE36EB}">
    <text>2/3</text>
  </threadedComment>
  <threadedComment ref="EJ11" dT="2020-05-03T21:46:49.66" personId="{1E9A4A12-C973-4008-A0E1-C21A047C912A}" id="{E2AC4B8D-0330-442F-832C-2C17B8304121}">
    <text>1/2</text>
  </threadedComment>
  <threadedComment ref="EH12" dT="2020-05-03T22:13:41.14" personId="{1E9A4A12-C973-4008-A0E1-C21A047C912A}" id="{8E53EFA0-8639-4C86-B882-71A099E76C1A}">
    <text>4/8</text>
  </threadedComment>
  <threadedComment ref="EJ12" dT="2020-05-03T22:13:41.14" personId="{1E9A4A12-C973-4008-A0E1-C21A047C912A}" id="{50F4EB85-7554-4A58-93FD-D7C0D19723FC}">
    <text>4/8</text>
  </threadedComment>
  <threadedComment ref="EH13" dT="2020-05-03T22:13:41.14" personId="{1E9A4A12-C973-4008-A0E1-C21A047C912A}" id="{1DF78A46-7446-43BB-B708-56170B65620F}">
    <text>4/8</text>
  </threadedComment>
  <threadedComment ref="EJ13" dT="2020-05-03T22:13:41.14" personId="{1E9A4A12-C973-4008-A0E1-C21A047C912A}" id="{5268B0EA-28B8-4B22-9F00-75E89D165291}">
    <text>4/8</text>
  </threadedComment>
  <threadedComment ref="EG14" dT="2020-05-04T21:30:28.59" personId="{1E9A4A12-C973-4008-A0E1-C21A047C912A}" id="{7E1381E4-FB67-44F9-BCD7-99B89491666B}">
    <text>previous round led to 2 seats for non-main warring groups</text>
  </threadedComment>
  <threadedComment ref="EH14" dT="2020-05-04T21:31:46.71" personId="{1E9A4A12-C973-4008-A0E1-C21A047C912A}" id="{E59262A6-154C-464F-A15D-C9B7B9832019}">
    <text>4 for gov/6 (4 for gov. +2 for junbish)</text>
  </threadedComment>
  <threadedComment ref="DD15" dT="2020-06-14T13:18:22.45" personId="{1E9A4A12-C973-4008-A0E1-C21A047C912A}" id="{233EA8F7-44BC-4A77-84F7-10F04C1B623D}">
    <text>(2/6)*100+1</text>
  </threadedComment>
  <threadedComment ref="EG15" dT="2020-05-04T21:30:28.59" personId="{1E9A4A12-C973-4008-A0E1-C21A047C912A}" id="{5242AEA3-7072-471A-97F8-93AC7B420BD5}">
    <text>previous round led to 2 seats for non-main warring groups</text>
  </threadedComment>
  <threadedComment ref="EH15" dT="2020-05-04T21:31:46.71" personId="{1E9A4A12-C973-4008-A0E1-C21A047C912A}" id="{DC61E2A1-B7B0-4DA4-B915-CA13E5B67AC7}">
    <text>4 for gov/6 (4 for gov. +2 for junbish)</text>
  </threadedComment>
  <threadedComment ref="EH22" dT="2020-05-04T21:34:55.42" personId="{1E9A4A12-C973-4008-A0E1-C21A047C912A}" id="{0F656039-685A-42D7-B678-E6661C768F25}">
    <text>80,000/100,000 (80,000 for gov+20,000 for UNITA)</text>
  </threadedComment>
  <threadedComment ref="EH23" dT="2020-05-04T21:34:55.42" personId="{1E9A4A12-C973-4008-A0E1-C21A047C912A}" id="{F577095B-2ED7-4A73-9A56-321FD7906403}">
    <text>80,000/100,000 (80,000 for gov+20,000 for UNITA)</text>
  </threadedComment>
  <threadedComment ref="EH26" dT="2020-05-03T14:25:39.50" personId="{1E9A4A12-C973-4008-A0E1-C21A047C912A}" id="{6A60231F-912A-431F-B91A-8762849A5A66}">
    <text>18/22</text>
  </threadedComment>
  <threadedComment ref="EJ26" dT="2020-05-03T14:26:00.11" personId="{1E9A4A12-C973-4008-A0E1-C21A047C912A}" id="{ECF548D8-2C09-462A-B8CB-67559BE9DCF4}">
    <text>4/22</text>
  </threadedComment>
  <threadedComment ref="EH27" dT="2020-05-03T14:25:39.50" personId="{1E9A4A12-C973-4008-A0E1-C21A047C912A}" id="{011E90B3-0C57-49BB-94AD-FC8821CD71C6}">
    <text>18/22</text>
  </threadedComment>
  <threadedComment ref="EJ27" dT="2020-05-03T14:26:00.11" personId="{1E9A4A12-C973-4008-A0E1-C21A047C912A}" id="{DFFB4974-B885-4ECC-A081-E8E8C68E4B63}">
    <text>4/22</text>
  </threadedComment>
  <threadedComment ref="CK28" dT="2020-05-06T22:31:29.78" personId="{1E9A4A12-C973-4008-A0E1-C21A047C912A}" id="{A3FEE165-DD90-4D04-A5E4-715E94836C60}">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H28" dT="2020-05-03T14:26:21.63" personId="{1E9A4A12-C973-4008-A0E1-C21A047C912A}" id="{B49D96F1-587A-4BB7-9F52-9A3CD86853D1}">
    <text>150/220</text>
  </threadedComment>
  <threadedComment ref="EJ28" dT="2020-05-03T14:27:34.73" personId="{1E9A4A12-C973-4008-A0E1-C21A047C912A}" id="{1217A53A-5176-4B21-8026-2796E96804F6}">
    <text>70/220</text>
  </threadedComment>
  <threadedComment ref="ET28" dT="2020-05-06T22:31:29.78" personId="{1E9A4A12-C973-4008-A0E1-C21A047C912A}" id="{54EB4483-AAB2-4D4F-9EB9-96411BCF7F8C}">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CK29" dT="2020-05-06T22:31:29.78" personId="{1E9A4A12-C973-4008-A0E1-C21A047C912A}" id="{51434721-0F43-4001-AC58-8748B8F1E176}">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H29" dT="2020-05-03T14:26:21.63" personId="{1E9A4A12-C973-4008-A0E1-C21A047C912A}" id="{E0082010-81CF-4BD6-9932-A4542131E403}">
    <text>150/220</text>
  </threadedComment>
  <threadedComment ref="EJ29" dT="2020-05-03T14:27:34.73" personId="{1E9A4A12-C973-4008-A0E1-C21A047C912A}" id="{9EC2529C-ED49-4026-AB82-7B25B0D674BC}">
    <text>70/220</text>
  </threadedComment>
  <threadedComment ref="ET29" dT="2020-05-06T22:31:29.78" personId="{1E9A4A12-C973-4008-A0E1-C21A047C912A}" id="{C359DF7B-FCCE-4771-BDF5-F4588BAF7021}">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H30" dT="2020-05-03T14:21:35.65" personId="{1E9A4A12-C973-4008-A0E1-C21A047C912A}" id="{3C572DDD-29D7-40E2-AF37-670B4B8CF8AD}">
    <text>takes average (28,350) of 30,000 and 26,700 as denominator
22,850/28,350</text>
  </threadedComment>
  <threadedComment ref="EJ30" dT="2020-05-03T14:21:35.65" personId="{1E9A4A12-C973-4008-A0E1-C21A047C912A}" id="{A1DCF032-96E8-4919-A73F-BD4480A0ECA5}">
    <text>takes average (28,350) of 30,000 and 26,700 as denominator
5,500/28,350</text>
  </threadedComment>
  <threadedComment ref="EH31" dT="2020-05-03T14:21:35.65" personId="{1E9A4A12-C973-4008-A0E1-C21A047C912A}" id="{DC2FC849-7D3A-4113-A911-6B1991B2B791}">
    <text>takes average (28,350) of 30,000 and 26,700 as denominator
22,850/28,350</text>
  </threadedComment>
  <threadedComment ref="EJ31" dT="2020-05-03T14:21:35.65" personId="{1E9A4A12-C973-4008-A0E1-C21A047C912A}" id="{C148D0E6-9BCD-4907-BB98-BFBA11FF2E90}">
    <text>takes average (28,350) of 30,000 and 26,700 as denominator
5,500/28,350</text>
  </threadedComment>
  <threadedComment ref="EG32" dT="2020-05-03T21:25:31.15" personId="{1E9A4A12-C973-4008-A0E1-C21A047C912A}" id="{61C04EDA-9DEC-4251-ACFA-D34B22928DD5}">
    <text>after the meeting, June 16, gov. recommended that the Constitution be revised to include 2 vice presidents: savimbi and the gov. side (Keesing's)</text>
  </threadedComment>
  <threadedComment ref="EH32" dT="2020-05-03T22:54:06.19" personId="{1E9A4A12-C973-4008-A0E1-C21A047C912A}" id="{4E285BC4-17C2-4860-A9B3-F59EC716829A}">
    <text>1/2</text>
  </threadedComment>
  <threadedComment ref="EG33" dT="2020-05-03T21:25:31.15" personId="{1E9A4A12-C973-4008-A0E1-C21A047C912A}" id="{84039C55-119D-4254-A27D-AFB3708F5C11}">
    <text>after the meeting, June 16, gov. recommended that the Constitution be revised to include 2 vice presidents: savimbi and the gov. side (Keesing's)</text>
  </threadedComment>
  <threadedComment ref="EH33" dT="2020-05-03T22:54:06.19" personId="{1E9A4A12-C973-4008-A0E1-C21A047C912A}" id="{45206C16-62C8-4664-BAC5-2560259B1BCA}">
    <text>1/2</text>
  </threadedComment>
  <threadedComment ref="EH34" dT="2020-05-03T22:54:06.19" personId="{1E9A4A12-C973-4008-A0E1-C21A047C912A}" id="{4B311571-8AE2-46DB-8E4B-4AE3E0ACE3CB}">
    <text>1/2</text>
  </threadedComment>
  <threadedComment ref="EH35" dT="2020-05-03T22:54:06.19" personId="{1E9A4A12-C973-4008-A0E1-C21A047C912A}" id="{C8A433B7-92A3-4023-AF03-6CB1BF2D525C}">
    <text>1/2</text>
  </threadedComment>
  <threadedComment ref="EH36" dT="2020-05-03T22:54:06.19" personId="{1E9A4A12-C973-4008-A0E1-C21A047C912A}" id="{8D4EFD9D-2853-4437-90AC-7C7D015E5E61}">
    <text>1/2</text>
  </threadedComment>
  <threadedComment ref="EJ36" dT="2020-05-03T22:54:06.19" personId="{1E9A4A12-C973-4008-A0E1-C21A047C912A}" id="{3653023A-D954-473F-A141-E3D68DFF3836}">
    <text>1/2</text>
  </threadedComment>
  <threadedComment ref="EH37" dT="2020-05-03T22:54:06.19" personId="{1E9A4A12-C973-4008-A0E1-C21A047C912A}" id="{451C5AC1-CD80-45AF-9B04-37E2FF870CD2}">
    <text>1/2</text>
  </threadedComment>
  <threadedComment ref="EJ37" dT="2020-05-03T22:54:06.19" personId="{1E9A4A12-C973-4008-A0E1-C21A047C912A}" id="{BE18BBCC-E9C0-4D31-BD25-7F2FE9316253}">
    <text>1/2</text>
  </threadedComment>
  <threadedComment ref="BU42" dT="2020-04-29T21:00:18.63" personId="{1E9A4A12-C973-4008-A0E1-C21A047C912A}" id="{4A20C43F-F74E-4508-8F2B-79DE0BF8E9D2}">
    <text>Chronology of the Bosnian conflict 1990-1995</text>
  </threadedComment>
  <threadedComment ref="EJ42" dT="2020-05-03T23:49:41.69" personId="{1E9A4A12-C973-4008-A0E1-C21A047C912A}" id="{C62AAC89-AE7E-447D-91D6-0430DB291246}">
    <text>3/6 (total provinces for 2 bargaining participants)+ half and half for Savajevo</text>
  </threadedComment>
  <threadedComment ref="BU43" dT="2020-04-29T21:00:18.63" personId="{1E9A4A12-C973-4008-A0E1-C21A047C912A}" id="{58C55D2A-94C3-44C8-9A63-12C96E35537C}">
    <text>Chronology of the Bosnian conflict 1990-1995</text>
  </threadedComment>
  <threadedComment ref="EJ43" dT="2020-05-03T23:49:41.69" personId="{1E9A4A12-C973-4008-A0E1-C21A047C912A}" id="{16886BE0-21EA-444E-B48A-9DD70AD649AA}">
    <text>3/6 (total provinces for 2 bargaining participants)+ half and half for Savajevo</text>
  </threadedComment>
  <threadedComment ref="EH46" dT="2020-05-03T23:50:33.94" personId="{1E9A4A12-C973-4008-A0E1-C21A047C912A}" id="{1808B712-2767-46DD-A1D3-B9060DF0E2BA}">
    <text>3/6</text>
  </threadedComment>
  <threadedComment ref="EH47" dT="2020-05-03T23:50:33.94" personId="{1E9A4A12-C973-4008-A0E1-C21A047C912A}" id="{BE4A85F2-96E7-46EA-9B0B-DD0489E10F2D}">
    <text>3/6</text>
  </threadedComment>
  <threadedComment ref="EH50" dT="2020-05-03T23:51:37.62" personId="{1E9A4A12-C973-4008-A0E1-C21A047C912A}" id="{F39A301A-64F4-4303-A339-0BCF29F80C74}">
    <text>4/7</text>
  </threadedComment>
  <threadedComment ref="EJ50" dT="2020-05-03T23:51:57.29" personId="{1E9A4A12-C973-4008-A0E1-C21A047C912A}" id="{1E71DEF2-AB68-4220-B372-0984990C77C1}">
    <text>3/7</text>
  </threadedComment>
  <threadedComment ref="EH51" dT="2020-05-03T23:51:37.62" personId="{1E9A4A12-C973-4008-A0E1-C21A047C912A}" id="{C0D69133-20B6-42E8-BB58-17C18BB8C460}">
    <text>4/7</text>
  </threadedComment>
  <threadedComment ref="EJ51" dT="2020-05-03T23:51:57.29" personId="{1E9A4A12-C973-4008-A0E1-C21A047C912A}" id="{80B389E8-9F7F-4704-823C-E728A913B308}">
    <text>3/7</text>
  </threadedComment>
  <threadedComment ref="EH52" dT="2020-05-03T23:52:44.92" personId="{1E9A4A12-C973-4008-A0E1-C21A047C912A}" id="{982F031F-E7AA-44DF-81D8-40B401FA5270}">
    <text>1/2</text>
  </threadedComment>
  <threadedComment ref="EJ52" dT="2020-05-03T23:52:44.92" personId="{1E9A4A12-C973-4008-A0E1-C21A047C912A}" id="{C4AB2FCC-9706-4B0C-82A0-E931D088C7E5}">
    <text>1/2</text>
  </threadedComment>
  <threadedComment ref="EH53" dT="2020-05-03T23:52:44.92" personId="{1E9A4A12-C973-4008-A0E1-C21A047C912A}" id="{53F067DE-7769-4FD8-837E-C1BBE751F8CF}">
    <text>1/2</text>
  </threadedComment>
  <threadedComment ref="EJ53" dT="2020-05-03T23:52:44.92" personId="{1E9A4A12-C973-4008-A0E1-C21A047C912A}" id="{D82B2739-7976-494E-824F-C9E9209315AF}">
    <text>1/2</text>
  </threadedComment>
  <threadedComment ref="EH54" dT="2020-05-03T23:53:11.82" personId="{1E9A4A12-C973-4008-A0E1-C21A047C912A}" id="{AB43A87A-7B28-4AFC-A682-C1849A95936D}">
    <text>40/80</text>
  </threadedComment>
  <threadedComment ref="EJ54" dT="2020-05-03T23:53:11.82" personId="{1E9A4A12-C973-4008-A0E1-C21A047C912A}" id="{F1C97D88-03E0-42EF-B10C-F8F4F2D01ED0}">
    <text>40/80</text>
  </threadedComment>
  <threadedComment ref="EH55" dT="2020-05-03T23:53:11.82" personId="{1E9A4A12-C973-4008-A0E1-C21A047C912A}" id="{436973B9-B6F3-434E-86B7-32A27DF644EC}">
    <text>40/80</text>
  </threadedComment>
  <threadedComment ref="EJ55" dT="2020-05-03T23:53:11.82" personId="{1E9A4A12-C973-4008-A0E1-C21A047C912A}" id="{3935C8A5-C321-452A-AE6F-79165C5D3F9B}">
    <text>40/80</text>
  </threadedComment>
  <threadedComment ref="DD56" dT="2020-06-14T13:37:23.98" personId="{1E9A4A12-C973-4008-A0E1-C21A047C912A}" id="{9C7B6CAA-2CA9-4603-AAD4-F6C0A8C7920D}">
    <text>(60/85)*100+1</text>
  </threadedComment>
  <threadedComment ref="EJ56" dT="2020-05-03T23:54:20.92" personId="{1E9A4A12-C973-4008-A0E1-C21A047C912A}" id="{C16778FA-763F-40AE-AA79-26A023263A06}">
    <text>60/85</text>
  </threadedComment>
  <threadedComment ref="EJ57" dT="2020-05-03T23:54:20.92" personId="{1E9A4A12-C973-4008-A0E1-C21A047C912A}" id="{EBC6C239-4EC3-4AB8-829D-2749621A64CC}">
    <text>60/85</text>
  </threadedComment>
  <threadedComment ref="DJ58" dT="2020-05-15T12:25:23.18" personId="{1E9A4A12-C973-4008-A0E1-C21A047C912A}" id="{98CCC306-2AEF-4113-90BB-3CB0CBF30D7B}">
    <text>Washington Post, Aug. 17, 1993 "Spokesman Mills also announced, barely 45 minutes after the talks began this afternoon, that the three leaders had agreed to allow full freedom of movement for U.N. military observers in Bosnia."</text>
  </threadedComment>
  <threadedComment ref="DL58" dT="2020-05-15T12:26:09.25" personId="{1E9A4A12-C973-4008-A0E1-C21A047C912A}" id="{A2E170F7-8434-4CDB-858F-9CBDD30318AF}">
    <text>Washington Post, Aug. 17, 1993 "Spokesman Mills also announced, barely 45 minutes after the talks began this afternoon, that the three leaders had agreed to allow full freedom of movement for U.N. military observers in Bosnia."</text>
  </threadedComment>
  <threadedComment ref="EG58" dT="2020-05-04T21:19:01.04" personId="{1E9A4A12-C973-4008-A0E1-C21A047C912A}" id="{5A90E7B1-7329-4713-AFD4-38EDE77E96C6}">
    <text>code as 31 (reference point was 30: 52.5:17.5)</text>
  </threadedComment>
  <threadedComment ref="EH58" dT="2020-06-14T16:01:58.96" personId="{1E9A4A12-C973-4008-A0E1-C21A047C912A}" id="{1AA7223E-8B4E-4A12-A4E9-FA179C8AD91F}">
    <text>31/(31+52.5)=37.1</text>
  </threadedComment>
  <threadedComment ref="EI58" dT="2020-06-14T15:52:39.27" personId="{1E9A4A12-C973-4008-A0E1-C21A047C912A}" id="{86CF88A2-E0FE-4553-98CC-D399A00182B1}">
    <text>code as 53.5 (reference point was 30:52.5:17.5)</text>
  </threadedComment>
  <threadedComment ref="EJ58" dT="2020-06-14T16:04:08.64" personId="{1E9A4A12-C973-4008-A0E1-C21A047C912A}" id="{62AED6B2-8385-4F19-90F9-C925F9D59EBB}">
    <text>53.5/(30+53.5)=64.1</text>
  </threadedComment>
  <threadedComment ref="DJ59" dT="2020-05-15T12:25:23.18" personId="{1E9A4A12-C973-4008-A0E1-C21A047C912A}" id="{FC51131A-35BD-43BC-876A-F560B110BBFF}">
    <text>Washington Post, Aug. 17, 1993 "Spokesman Mills also announced, barely 45 minutes after the talks began this afternoon, that the three leaders had agreed to allow full freedom of movement for U.N. military observers in Bosnia."</text>
  </threadedComment>
  <threadedComment ref="DL59" dT="2020-05-15T12:26:09.25" personId="{1E9A4A12-C973-4008-A0E1-C21A047C912A}" id="{D708F480-D63C-418F-A7FE-41A5BCE95EAF}">
    <text>Washington Post, Aug. 17, 1993 "Spokesman Mills also announced, barely 45 minutes after the talks began this afternoon, that the three leaders had agreed to allow full freedom of movement for U.N. military observers in Bosnia."</text>
  </threadedComment>
  <threadedComment ref="EG59" dT="2020-05-04T21:19:01.04" personId="{1E9A4A12-C973-4008-A0E1-C21A047C912A}" id="{20E534BA-4C29-44CD-A94A-878FCCBC6EC1}">
    <text>code as 31 (reference point was 30: 52.5:17.5)</text>
  </threadedComment>
  <threadedComment ref="EH59" dT="2020-06-14T16:01:58.96" personId="{1E9A4A12-C973-4008-A0E1-C21A047C912A}" id="{FF528075-FE41-4E71-A00C-A415F1A77E66}">
    <text>31/(31+52.5)=37.1</text>
  </threadedComment>
  <threadedComment ref="EI59" dT="2020-06-14T15:52:39.27" personId="{1E9A4A12-C973-4008-A0E1-C21A047C912A}" id="{72160B1E-C521-488B-AC87-728FD2D2DF59}">
    <text>code as 53.5 (reference point was 30:52.5:17.5)</text>
  </threadedComment>
  <threadedComment ref="EJ59" dT="2020-06-14T16:04:08.64" personId="{1E9A4A12-C973-4008-A0E1-C21A047C912A}" id="{B5BE3B30-F6C2-4BF7-9ED4-97BD0503709E}">
    <text>53.5/(30+53.5)=64</text>
  </threadedComment>
  <threadedComment ref="EH60" dT="2020-05-04T09:48:20.81" personId="{1E9A4A12-C973-4008-A0E1-C21A047C912A}" id="{AC8E68BB-E655-4FB4-A0E0-D02C43C30FC1}">
    <text>33.3/(49+33.3)</text>
  </threadedComment>
  <threadedComment ref="EJ60" dT="2020-05-04T09:48:20.81" personId="{1E9A4A12-C973-4008-A0E1-C21A047C912A}" id="{24CD7CC5-FA1B-4F5D-B359-48308F5F2137}">
    <text>49/(49+33.3)</text>
  </threadedComment>
  <threadedComment ref="EH61" dT="2020-05-04T09:48:20.81" personId="{1E9A4A12-C973-4008-A0E1-C21A047C912A}" id="{28BBB77D-7B5A-4338-9CD6-3AD5BE9544C4}">
    <text>33.3/(49+33.3)</text>
  </threadedComment>
  <threadedComment ref="EJ61" dT="2020-05-04T09:48:20.81" personId="{1E9A4A12-C973-4008-A0E1-C21A047C912A}" id="{14EF6477-F375-46B1-9DCE-B892A583C2B4}">
    <text>49/(49+33.3)</text>
  </threadedComment>
  <threadedComment ref="EJ62" dT="2020-05-03T23:49:41.69" personId="{1E9A4A12-C973-4008-A0E1-C21A047C912A}" id="{E5E6CB21-0369-49FF-9688-F8C0C5F95DBC}">
    <text>3/6 (total provinces for 2 bargaining participants)+ half and half for Savajevo</text>
  </threadedComment>
  <threadedComment ref="EJ63" dT="2020-05-03T23:49:41.69" personId="{1E9A4A12-C973-4008-A0E1-C21A047C912A}" id="{38591AAC-D72A-458A-90C5-15253C3B12CE}">
    <text>3/6 (total provinces for 2 bargaining participants)+ half and half for Savajevo</text>
  </threadedComment>
  <threadedComment ref="EJ64" dT="2020-05-04T10:32:32.53" personId="{1E9A4A12-C973-4008-A0E1-C21A047C912A}" id="{31402E0E-4911-4C5C-8A0C-7D7590F3B398}">
    <text>3/6</text>
  </threadedComment>
  <threadedComment ref="EJ65" dT="2020-05-04T10:32:32.53" personId="{1E9A4A12-C973-4008-A0E1-C21A047C912A}" id="{492113F1-F779-4642-9B1B-D1BDF1F3C513}">
    <text>3/6</text>
  </threadedComment>
  <threadedComment ref="BU66" dT="2020-04-29T21:00:18.63" personId="{1E9A4A12-C973-4008-A0E1-C21A047C912A}" id="{1334EB2A-5FBD-4BD0-A4FB-5C04484F5FA8}">
    <text>Chronology of the Bosnian conflict 1990-1995</text>
  </threadedComment>
  <threadedComment ref="EJ66" dT="2020-05-03T23:49:41.69" personId="{1E9A4A12-C973-4008-A0E1-C21A047C912A}" id="{B010A31A-CF3D-4E13-88DB-7E8E39302ABC}">
    <text>3/6 (total provinces for 2 bargaining participants)+ half and half for Savajevo</text>
  </threadedComment>
  <threadedComment ref="BU67" dT="2020-04-29T21:00:18.63" personId="{1E9A4A12-C973-4008-A0E1-C21A047C912A}" id="{71B2FD29-1DAA-4E6C-89B7-30E0FCEC4EEB}">
    <text>Chronology of the Bosnian conflict 1990-1995</text>
  </threadedComment>
  <threadedComment ref="EJ67" dT="2020-05-03T23:49:41.69" personId="{1E9A4A12-C973-4008-A0E1-C21A047C912A}" id="{5060A95B-9951-4587-A0BC-C47921B62D1F}">
    <text>3/6 (total provinces for 2 bargaining participants)+ half and half for Savajevo</text>
  </threadedComment>
  <threadedComment ref="EJ68" dT="2020-05-03T23:49:41.69" personId="{1E9A4A12-C973-4008-A0E1-C21A047C912A}" id="{9E327BDB-DB93-4B4A-AEF7-553B4C484994}">
    <text>3/6 (total provinces for 2 bargaining participants)+ half and half for Savajevo</text>
  </threadedComment>
  <threadedComment ref="EJ69" dT="2020-05-03T23:49:41.69" personId="{1E9A4A12-C973-4008-A0E1-C21A047C912A}" id="{E15BE272-6288-469B-9ED4-7A65381CDD5E}">
    <text>3/6 (total provinces for 2 bargaining participants)+ half and half for Savajevo</text>
  </threadedComment>
  <threadedComment ref="EH70" dT="2020-05-04T10:32:32.53" personId="{1E9A4A12-C973-4008-A0E1-C21A047C912A}" id="{D858D0FC-F214-406A-B7E0-6850737389BD}">
    <text>3/6</text>
  </threadedComment>
  <threadedComment ref="EJ70" dT="2020-05-04T10:32:32.53" personId="{1E9A4A12-C973-4008-A0E1-C21A047C912A}" id="{2A82AB27-833D-4092-B6E5-B60CA7849667}">
    <text>3/6</text>
  </threadedComment>
  <threadedComment ref="EH71" dT="2020-05-04T10:32:32.53" personId="{1E9A4A12-C973-4008-A0E1-C21A047C912A}" id="{0F80A5FA-8637-4966-B817-E18E2F899F9B}">
    <text>3/6</text>
  </threadedComment>
  <threadedComment ref="EJ71" dT="2020-05-04T10:32:32.53" personId="{1E9A4A12-C973-4008-A0E1-C21A047C912A}" id="{8BADA9B1-F4E4-42C5-8D46-778131AFA1E3}">
    <text>3/6</text>
  </threadedComment>
  <threadedComment ref="EJ72" dT="2020-05-03T23:49:41.69" personId="{1E9A4A12-C973-4008-A0E1-C21A047C912A}" id="{30D153E6-508E-417E-ACAF-97EF76572BD0}">
    <text>3/6 (total provinces for 2 bargaining participants)+ half and half for Savajevo</text>
  </threadedComment>
  <threadedComment ref="EJ73" dT="2020-05-03T23:49:41.69" personId="{1E9A4A12-C973-4008-A0E1-C21A047C912A}" id="{629A9CDC-6D91-4C01-B74A-35A5325677B0}">
    <text>3/6 (total provinces for 2 bargaining participants)+ half and half for Savajevo</text>
  </threadedComment>
  <threadedComment ref="EH74" dT="2020-05-04T10:34:38.03" personId="{1E9A4A12-C973-4008-A0E1-C21A047C912A}" id="{E5438BA8-3106-4A25-987C-F28D7F9F2EC5}">
    <text>4/7</text>
  </threadedComment>
  <threadedComment ref="EJ74" dT="2020-05-04T10:34:58.97" personId="{1E9A4A12-C973-4008-A0E1-C21A047C912A}" id="{81DD786F-3E5B-458B-B6AA-46B839BD31A1}">
    <text>3/7</text>
  </threadedComment>
  <threadedComment ref="EH75" dT="2020-05-04T10:34:38.03" personId="{1E9A4A12-C973-4008-A0E1-C21A047C912A}" id="{E2AEFFD8-C03D-4540-8846-5DA4B586B128}">
    <text>4/7</text>
  </threadedComment>
  <threadedComment ref="EJ75" dT="2020-05-04T10:34:58.97" personId="{1E9A4A12-C973-4008-A0E1-C21A047C912A}" id="{A3333BB5-3547-4E71-8DE5-7966F5CFD4C5}">
    <text>3/7</text>
  </threadedComment>
  <threadedComment ref="EH76" dT="2020-05-04T10:35:53.44" personId="{1E9A4A12-C973-4008-A0E1-C21A047C912A}" id="{E8AF1D5E-AA60-476C-9B94-D5CC8968F6B2}">
    <text>1/2</text>
  </threadedComment>
  <threadedComment ref="EJ76" dT="2020-05-04T10:35:53.44" personId="{1E9A4A12-C973-4008-A0E1-C21A047C912A}" id="{A0FB574F-2884-48BB-8085-E0A1B0BFEA9A}">
    <text>1/2</text>
  </threadedComment>
  <threadedComment ref="EH77" dT="2020-05-04T10:35:53.44" personId="{1E9A4A12-C973-4008-A0E1-C21A047C912A}" id="{103F6EDC-1C1A-42C3-B3F6-E3C60EA75F44}">
    <text>1/2</text>
  </threadedComment>
  <threadedComment ref="EJ77" dT="2020-05-04T10:35:53.44" personId="{1E9A4A12-C973-4008-A0E1-C21A047C912A}" id="{4C78EAD5-6A9D-488E-AF4B-DB0660C59EF2}">
    <text>1/2</text>
  </threadedComment>
  <threadedComment ref="EH78" dT="2020-05-04T10:36:17.33" personId="{1E9A4A12-C973-4008-A0E1-C21A047C912A}" id="{C98FC1B4-356B-4B00-80E5-52D6AF2B6E05}">
    <text>40/80</text>
  </threadedComment>
  <threadedComment ref="EJ78" dT="2020-05-04T10:36:17.33" personId="{1E9A4A12-C973-4008-A0E1-C21A047C912A}" id="{D5788C48-A7BE-4A1A-85B7-77609AC7D7D4}">
    <text>40/80</text>
  </threadedComment>
  <threadedComment ref="EH79" dT="2020-05-04T10:36:17.33" personId="{1E9A4A12-C973-4008-A0E1-C21A047C912A}" id="{B5F0A506-3259-44FD-84A5-5D6C80B82541}">
    <text>40/80</text>
  </threadedComment>
  <threadedComment ref="EJ79" dT="2020-05-04T10:36:17.33" personId="{1E9A4A12-C973-4008-A0E1-C21A047C912A}" id="{9F82B456-30B3-4676-B880-27EAC0A162B2}">
    <text>40/80</text>
  </threadedComment>
  <threadedComment ref="DD80" dT="2020-06-14T13:41:09.65" personId="{1E9A4A12-C973-4008-A0E1-C21A047C912A}" id="{3DF2A520-0DB8-4994-AEC9-F0240837D2FC}">
    <text>(60/75)*100+1</text>
  </threadedComment>
  <threadedComment ref="DD81" dT="2020-06-14T13:42:07.21" personId="{1E9A4A12-C973-4008-A0E1-C21A047C912A}" id="{2B736491-DBA7-4C18-B292-48F2C4BA9029}">
    <text>(15/75)*100+1</text>
  </threadedComment>
  <threadedComment ref="DJ82" dT="2020-05-15T12:25:23.18" personId="{1E9A4A12-C973-4008-A0E1-C21A047C912A}" id="{2415B7FE-97B9-43D4-897D-019CD77FD39C}">
    <text>Washington Post, Aug. 17, 1993 "Spokesman Mills also announced, barely 45 minutes after the talks began this afternoon, that the three leaders had agreed to allow full freedom of movement for U.N. military observers in Bosnia."</text>
  </threadedComment>
  <threadedComment ref="EG82" dT="2020-06-14T15:59:35.21" personId="{1E9A4A12-C973-4008-A0E1-C21A047C912A}" id="{22937DAC-F886-4B59-A59A-EDC646DBB941}">
    <text>code as 31 (reference point was 30:52.5:17.5)</text>
  </threadedComment>
  <threadedComment ref="EH82" dT="2021-03-24T14:23:57.01" personId="{1E9A4A12-C973-4008-A0E1-C21A047C912A}" id="{48DD2764-B1BF-4E37-8F7E-50DD14DB1CAA}">
    <text>31/(31+17.5)=63.9</text>
  </threadedComment>
  <threadedComment ref="EI82" dT="2020-06-14T16:00:08.65" personId="{1E9A4A12-C973-4008-A0E1-C21A047C912A}" id="{F329CE46-B3D6-4D7E-AF8B-11B87D2552A2}">
    <text>code as 18.5 (reference point was 30:52.5:17.5)</text>
  </threadedComment>
  <threadedComment ref="EJ82" dT="2020-06-14T16:07:33.48" personId="{1E9A4A12-C973-4008-A0E1-C21A047C912A}" id="{28E81D69-83A8-44AB-8697-273D95F1F8C2}">
    <text>18.5/(40+18.5)=38.1</text>
  </threadedComment>
  <threadedComment ref="DJ83" dT="2020-05-15T12:25:23.18" personId="{1E9A4A12-C973-4008-A0E1-C21A047C912A}" id="{C44F527C-61FA-470A-BB99-0C349D724BE8}">
    <text>Washington Post, Aug. 17, 1993 "Spokesman Mills also announced, barely 45 minutes after the talks began this afternoon, that the three leaders had agreed to allow full freedom of movement for U.N. military observers in Bosnia."</text>
  </threadedComment>
  <threadedComment ref="EG83" dT="2020-06-14T15:59:35.21" personId="{1E9A4A12-C973-4008-A0E1-C21A047C912A}" id="{A9757BB1-BD35-42EE-85C2-AE38BCE33459}">
    <text>code as 31 (reference point was 30:52.5:17.5)</text>
  </threadedComment>
  <threadedComment ref="EH83" dT="2021-03-24T14:23:57.01" personId="{1E9A4A12-C973-4008-A0E1-C21A047C912A}" id="{31F33990-C38D-4550-B90E-73E16B1F57DE}">
    <text>31/(31+17.5)=63.9</text>
  </threadedComment>
  <threadedComment ref="EJ83" dT="2020-06-14T16:07:33.48" personId="{1E9A4A12-C973-4008-A0E1-C21A047C912A}" id="{13FC9D6E-4897-44A6-B683-FCA252390193}">
    <text>18.5/(40+18.5)=38.1</text>
  </threadedComment>
  <threadedComment ref="DL84" dT="2020-04-29T22:37:16.74" personId="{1E9A4A12-C973-4008-A0E1-C21A047C912A}" id="{4B1FF8B6-C88F-4BFB-B3AA-E142F76D65C4}">
    <text>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ext>
  </threadedComment>
  <threadedComment ref="EH84" dT="2020-05-04T10:39:27.55" personId="{1E9A4A12-C973-4008-A0E1-C21A047C912A}" id="{61C1671B-7FC8-4718-85F2-AE2844F8A917}">
    <text>33.3/(33.3+at least 17.5 up to 17.7)=33.3/33.3+17.7=65.3</text>
  </threadedComment>
  <threadedComment ref="EJ84" dT="2020-05-04T10:39:27.55" personId="{1E9A4A12-C973-4008-A0E1-C21A047C912A}" id="{E1237A72-985B-47B3-8090-0CFE81F9EE74}">
    <text>at least 17.5 up to 17.7/(33.3+at least 17.5 up to 17.7)=17.7/51=34.7</text>
  </threadedComment>
  <threadedComment ref="DL85" dT="2020-04-29T22:37:16.74" personId="{1E9A4A12-C973-4008-A0E1-C21A047C912A}" id="{5FFE2C57-FB6E-4729-B0F6-9B2E6DF118BC}">
    <text>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ext>
  </threadedComment>
  <threadedComment ref="EH85" dT="2020-05-04T10:39:27.55" personId="{1E9A4A12-C973-4008-A0E1-C21A047C912A}" id="{3D24579E-6CCC-4225-B964-16B4E9515B1C}">
    <text>33.3/(33.3+at least 17.5 up to 17.7)=33.3/33.3+17.7=65.3</text>
  </threadedComment>
  <threadedComment ref="EJ85" dT="2020-05-04T10:39:27.55" personId="{1E9A4A12-C973-4008-A0E1-C21A047C912A}" id="{9C82F3CD-DBBE-4D51-8522-C19644F9109D}">
    <text>at least 17.5 up to 17.7/(33.3+at least 17.5 up to 17.7)=17.7/51=34.7</text>
  </threadedComment>
  <threadedComment ref="DA86" dT="2020-05-25T00:28:00.69" personId="{1E9A4A12-C973-4008-A0E1-C21A047C912A}" id="{A62B57F6-A5A8-4E2F-BFAF-B7F6DFD49ED7}">
    <text>wants all, my offer to anyone is 0</text>
  </threadedComment>
  <threadedComment ref="DE86" dT="2020-05-25T17:45:46.83" personId="{1E9A4A12-C973-4008-A0E1-C21A047C912A}" id="{71EC9A30-FBBC-4AB8-AB18-CFD2929273FC}">
    <text>All 3 rebel groups wanted equal share and thus each was willing that Government has 25%</text>
  </threadedComment>
  <threadedComment ref="DF86" dT="2020-06-14T12:57:48.58" personId="{1E9A4A12-C973-4008-A0E1-C21A047C912A}" id="{85AD8655-C613-44D6-A476-558A95EF49D0}">
    <text>(25 of FUNCINPEC offer+25 of KPNLF offer+25 of KR offer)/3</text>
  </threadedComment>
  <threadedComment ref="DJ86" dT="2020-05-25T00:31:52.65" personId="{1E9A4A12-C973-4008-A0E1-C21A047C912A}" id="{BEEFAA8F-22D3-4329-92C7-A1AEEC23DDCC}">
    <text>Head of State: Heng Samrin
PM: Hun Sen
14 ministries
https://en.wikipedia.org/wiki/People%27s_Republic_of_Kampuchea</text>
  </threadedComment>
  <threadedComment ref="DP86" dT="2020-05-06T15:23:21.84" personId="{1E9A4A12-C973-4008-A0E1-C21A047C912A}" id="{4463ACAD-0244-4FBE-BBBF-54C83BCC30CD}">
    <text>Khieu Samphan in August 1985 was officially established as the leader of the Khmer Rouge (UCDP)</text>
  </threadedComment>
  <threadedComment ref="EI86" dT="2020-05-04T22:29:37.30" personId="{1E9A4A12-C973-4008-A0E1-C21A047C912A}" id="{55367068-32D8-436D-AE03-3CCABBEC66B3}">
    <text>Feb 9, resistance coalition announced provision of (1) 4-party army with 10,000 each and (2) 4-party government. Given '4-party' is used in both cases and one case is more specific, I will assume 1:1:1:1: for both army and goverment.</text>
  </threadedComment>
  <threadedComment ref="EK86" dT="2020-05-04T22:29:37.30" personId="{1E9A4A12-C973-4008-A0E1-C21A047C912A}" id="{BAA1BF47-22F1-487F-96BC-3248280CADD0}">
    <text>Feb 9, resistance coalition announced provision of (1) 4-party army with 10,000 each and (2) 4-party government. Given '4-party' is used in both cases and one case is more specific, I will assume 1:1:1:1: for both army and goverment.</text>
  </threadedComment>
  <threadedComment ref="EM86" dT="2020-05-04T22:29:37.30" personId="{1E9A4A12-C973-4008-A0E1-C21A047C912A}" id="{44E56395-5787-4B9B-9FEA-EFE2C4C2A683}">
    <text>Feb 9, resistance coalition announced provision of (1) 4-party army with 10,000 each and (2) 4-party government. Given '4-party' is used in both cases and one case is more specific, I will assume 1:1:1:1: for both army and goverment.</text>
  </threadedComment>
  <threadedComment ref="DA87" dT="2020-05-25T17:35:08.70" personId="{1E9A4A12-C973-4008-A0E1-C21A047C912A}" id="{38328D63-EE4D-45C7-A1AA-E7706382F6D9}">
    <text>FUNCINPEC is willing to give equal power (1/2) to Gov.</text>
  </threadedComment>
  <threadedComment ref="DE87" dT="2020-05-25T17:46:38.89" personId="{1E9A4A12-C973-4008-A0E1-C21A047C912A}" id="{B637C69D-D164-4EA0-90E5-874A0B78F086}">
    <text>Government did not want to give anything to FUNCINPEC</text>
  </threadedComment>
  <threadedComment ref="DF87" dT="2020-06-14T13:59:29.99" personId="{1E9A4A12-C973-4008-A0E1-C21A047C912A}" id="{45359D84-09CC-49F2-A2F4-CB1EC37211F9}">
    <text>(0 of Gov. offer+25 of KPNLF offer+25 of KR offer)/3</text>
  </threadedComment>
  <threadedComment ref="DJ87" dT="2020-05-25T00:31:52.65" personId="{1E9A4A12-C973-4008-A0E1-C21A047C912A}" id="{C3191FC7-4B1D-4F58-9E58-AADFB44792E8}">
    <text>Head of State: Heng Samrin
PM: Hun Sen
14 ministries
https://en.wikipedia.org/wiki/People%27s_Republic_of_Kampuchea</text>
  </threadedComment>
  <threadedComment ref="DP87" dT="2020-05-06T15:23:21.84" personId="{1E9A4A12-C973-4008-A0E1-C21A047C912A}" id="{ABA60854-52CC-460F-A417-8810C09C7CE8}">
    <text>Khieu Samphan in August 1985 was officially established as the leader of the Khmer Rouge (UCDP)</text>
  </threadedComment>
  <threadedComment ref="EI87" dT="2020-05-04T22:29:37.30" personId="{1E9A4A12-C973-4008-A0E1-C21A047C912A}" id="{CBA44219-647D-4E49-B3BA-428DB883A47E}">
    <text>Feb 9, resistance coalition announced provision of (1) 4-party army with 10,000 each and (2) 4-party government. Given '4-party' is used in both cases and one case is more specific, I will assume 1:1:1:1: for both army and goverment.</text>
  </threadedComment>
  <threadedComment ref="EK87" dT="2020-05-04T22:29:37.30" personId="{1E9A4A12-C973-4008-A0E1-C21A047C912A}" id="{400CC863-C150-4304-A96F-F879F08B76FB}">
    <text>Feb 9, resistance coalition announced provision of (1) 4-party army with 10,000 each and (2) 4-party government. Given '4-party' is used in both cases and one case is more specific, I will assume 1:1:1:1: for both army and goverment.</text>
  </threadedComment>
  <threadedComment ref="EM87" dT="2020-05-04T22:29:37.30" personId="{1E9A4A12-C973-4008-A0E1-C21A047C912A}" id="{F6108DE5-BA19-46FC-B55F-EAA8859823BE}">
    <text>Feb 9, resistance coalition announced provision of (1) 4-party army with 10,000 each and (2) 4-party government. Given '4-party' is used in both cases and one case is more specific, I will assume 1:1:1:1: for both army and goverment.</text>
  </threadedComment>
  <threadedComment ref="DA88" dT="2020-05-25T17:39:31.55" personId="{1E9A4A12-C973-4008-A0E1-C21A047C912A}" id="{01683916-EE22-4CEA-B932-1248DB4A18BC}">
    <text>KPNLF is willing to give equal power (1/2) to Gov.</text>
  </threadedComment>
  <threadedComment ref="DE88" dT="2020-05-25T17:47:03.17" personId="{1E9A4A12-C973-4008-A0E1-C21A047C912A}" id="{E88FD036-060F-4AC8-AF48-8C487C542473}">
    <text>Government did not want to give anything to KPNLF</text>
  </threadedComment>
  <threadedComment ref="DF88" dT="2020-06-14T13:59:29.99" personId="{1E9A4A12-C973-4008-A0E1-C21A047C912A}" id="{80CD14FC-01D5-48A1-B7F6-129A962255E9}">
    <text>(0 of Gov. offer+25 of KPNLF offer+25 of KR offer)/3</text>
  </threadedComment>
  <threadedComment ref="DJ88" dT="2020-05-25T00:31:52.65" personId="{1E9A4A12-C973-4008-A0E1-C21A047C912A}" id="{0C1B1F0C-01CE-4684-963B-F267BD885D97}">
    <text>Head of State: Heng Samrin
PM: Hun Sen
14 ministries
https://en.wikipedia.org/wiki/People%27s_Republic_of_Kampuchea</text>
  </threadedComment>
  <threadedComment ref="DP88" dT="2020-05-06T15:23:21.84" personId="{1E9A4A12-C973-4008-A0E1-C21A047C912A}" id="{15BCE7AC-2206-459A-B216-5E2B624F531C}">
    <text>Khieu Samphan in August 1985 was officially established as the leader of the Khmer Rouge (UCDP)</text>
  </threadedComment>
  <threadedComment ref="EI88" dT="2020-05-04T22:29:37.30" personId="{1E9A4A12-C973-4008-A0E1-C21A047C912A}" id="{FACC506E-689D-4B18-8A0A-733E9CAA51ED}">
    <text>Feb 9, resistance coalition announced provision of (1) 4-party army with 10,000 each and (2) 4-party government. Given '4-party' is used in both cases and one case is more specific, I will assume 1:1:1:1: for both army and goverment.</text>
  </threadedComment>
  <threadedComment ref="EK88" dT="2020-05-04T22:29:37.30" personId="{1E9A4A12-C973-4008-A0E1-C21A047C912A}" id="{F2FAC6A9-D4B8-4FBE-83CA-C5B3C2FF2F3E}">
    <text>Feb 9, resistance coalition announced provision of (1) 4-party army with 10,000 each and (2) 4-party government. Given '4-party' is used in both cases and one case is more specific, I will assume 1:1:1:1: for both army and goverment.</text>
  </threadedComment>
  <threadedComment ref="EM88" dT="2020-05-04T22:29:37.30" personId="{1E9A4A12-C973-4008-A0E1-C21A047C912A}" id="{863EB138-455E-4A14-980F-1F53D6D0EB26}">
    <text>Feb 9, resistance coalition announced provision of (1) 4-party army with 10,000 each and (2) 4-party government. Given '4-party' is used in both cases and one case is more specific, I will assume 1:1:1:1: for both army and goverment.</text>
  </threadedComment>
  <threadedComment ref="DA89" dT="2020-05-25T17:39:42.28" personId="{1E9A4A12-C973-4008-A0E1-C21A047C912A}" id="{BE6A6AC9-3700-4CFA-A4A4-6614E27A4D68}">
    <text>KR is willing to give equal power (1/2) to Gov.</text>
  </threadedComment>
  <threadedComment ref="DE89" dT="2020-05-25T17:47:10.90" personId="{1E9A4A12-C973-4008-A0E1-C21A047C912A}" id="{008FA45C-3C8B-4628-93DC-1A4DD884861F}">
    <text>Government did not want to give anything to KR</text>
  </threadedComment>
  <threadedComment ref="DF89" dT="2020-06-14T13:59:29.99" personId="{1E9A4A12-C973-4008-A0E1-C21A047C912A}" id="{672D30B0-7C45-450A-8614-76C2E785DC07}">
    <text>(0 of Gov. offer+25 of KPNLF offer+25 of KR offer)/3</text>
  </threadedComment>
  <threadedComment ref="DJ89" dT="2020-05-25T00:31:52.65" personId="{1E9A4A12-C973-4008-A0E1-C21A047C912A}" id="{56996E3B-A500-4671-8832-56C3A09817BE}">
    <text>Head of State: Heng Samrin
PM: Hun Sen
14 ministries
https://en.wikipedia.org/wiki/People%27s_Republic_of_Kampuchea</text>
  </threadedComment>
  <threadedComment ref="DP89" dT="2020-05-06T15:23:21.84" personId="{1E9A4A12-C973-4008-A0E1-C21A047C912A}" id="{6FE14362-FC46-47E0-AFFD-1BC1AD12CC50}">
    <text>Khieu Samphan in August 1985 was officially established as the leader of the Khmer Rouge (UCDP)</text>
  </threadedComment>
  <threadedComment ref="EI89" dT="2020-05-04T22:29:37.30" personId="{1E9A4A12-C973-4008-A0E1-C21A047C912A}" id="{B3424F04-D2D5-49B5-B0E4-02586BC05689}">
    <text>Feb 9, resistance coalition announced provision of (1) 4-party army with 10,000 each and (2) 4-party government. Given '4-party' is used in both cases and one case is more specific, I will assume 1:1:1:1: for both army and goverment.</text>
  </threadedComment>
  <threadedComment ref="EK89" dT="2020-05-04T22:29:37.30" personId="{1E9A4A12-C973-4008-A0E1-C21A047C912A}" id="{A0F9368B-D0F6-43BE-9337-900D415F1EAE}">
    <text>Feb 9, resistance coalition announced provision of (1) 4-party army with 10,000 each and (2) 4-party government. Given '4-party' is used in both cases and one case is more specific, I will assume 1:1:1:1: for both army and goverment.</text>
  </threadedComment>
  <threadedComment ref="EM89" dT="2020-05-04T22:29:37.30" personId="{1E9A4A12-C973-4008-A0E1-C21A047C912A}" id="{307BEC74-3BD1-44D7-BFAC-54DF7A2EE6BF}">
    <text>Feb 9, resistance coalition announced provision of (1) 4-party army with 10,000 each and (2) 4-party government. Given '4-party' is used in both cases and one case is more specific, I will assume 1:1:1:1: for both army and goverment.</text>
  </threadedComment>
  <threadedComment ref="DA90" dT="2020-05-25T17:41:07.35" personId="{1E9A4A12-C973-4008-A0E1-C21A047C912A}" id="{E0998FA6-4415-4100-8CB6-8246B1EC98A8}">
    <text>Government is willing to give 1 out 16 to FUNCINPEC but not to others</text>
  </threadedComment>
  <threadedComment ref="DE90" dT="2020-05-25T17:44:27.38" personId="{1E9A4A12-C973-4008-A0E1-C21A047C912A}" id="{2832CACA-E64A-4DE0-A9B5-CEA6CB54A5BC}">
    <text>Both FUNCINPEC and KPNLF wanted equal share 1/3</text>
  </threadedComment>
  <threadedComment ref="DF90" dT="2020-06-14T14:00:35.94" personId="{1E9A4A12-C973-4008-A0E1-C21A047C912A}" id="{4CCBA518-8756-4485-9532-5810A1A573FD}">
    <text>(33.3+33.3)/2</text>
  </threadedComment>
  <threadedComment ref="DJ90" dT="2020-05-25T00:31:52.65" personId="{1E9A4A12-C973-4008-A0E1-C21A047C912A}" id="{F86F8B10-75A6-4939-AA4D-C3F3B8D07A74}">
    <text>Head of State: Heng Samrin
PM: Hun Sen
14 ministries
https://en.wikipedia.org/wiki/People%27s_Republic_of_Kampuchea</text>
  </threadedComment>
  <threadedComment ref="EG90" dT="2020-05-01T21:58:24.74" personId="{1E9A4A12-C973-4008-A0E1-C21A047C912A}" id="{543AA326-959D-4D68-9FB7-8480387A4532}">
    <text>Head of State: Heng Samrin
PM: Hun Sen
14 ministries
https://en.wikipedia.org/wiki/People%27s_Republic_of_Kampuchea</text>
  </threadedComment>
  <threadedComment ref="EH90" dT="2020-05-03T14:27:45.65" personId="{1E9A4A12-C973-4008-A0E1-C21A047C912A}" id="{69AA033F-DE3D-4EA4-9074-67472250DAE1}">
    <text>15/16</text>
  </threadedComment>
  <threadedComment ref="EI90" dT="2020-05-04T22:29:37.30" personId="{1E9A4A12-C973-4008-A0E1-C21A047C912A}" id="{2479FE23-7088-4CD6-9F57-A97022D254FA}">
    <text>Feb 9, resistance coalition announced provision of (1) 4-party army with 10,000 each and (2) 4-party government. Given '4-party' is used in both cases and one case is more specific, I will assume 1:1:1:1: for both army and goverment.</text>
  </threadedComment>
  <threadedComment ref="EJ90" dT="2020-05-04T23:29:38.87" personId="{1E9A4A12-C973-4008-A0E1-C21A047C912A}" id="{A2E94831-2F20-48AC-8704-5BD87CD32814}">
    <text>1/3</text>
  </threadedComment>
  <threadedComment ref="EK90" dT="2020-05-04T22:29:37.30" personId="{1E9A4A12-C973-4008-A0E1-C21A047C912A}" id="{DAFF9106-344E-4F78-8A42-A33FCA67725B}">
    <text>Feb 9, resistance coalition announced provision of (1) 4-party army with 10,000 each and (2) 4-party government. Given '4-party' is used in both cases and one case is more specific, I will assume 1:1:1:1: for both army and goverment.</text>
  </threadedComment>
  <threadedComment ref="EL90" dT="2020-05-04T23:29:38.87" personId="{1E9A4A12-C973-4008-A0E1-C21A047C912A}" id="{BBDFE06C-BD39-49BB-89D7-613AB1ECA643}">
    <text>1/3</text>
  </threadedComment>
  <threadedComment ref="DA91" dT="2020-05-25T17:35:08.70" personId="{1E9A4A12-C973-4008-A0E1-C21A047C912A}" id="{E7EC7FAD-E818-4E56-B808-AB7DA2582759}">
    <text>FUNCINPEC is willing to give equal power (1/2) to Gov.</text>
  </threadedComment>
  <threadedComment ref="DE91" dT="2020-05-25T17:41:52.39" personId="{1E9A4A12-C973-4008-A0E1-C21A047C912A}" id="{F35CC819-0B16-4829-B0A5-C07EB9237858}">
    <text>Government is willing to give 1 out of 16 to FUNCINPEC</text>
  </threadedComment>
  <threadedComment ref="DF91" dT="2020-06-14T14:04:13.54" personId="{1E9A4A12-C973-4008-A0E1-C21A047C912A}" id="{7A4EBBFA-924F-4C81-A182-CEAFD2FA5780}">
    <text>(6.2 of Gov. offer+33.3 of KPNLF offer)/2</text>
  </threadedComment>
  <threadedComment ref="DJ91" dT="2020-05-25T00:31:52.65" personId="{1E9A4A12-C973-4008-A0E1-C21A047C912A}" id="{9293AB01-7146-41FC-A941-8BF1741DC780}">
    <text>Head of State: Heng Samrin
PM: Hun Sen
14 ministries
https://en.wikipedia.org/wiki/People%27s_Republic_of_Kampuchea</text>
  </threadedComment>
  <threadedComment ref="EG91" dT="2020-05-01T21:58:24.74" personId="{1E9A4A12-C973-4008-A0E1-C21A047C912A}" id="{E19CDBB4-64BB-4789-ABAA-A905F1BF455C}">
    <text>Head of State: Heng Samrin
PM: Hun Sen
14 ministries
https://en.wikipedia.org/wiki/People%27s_Republic_of_Kampuchea</text>
  </threadedComment>
  <threadedComment ref="EH91" dT="2020-05-03T14:27:45.65" personId="{1E9A4A12-C973-4008-A0E1-C21A047C912A}" id="{FA7CC5EC-FFEE-41D3-8D40-6D9126E08FD1}">
    <text>15/16</text>
  </threadedComment>
  <threadedComment ref="EI91" dT="2020-05-04T22:29:37.30" personId="{1E9A4A12-C973-4008-A0E1-C21A047C912A}" id="{F2164AB4-4953-4FCB-9961-BA27FBA32E77}">
    <text>Feb 9, resistance coalition announced provision of (1) 4-party army with 10,000 each and (2) 4-party government. Given '4-party' is used in both cases and one case is more specific, I will assume 1:1:1:1: for both army and goverment.</text>
  </threadedComment>
  <threadedComment ref="EJ91" dT="2020-05-04T23:29:38.87" personId="{1E9A4A12-C973-4008-A0E1-C21A047C912A}" id="{5BF5D71F-B47A-469F-93E7-D06D7D24CF19}">
    <text>1/3</text>
  </threadedComment>
  <threadedComment ref="EK91" dT="2020-05-04T22:29:37.30" personId="{1E9A4A12-C973-4008-A0E1-C21A047C912A}" id="{B829E596-2442-483D-AA06-E8AD1F108CFA}">
    <text>Feb 9, resistance coalition announced provision of (1) 4-party army with 10,000 each and (2) 4-party government. Given '4-party' is used in both cases and one case is more specific, I will assume 1:1:1:1: for both army and goverment.</text>
  </threadedComment>
  <threadedComment ref="EL91" dT="2020-05-04T23:29:38.87" personId="{1E9A4A12-C973-4008-A0E1-C21A047C912A}" id="{76F7228F-1395-4412-A405-25100CCB4DD4}">
    <text>1/3</text>
  </threadedComment>
  <threadedComment ref="DA92" dT="2020-05-25T17:39:31.55" personId="{1E9A4A12-C973-4008-A0E1-C21A047C912A}" id="{01ADED2C-77E4-4164-A440-85ED21AC328C}">
    <text>KPNLF is willing to give equal power (1/2) to Gov.</text>
  </threadedComment>
  <threadedComment ref="DE92" dT="2020-05-25T17:44:47.33" personId="{1E9A4A12-C973-4008-A0E1-C21A047C912A}" id="{B62A7957-723F-4A39-91B1-504C35E974E3}">
    <text>Government was not willing to give anything</text>
  </threadedComment>
  <threadedComment ref="DF92" dT="2020-06-14T14:05:42.12" personId="{1E9A4A12-C973-4008-A0E1-C21A047C912A}" id="{33749A60-6B4E-4825-8BDD-EEB9F18B7B61}">
    <text>(0 of Gov. offer+33.3 of FUNCINPEC offer)/2</text>
  </threadedComment>
  <threadedComment ref="DJ92" dT="2020-05-25T00:31:52.65" personId="{1E9A4A12-C973-4008-A0E1-C21A047C912A}" id="{9408D543-E72A-4171-86EF-B5AC166F781D}">
    <text>Head of State: Heng Samrin
PM: Hun Sen
14 ministries
https://en.wikipedia.org/wiki/People%27s_Republic_of_Kampuchea</text>
  </threadedComment>
  <threadedComment ref="EG92" dT="2020-05-01T21:58:24.74" personId="{1E9A4A12-C973-4008-A0E1-C21A047C912A}" id="{EFB92508-2F06-4D3C-95A9-64060542BE16}">
    <text>Head of State: Heng Samrin
PM: Hun Sen
14 ministries
https://en.wikipedia.org/wiki/People%27s_Republic_of_Kampuchea</text>
  </threadedComment>
  <threadedComment ref="EH92" dT="2020-05-03T14:27:45.65" personId="{1E9A4A12-C973-4008-A0E1-C21A047C912A}" id="{A9545E42-629C-431D-B63C-90046BC82BCC}">
    <text>15/16</text>
  </threadedComment>
  <threadedComment ref="EI92" dT="2020-05-04T22:29:37.30" personId="{1E9A4A12-C973-4008-A0E1-C21A047C912A}" id="{929275D4-A2DD-4573-9880-CC4A9C49A156}">
    <text>Feb 9, resistance coalition announced provision of (1) 4-party army with 10,000 each and (2) 4-party government. Given '4-party' is used in both cases and one case is more specific, I will assume 1:1:1:1: for both army and goverment.</text>
  </threadedComment>
  <threadedComment ref="EJ92" dT="2020-05-04T23:29:38.87" personId="{1E9A4A12-C973-4008-A0E1-C21A047C912A}" id="{7642FD8A-ABCB-4F83-9E1B-7A84AA0B00D2}">
    <text>1/3</text>
  </threadedComment>
  <threadedComment ref="EK92" dT="2020-05-04T22:29:37.30" personId="{1E9A4A12-C973-4008-A0E1-C21A047C912A}" id="{FC3FB5D5-31BA-49D7-9E62-23454EC5B431}">
    <text>Feb 9, resistance coalition announced provision of (1) 4-party army with 10,000 each and (2) 4-party government. Given '4-party' is used in both cases and one case is more specific, I will assume 1:1:1:1: for both army and goverment.</text>
  </threadedComment>
  <threadedComment ref="EL92" dT="2020-05-04T23:29:38.87" personId="{1E9A4A12-C973-4008-A0E1-C21A047C912A}" id="{8A3897A5-FEAA-4E03-B7A5-1F5FE81E434C}">
    <text>1/3</text>
  </threadedComment>
  <threadedComment ref="DE93" dT="2020-05-25T17:44:27.38" personId="{1E9A4A12-C973-4008-A0E1-C21A047C912A}" id="{200EDBF9-8D73-4ACF-BD76-CBAC687D1905}">
    <text>Both FUNCINPEC and KPNLF wanted equal share 1/3</text>
  </threadedComment>
  <threadedComment ref="DF93" dT="2020-06-14T14:00:35.94" personId="{1E9A4A12-C973-4008-A0E1-C21A047C912A}" id="{C138E6BD-BDAB-41A7-9A93-C4EB6D337460}">
    <text>(33.3+33.3)/2</text>
  </threadedComment>
  <threadedComment ref="DJ93" dT="2020-05-25T00:31:52.65" personId="{1E9A4A12-C973-4008-A0E1-C21A047C912A}" id="{F89F8295-6198-41EC-BE4C-40DEB995B3C3}">
    <text>Head of State: Heng Samrin
PM: Hun Sen
14 ministries
https://en.wikipedia.org/wiki/People%27s_Republic_of_Kampuchea</text>
  </threadedComment>
  <threadedComment ref="EJ93" dT="2020-05-04T23:29:38.87" personId="{1E9A4A12-C973-4008-A0E1-C21A047C912A}" id="{379E5C8D-CE06-46F8-9B01-ECD7A54CD6CE}">
    <text>1/3</text>
  </threadedComment>
  <threadedComment ref="EL93" dT="2020-05-04T23:29:38.87" personId="{1E9A4A12-C973-4008-A0E1-C21A047C912A}" id="{972C0FB3-07D5-4617-A633-67322EE5A485}">
    <text>1/3</text>
  </threadedComment>
  <threadedComment ref="DA94" dT="2020-05-25T17:35:08.70" personId="{1E9A4A12-C973-4008-A0E1-C21A047C912A}" id="{5F848E81-4A6D-4643-89D4-A5FB6B2DF1C0}">
    <text>FUNCINPEC is willing to give equal power (1/2) to Gov.</text>
  </threadedComment>
  <threadedComment ref="DE94" dT="2020-05-25T17:46:38.89" personId="{1E9A4A12-C973-4008-A0E1-C21A047C912A}" id="{334321ED-27BF-4415-BB02-B7D9275C4F48}">
    <text>Government did not want to give anything to FUNCINPEC</text>
  </threadedComment>
  <threadedComment ref="DF94" dT="2020-06-14T14:05:42.12" personId="{1E9A4A12-C973-4008-A0E1-C21A047C912A}" id="{D8567C42-9F4B-47CA-AE91-CF3A2E5A4572}">
    <text>(0 of Gov. offer+33.3 of KPNLF offer)/2</text>
  </threadedComment>
  <threadedComment ref="DJ94" dT="2020-05-25T00:31:52.65" personId="{1E9A4A12-C973-4008-A0E1-C21A047C912A}" id="{A04B455D-A38B-4C12-A524-3F7F67E768AD}">
    <text>Head of State: Heng Samrin
PM: Hun Sen
14 ministries
https://en.wikipedia.org/wiki/People%27s_Republic_of_Kampuchea</text>
  </threadedComment>
  <threadedComment ref="EJ94" dT="2020-05-04T23:29:38.87" personId="{1E9A4A12-C973-4008-A0E1-C21A047C912A}" id="{27B9482F-52B4-4597-ACFE-BF8B80F490BD}">
    <text>1/3</text>
  </threadedComment>
  <threadedComment ref="EL94" dT="2020-05-04T23:29:38.87" personId="{1E9A4A12-C973-4008-A0E1-C21A047C912A}" id="{691B595D-60A9-4BDC-8C7D-A498A1CA63F3}">
    <text>1/3</text>
  </threadedComment>
  <threadedComment ref="DA95" dT="2020-05-25T17:39:31.55" personId="{1E9A4A12-C973-4008-A0E1-C21A047C912A}" id="{8974A3B6-E593-48CC-9087-24A45B421AB9}">
    <text>KPNLF is willing to give equal power (1/2) to Gov.</text>
  </threadedComment>
  <threadedComment ref="DE95" dT="2020-05-25T17:47:03.17" personId="{1E9A4A12-C973-4008-A0E1-C21A047C912A}" id="{21C7253C-28B8-4780-A632-1EAF8A26AA13}">
    <text>Government did not want to give anything to KPNLF</text>
  </threadedComment>
  <threadedComment ref="DF95" dT="2020-06-14T14:05:42.12" personId="{1E9A4A12-C973-4008-A0E1-C21A047C912A}" id="{BFE0A5E7-CD1F-40D7-8F20-CD0ABF3A1C2C}">
    <text>(0 of Gov. offer+33.3 of FUNCINPEC offer)/2</text>
  </threadedComment>
  <threadedComment ref="DJ95" dT="2020-05-25T00:31:52.65" personId="{1E9A4A12-C973-4008-A0E1-C21A047C912A}" id="{F84F701D-294E-4216-A984-D2B293C0C249}">
    <text>Head of State: Heng Samrin
PM: Hun Sen
14 ministries
https://en.wikipedia.org/wiki/People%27s_Republic_of_Kampuchea</text>
  </threadedComment>
  <threadedComment ref="EJ95" dT="2020-05-04T23:29:38.87" personId="{1E9A4A12-C973-4008-A0E1-C21A047C912A}" id="{99485736-6A69-401D-9424-4CC20EBA9469}">
    <text>1/3</text>
  </threadedComment>
  <threadedComment ref="EL95" dT="2020-05-04T23:29:38.87" personId="{1E9A4A12-C973-4008-A0E1-C21A047C912A}" id="{A79B85C3-1A0B-4E61-BBCC-256A0783E4F1}">
    <text>1/3</text>
  </threadedComment>
  <threadedComment ref="DE96" dT="2020-05-25T17:45:46.83" personId="{1E9A4A12-C973-4008-A0E1-C21A047C912A}" id="{17FB09F1-40CE-4E0C-8AAD-6ABB21EF2A40}">
    <text>All 3 rebel groups wanted equal share and thus each was willing that Government has 25%</text>
  </threadedComment>
  <threadedComment ref="DF96" dT="2020-06-14T12:57:48.58" personId="{1E9A4A12-C973-4008-A0E1-C21A047C912A}" id="{52457BB7-DB5C-40DE-904C-C545B9B7F5F3}">
    <text>(25 of FUNCINPEC offer+25 of KPNLF offer+25 of KR offer)/3</text>
  </threadedComment>
  <threadedComment ref="DJ96" dT="2020-05-25T00:31:52.65" personId="{1E9A4A12-C973-4008-A0E1-C21A047C912A}" id="{6E54475B-CCAD-468C-8AE1-7E4535370A9D}">
    <text>Head of State: Heng Samrin
PM: Hun Sen
14 ministries
https://en.wikipedia.org/wiki/People%27s_Republic_of_Kampuchea</text>
  </threadedComment>
  <threadedComment ref="DP96" dT="2020-05-06T15:23:21.84" personId="{1E9A4A12-C973-4008-A0E1-C21A047C912A}" id="{2AEB9830-2844-4D18-BE5E-3063C7992D7F}">
    <text>Khieu Samphan in August 1985 was officially established as the leader of the Khmer Rouge (UCDP)</text>
  </threadedComment>
  <threadedComment ref="EH96" dT="2020-05-05T00:07:58.62" personId="{1E9A4A12-C973-4008-A0E1-C21A047C912A}" id="{75284B7F-A836-45BD-9723-FAAF8DBEAE75}">
    <text>In previous bargaining in May2, 'no KR' allowed 1 for FUNCINPEC, in the next bargaining in Jul 30, 'no KR' also meant current government. 
=&gt; Coding: took the mid point of 93.8 and 100 (193.8/2)</text>
  </threadedComment>
  <threadedComment ref="EI96" dT="2020-05-04T22:29:37.30" personId="{1E9A4A12-C973-4008-A0E1-C21A047C912A}" id="{03A24000-D8E4-4F65-80F9-1DC922A89242}">
    <text>Feb 9, resistance coalition announced provision of (1) 4-party army with 10,000 each and (2) 4-party government. Given '4-party' is used in both cases and one case is more specific, I will assume 1:1:1:1: for both army and goverment.</text>
  </threadedComment>
  <threadedComment ref="EK96" dT="2020-05-04T22:29:37.30" personId="{1E9A4A12-C973-4008-A0E1-C21A047C912A}" id="{05FEAE24-8EA6-4AA9-9408-27542F5E2592}">
    <text>Feb 9, resistance coalition announced provision of (1) 4-party army with 10,000 each and (2) 4-party government. Given '4-party' is used in both cases and one case is more specific, I will assume 1:1:1:1: for both army and goverment.</text>
  </threadedComment>
  <threadedComment ref="DA97" dT="2020-05-25T17:35:08.70" personId="{1E9A4A12-C973-4008-A0E1-C21A047C912A}" id="{214E465E-A48E-4628-9454-8D53C7B37C3A}">
    <text>FUNCINPEC is willing to give equal power (1/2) to Gov.</text>
  </threadedComment>
  <threadedComment ref="DE97" dT="2020-06-06T23:29:30.75" personId="{1E9A4A12-C973-4008-A0E1-C21A047C912A}" id="{48102CE7-C695-4D1C-AA03-1407E0D0B384}">
    <text>Gov. is willing to give 0 or 1 to FUNCINPEC</text>
  </threadedComment>
  <threadedComment ref="DF97" dT="2020-06-14T12:59:21.08" personId="{1E9A4A12-C973-4008-A0E1-C21A047C912A}" id="{F72F99DD-F9D3-4B20-BA3C-D89D28F7853A}">
    <text>(3.1 of Gov. offer+25 of KPNLF offer+25 of KR offer)/3</text>
  </threadedComment>
  <threadedComment ref="DJ97" dT="2020-05-25T00:31:52.65" personId="{1E9A4A12-C973-4008-A0E1-C21A047C912A}" id="{36F126CB-04D8-48B0-B291-466EA1ED5A14}">
    <text>Head of State: Heng Samrin
PM: Hun Sen
14 ministries
https://en.wikipedia.org/wiki/People%27s_Republic_of_Kampuchea</text>
  </threadedComment>
  <threadedComment ref="DP97" dT="2020-05-06T15:23:21.84" personId="{1E9A4A12-C973-4008-A0E1-C21A047C912A}" id="{A9EC1BA6-1184-463F-9AD6-1FA9C442A10C}">
    <text>Khieu Samphan in August 1985 was officially established as the leader of the Khmer Rouge (UCDP)</text>
  </threadedComment>
  <threadedComment ref="EH97" dT="2020-05-05T00:07:58.62" personId="{1E9A4A12-C973-4008-A0E1-C21A047C912A}" id="{EC7C85F7-AB25-4E81-930B-0B0B219F34B2}">
    <text>In previous bargaining in May2, 'no KR' allowed 1 for FUNCINPEC, in the next bargaining in Jul 30, 'no KR' also meant current government. 
=&gt; Coding: took the mid point of 93.8 and 100 (193.8/2)</text>
  </threadedComment>
  <threadedComment ref="EI97" dT="2020-05-04T22:29:37.30" personId="{1E9A4A12-C973-4008-A0E1-C21A047C912A}" id="{BF7D23C3-1AC1-454F-A2AA-DDFD9E3C4D96}">
    <text>Feb 9, resistance coalition announced provision of (1) 4-party army with 10,000 each and (2) 4-party government. Given '4-party' is used in both cases and one case is more specific, I will assume 1:1:1:1: for both army and goverment.</text>
  </threadedComment>
  <threadedComment ref="EK97" dT="2020-05-04T22:29:37.30" personId="{1E9A4A12-C973-4008-A0E1-C21A047C912A}" id="{5C593BE8-F646-4F3A-85BA-6A33925275D4}">
    <text>Feb 9, resistance coalition announced provision of (1) 4-party army with 10,000 each and (2) 4-party government. Given '4-party' is used in both cases and one case is more specific, I will assume 1:1:1:1: for both army and goverment.</text>
  </threadedComment>
  <threadedComment ref="DA98" dT="2020-05-25T17:35:08.70" personId="{1E9A4A12-C973-4008-A0E1-C21A047C912A}" id="{4A50558C-47CA-4C99-926A-542E5577E2F5}">
    <text>KPNLF is willing to give equal power (1/2) to Gov.</text>
  </threadedComment>
  <threadedComment ref="DE98" dT="2020-05-25T17:47:03.17" personId="{1E9A4A12-C973-4008-A0E1-C21A047C912A}" id="{694A7499-66D2-4E58-9B56-2654ADA59CAF}">
    <text>Government did not want to give anything to KPNLF</text>
  </threadedComment>
  <threadedComment ref="DF98" dT="2020-06-14T14:11:51.79" personId="{1E9A4A12-C973-4008-A0E1-C21A047C912A}" id="{0C1342B1-F8C2-49EE-B780-36E43DF7C6E9}">
    <text>(0+25+25)/3</text>
  </threadedComment>
  <threadedComment ref="DJ98" dT="2020-05-25T00:31:52.65" personId="{1E9A4A12-C973-4008-A0E1-C21A047C912A}" id="{BDB8685D-4769-49C1-81F6-7120DD8E66BB}">
    <text>Head of State: Heng Samrin
PM: Hun Sen
14 ministries
https://en.wikipedia.org/wiki/People%27s_Republic_of_Kampuchea</text>
  </threadedComment>
  <threadedComment ref="DP98" dT="2020-05-06T15:23:21.84" personId="{1E9A4A12-C973-4008-A0E1-C21A047C912A}" id="{E3AC00A0-1CC0-49B1-8B6D-7E4EB6AEA1E8}">
    <text>Khieu Samphan in August 1985 was officially established as the leader of the Khmer Rouge (UCDP)</text>
  </threadedComment>
  <threadedComment ref="EH98" dT="2020-05-05T00:07:58.62" personId="{1E9A4A12-C973-4008-A0E1-C21A047C912A}" id="{8D51D508-15C6-472D-9059-12068E9F5A5C}">
    <text>In previous bargaining in May2, 'no KR' allowed 1 for FUNCINPEC, in the next bargaining in Jul 30, 'no KR' also meant current government. 
=&gt; Coding: took the mid point of 93.8 and 100 (193.8/2)</text>
  </threadedComment>
  <threadedComment ref="EI98" dT="2020-05-04T22:29:37.30" personId="{1E9A4A12-C973-4008-A0E1-C21A047C912A}" id="{42A3F433-C1F5-47F7-A5BC-9CC7E92EE5AE}">
    <text>Feb 9, resistance coalition announced provision of (1) 4-party army with 10,000 each and (2) 4-party government. Given '4-party' is used in both cases and one case is more specific, I will assume 1:1:1:1: for both army and goverment.</text>
  </threadedComment>
  <threadedComment ref="EK98" dT="2020-05-04T22:29:37.30" personId="{1E9A4A12-C973-4008-A0E1-C21A047C912A}" id="{E69C1915-F9B5-4B31-BB9A-DBF4B0A38DF7}">
    <text>Feb 9, resistance coalition announced provision of (1) 4-party army with 10,000 each and (2) 4-party government. Given '4-party' is used in both cases and one case is more specific, I will assume 1:1:1:1: for both army and goverment.</text>
  </threadedComment>
  <threadedComment ref="DA99" dT="2020-05-25T17:39:31.55" personId="{1E9A4A12-C973-4008-A0E1-C21A047C912A}" id="{71F7CD58-28F2-4875-B4A5-9F2BD32170A8}">
    <text>KR is willing to give equal power (1/2) to Gov.</text>
  </threadedComment>
  <threadedComment ref="DE99" dT="2020-05-25T17:50:56.27" personId="{1E9A4A12-C973-4008-A0E1-C21A047C912A}" id="{6A87ACED-527A-4B4A-808A-ED6F95B39C25}">
    <text>Government is not willing to give anything to KR</text>
  </threadedComment>
  <threadedComment ref="DF99" dT="2020-06-14T14:11:51.79" personId="{1E9A4A12-C973-4008-A0E1-C21A047C912A}" id="{17565B9E-705A-4ED2-BB96-E2D19FFFF63E}">
    <text>(0 of Gov. offer+25 of FUNCINPEC offer+25 of KPNLF offer)/3</text>
  </threadedComment>
  <threadedComment ref="DJ99" dT="2020-05-25T00:31:52.65" personId="{1E9A4A12-C973-4008-A0E1-C21A047C912A}" id="{D7414441-BDB1-4087-8C44-908D51B98020}">
    <text>Head of State: Heng Samrin
PM: Hun Sen
14 ministries
https://en.wikipedia.org/wiki/People%27s_Republic_of_Kampuchea</text>
  </threadedComment>
  <threadedComment ref="DP99" dT="2020-05-06T15:23:21.84" personId="{1E9A4A12-C973-4008-A0E1-C21A047C912A}" id="{95D4C8D1-5CB2-4101-A144-5B45E3A36BA2}">
    <text>Khieu Samphan in August 1985 was officially established as the leader of the Khmer Rouge (UCDP)</text>
  </threadedComment>
  <threadedComment ref="EH99" dT="2020-05-05T00:07:58.62" personId="{1E9A4A12-C973-4008-A0E1-C21A047C912A}" id="{DEEB835F-7B22-4852-86D5-DF8D8C2961BD}">
    <text>In previous bargaining in May2, 'no KR' allowed 1 for FUNCINPEC, in the next bargaining in Jul 30, 'no KR' also meant current government. 
=&gt; Coding: took the mid point of 93.8 and 100 (193.8/2)</text>
  </threadedComment>
  <threadedComment ref="EI99" dT="2020-05-04T22:29:37.30" personId="{1E9A4A12-C973-4008-A0E1-C21A047C912A}" id="{F67A7974-31F8-44E4-92C2-70357F4AA199}">
    <text>Feb 9, resistance coalition announced provision of (1) 4-party army with 10,000 each and (2) 4-party government. Given '4-party' is used in both cases and one case is more specific, I will assume 1:1:1:1: for both army and goverment.</text>
  </threadedComment>
  <threadedComment ref="EK99" dT="2020-05-04T22:29:37.30" personId="{1E9A4A12-C973-4008-A0E1-C21A047C912A}" id="{20CD1682-067E-409F-862D-F81FB8845DE7}">
    <text>Feb 9, resistance coalition announced provision of (1) 4-party army with 10,000 each and (2) 4-party government. Given '4-party' is used in both cases and one case is more specific, I will assume 1:1:1:1: for both army and goverment.</text>
  </threadedComment>
  <threadedComment ref="DE100" dT="2020-05-25T17:45:46.83" personId="{1E9A4A12-C973-4008-A0E1-C21A047C912A}" id="{26AB6E13-60AC-455B-A87B-F148D2853E29}">
    <text>All 3 rebel groups wanted equal share and thus each was willing that Government has 25%</text>
  </threadedComment>
  <threadedComment ref="DF100" dT="2020-06-14T12:57:48.58" personId="{1E9A4A12-C973-4008-A0E1-C21A047C912A}" id="{7D6A0CE5-AD82-4038-9542-7DF88020CF57}">
    <text>(25 of FUNCINPEC offer+25 of KPNLF offer+25 of KR offer)/3</text>
  </threadedComment>
  <threadedComment ref="DJ100" dT="2020-05-25T00:31:52.65" personId="{1E9A4A12-C973-4008-A0E1-C21A047C912A}" id="{E46E06B3-E724-47F1-AEC7-F09601F11DE7}">
    <text>Head of State: Heng Samrin
PM: Hun Sen
14 ministries
https://en.wikipedia.org/wiki/People%27s_Republic_of_Kampuchea</text>
  </threadedComment>
  <threadedComment ref="DP100" dT="2020-05-06T15:23:21.84" personId="{1E9A4A12-C973-4008-A0E1-C21A047C912A}" id="{F3985EF3-56B6-446E-9F9E-B74F2DF3B04E}">
    <text>Khieu Samphan in August 1985 was officially established as the leader of the Khmer Rouge (UCDP)</text>
  </threadedComment>
  <threadedComment ref="EJ100" dT="2020-05-03T20:15:33.80" personId="{1E9A4A12-C973-4008-A0E1-C21A047C912A}" id="{B8496465-7234-47BD-9BEC-D65503DBF6AB}">
    <text>1/4</text>
  </threadedComment>
  <threadedComment ref="EL100" dT="2020-05-03T20:15:33.80" personId="{1E9A4A12-C973-4008-A0E1-C21A047C912A}" id="{4A30C76E-3169-4B08-BAB6-CCAE1F73805F}">
    <text>1/4</text>
  </threadedComment>
  <threadedComment ref="EN100" dT="2020-05-03T20:15:33.80" personId="{1E9A4A12-C973-4008-A0E1-C21A047C912A}" id="{D886353E-2FA5-47CB-8EEE-6996729DA7B3}">
    <text>1/4</text>
  </threadedComment>
  <threadedComment ref="DA101" dT="2020-05-25T17:35:08.70" personId="{1E9A4A12-C973-4008-A0E1-C21A047C912A}" id="{74954506-AAF0-4ED1-B49A-C8822FC51B1A}">
    <text>FUNCINPEC is willing to give equal power (1/2) to Gov.</text>
  </threadedComment>
  <threadedComment ref="DF101" dT="2020-06-14T13:59:29.99" personId="{1E9A4A12-C973-4008-A0E1-C21A047C912A}" id="{4CE0CC69-8908-46E4-B76F-9C2BE98DD93B}">
    <text>(0 of Gov. offer+25 of KPNLF offer+25 of KR offer)/3</text>
  </threadedComment>
  <threadedComment ref="DJ101" dT="2020-05-25T00:31:52.65" personId="{1E9A4A12-C973-4008-A0E1-C21A047C912A}" id="{4D9425ED-D488-45FE-990A-4E05B5C5C61A}">
    <text>Head of State: Heng Samrin
PM: Hun Sen
14 ministries
https://en.wikipedia.org/wiki/People%27s_Republic_of_Kampuchea</text>
  </threadedComment>
  <threadedComment ref="DP101" dT="2020-05-06T15:23:21.84" personId="{1E9A4A12-C973-4008-A0E1-C21A047C912A}" id="{6D47A418-2961-4B07-B647-DADF6BE019E5}">
    <text>Khieu Samphan in August 1985 was officially established as the leader of the Khmer Rouge (UCDP)</text>
  </threadedComment>
  <threadedComment ref="EJ101" dT="2020-05-03T20:15:33.80" personId="{1E9A4A12-C973-4008-A0E1-C21A047C912A}" id="{F5E8F8ED-4A53-485C-BE74-BC79BE7280B7}">
    <text>1/4</text>
  </threadedComment>
  <threadedComment ref="EL101" dT="2020-05-03T20:15:33.80" personId="{1E9A4A12-C973-4008-A0E1-C21A047C912A}" id="{B7714581-3FA6-49DB-8505-50655D3ED5FB}">
    <text>1/4</text>
  </threadedComment>
  <threadedComment ref="EN101" dT="2020-05-03T20:15:33.80" personId="{1E9A4A12-C973-4008-A0E1-C21A047C912A}" id="{10348F3E-E1AB-4CB7-841C-544C4C79ADB3}">
    <text>1/4</text>
  </threadedComment>
  <threadedComment ref="DA102" dT="2020-05-25T17:35:08.70" personId="{1E9A4A12-C973-4008-A0E1-C21A047C912A}" id="{3F77959F-C12A-451F-AE88-E41B1C85EF7E}">
    <text>KPNLF is willing to give equal power (1/2) to Gov.</text>
  </threadedComment>
  <threadedComment ref="DF102" dT="2020-06-14T13:59:29.99" personId="{1E9A4A12-C973-4008-A0E1-C21A047C912A}" id="{C524C239-DDAA-476F-B82D-840A35D7E5CE}">
    <text>(0 of Gov. offer+25 of KPNLF offer+25 of KR offer)/3</text>
  </threadedComment>
  <threadedComment ref="DJ102" dT="2020-05-25T00:31:52.65" personId="{1E9A4A12-C973-4008-A0E1-C21A047C912A}" id="{6086AEF7-A410-40A5-B5E2-416C50373A27}">
    <text>Head of State: Heng Samrin
PM: Hun Sen
14 ministries
https://en.wikipedia.org/wiki/People%27s_Republic_of_Kampuchea</text>
  </threadedComment>
  <threadedComment ref="DP102" dT="2020-05-06T15:23:21.84" personId="{1E9A4A12-C973-4008-A0E1-C21A047C912A}" id="{EFBEE1A6-8C5C-45E7-AEBD-4BF16471D158}">
    <text>Khieu Samphan in August 1985 was officially established as the leader of the Khmer Rouge (UCDP)</text>
  </threadedComment>
  <threadedComment ref="EJ102" dT="2020-05-03T20:15:33.80" personId="{1E9A4A12-C973-4008-A0E1-C21A047C912A}" id="{321F6D65-8B33-4CCC-8DD2-3DBDCDD106AE}">
    <text>1/4</text>
  </threadedComment>
  <threadedComment ref="EL102" dT="2020-05-03T20:15:33.80" personId="{1E9A4A12-C973-4008-A0E1-C21A047C912A}" id="{48768B7E-82BC-4C21-9512-737CF98932B0}">
    <text>1/4</text>
  </threadedComment>
  <threadedComment ref="EN102" dT="2020-05-03T20:15:33.80" personId="{1E9A4A12-C973-4008-A0E1-C21A047C912A}" id="{BFC5B3DD-C6A5-4161-A8B9-631164DD1C8C}">
    <text>1/4</text>
  </threadedComment>
  <threadedComment ref="DA103" dT="2020-05-25T17:39:31.55" personId="{1E9A4A12-C973-4008-A0E1-C21A047C912A}" id="{C279F373-35E2-4E82-847C-60AA4FEFFBCF}">
    <text>KR is willing to give equal power (1/2) to Gov.</text>
  </threadedComment>
  <threadedComment ref="DF103" dT="2020-06-14T13:59:29.99" personId="{1E9A4A12-C973-4008-A0E1-C21A047C912A}" id="{28BB422F-D4B5-43DA-A456-A46D806E01FD}">
    <text>(0 of Gov. offer+25 of KPNLF offer+25 of KR offer)/3</text>
  </threadedComment>
  <threadedComment ref="DJ103" dT="2020-05-25T00:31:52.65" personId="{1E9A4A12-C973-4008-A0E1-C21A047C912A}" id="{50B0A59E-850B-4300-88CA-3180CD075B67}">
    <text>Head of State: Heng Samrin
PM: Hun Sen
14 ministries
https://en.wikipedia.org/wiki/People%27s_Republic_of_Kampuchea</text>
  </threadedComment>
  <threadedComment ref="DP103" dT="2020-05-06T15:23:21.84" personId="{1E9A4A12-C973-4008-A0E1-C21A047C912A}" id="{72E92122-40EF-4E51-982D-378CF49B7A3A}">
    <text>Khieu Samphan in August 1985 was officially established as the leader of the Khmer Rouge (UCDP)</text>
  </threadedComment>
  <threadedComment ref="EJ103" dT="2020-05-03T20:15:33.80" personId="{1E9A4A12-C973-4008-A0E1-C21A047C912A}" id="{2468C4EB-C8D1-4378-9259-EA478A7602A9}">
    <text>1/4</text>
  </threadedComment>
  <threadedComment ref="EL103" dT="2020-05-03T20:15:33.80" personId="{1E9A4A12-C973-4008-A0E1-C21A047C912A}" id="{69C436D8-DB48-4960-A6EE-40F66594F9A1}">
    <text>1/4</text>
  </threadedComment>
  <threadedComment ref="EN103" dT="2020-05-03T20:15:33.80" personId="{1E9A4A12-C973-4008-A0E1-C21A047C912A}" id="{8205B263-B56B-44B6-B812-0E85E5247F3B}">
    <text>1/4</text>
  </threadedComment>
  <threadedComment ref="DE104" dT="2020-05-25T17:44:27.38" personId="{1E9A4A12-C973-4008-A0E1-C21A047C912A}" id="{7C838774-7014-45A4-96D4-7DAD63539CF8}">
    <text>Both KPNLF and KR wanted equal share 1/3</text>
  </threadedComment>
  <threadedComment ref="DF104" dT="2020-06-14T14:00:35.94" personId="{1E9A4A12-C973-4008-A0E1-C21A047C912A}" id="{71C0061D-EE48-4D4C-A34E-E16AF36B2E1C}">
    <text>(33.3+33.3)/2</text>
  </threadedComment>
  <threadedComment ref="DJ104" dT="2020-05-25T00:31:52.65" personId="{1E9A4A12-C973-4008-A0E1-C21A047C912A}" id="{6A7C4EAB-7340-42BF-AE3A-E00798F4E549}">
    <text>Head of State: Heng Samrin
PM: Hun Sen
14 ministries
https://en.wikipedia.org/wiki/People%27s_Republic_of_Kampuchea</text>
  </threadedComment>
  <threadedComment ref="DP104" dT="2020-05-06T15:23:21.84" personId="{1E9A4A12-C973-4008-A0E1-C21A047C912A}" id="{4A85E479-1DC1-4152-804B-862252DAB336}">
    <text>Khieu Samphan in August 1985 was officially established as the leader of the Khmer Rouge (UCDP)</text>
  </threadedComment>
  <threadedComment ref="EJ104" dT="2020-05-04T23:29:38.87" personId="{1E9A4A12-C973-4008-A0E1-C21A047C912A}" id="{019249E9-C6DB-4A04-B23E-B64EBD0C2CCD}">
    <text>1/3</text>
  </threadedComment>
  <threadedComment ref="EL104" dT="2020-05-04T23:29:38.87" personId="{1E9A4A12-C973-4008-A0E1-C21A047C912A}" id="{911C2D38-ADB9-492D-81FD-427971120A3F}">
    <text>1/3</text>
  </threadedComment>
  <threadedComment ref="DA105" dT="2020-05-25T17:35:08.70" personId="{1E9A4A12-C973-4008-A0E1-C21A047C912A}" id="{06509B2A-40F8-4069-86DB-5EF6476F1D90}">
    <text>KPNLF is willing to give equal power (1/2) to Gov.</text>
  </threadedComment>
  <threadedComment ref="DE105" dT="2020-05-25T17:47:03.17" personId="{1E9A4A12-C973-4008-A0E1-C21A047C912A}" id="{30DC294E-FB03-4377-9D79-457B3A736EEC}">
    <text>Government did not want to give anything to KPNLF</text>
  </threadedComment>
  <threadedComment ref="DF105" dT="2020-06-14T13:59:29.99" personId="{1E9A4A12-C973-4008-A0E1-C21A047C912A}" id="{B6373D4D-8AD5-4020-B4EB-15C34B487A60}">
    <text>(0 of Gov. offer+33.3 of KR offer)/2</text>
  </threadedComment>
  <threadedComment ref="DJ105" dT="2020-05-25T00:31:52.65" personId="{1E9A4A12-C973-4008-A0E1-C21A047C912A}" id="{106DDEC5-BA33-411C-A4CF-F0F0F4E8C44D}">
    <text>Head of State: Heng Samrin
PM: Hun Sen
14 ministries
https://en.wikipedia.org/wiki/People%27s_Republic_of_Kampuchea</text>
  </threadedComment>
  <threadedComment ref="DP105" dT="2020-05-06T15:23:21.84" personId="{1E9A4A12-C973-4008-A0E1-C21A047C912A}" id="{7865C8C2-9F29-4D72-A8BF-1AFADA19CF2C}">
    <text>Khieu Samphan in August 1985 was officially established as the leader of the Khmer Rouge (UCDP)</text>
  </threadedComment>
  <threadedComment ref="EJ105" dT="2020-05-04T23:29:38.87" personId="{1E9A4A12-C973-4008-A0E1-C21A047C912A}" id="{BCE48472-FF91-49A0-8D66-212BAE6EAC3A}">
    <text>1/3</text>
  </threadedComment>
  <threadedComment ref="EL105" dT="2020-05-04T23:29:38.87" personId="{1E9A4A12-C973-4008-A0E1-C21A047C912A}" id="{86450A0D-89FD-4991-ABB0-481033F62A97}">
    <text>1/3</text>
  </threadedComment>
  <threadedComment ref="DA106" dT="2020-05-25T17:39:31.55" personId="{1E9A4A12-C973-4008-A0E1-C21A047C912A}" id="{0D06BC58-6779-4C26-80B5-E46447870E4B}">
    <text>KR is willing to give equal power (1/2) to Gov.</text>
  </threadedComment>
  <threadedComment ref="DE106" dT="2020-05-25T17:47:10.90" personId="{1E9A4A12-C973-4008-A0E1-C21A047C912A}" id="{47E86F91-CFE9-46AB-80AA-9CAFCA04E042}">
    <text>Government did not want to give anything to KR</text>
  </threadedComment>
  <threadedComment ref="DF106" dT="2020-06-14T13:59:29.99" personId="{1E9A4A12-C973-4008-A0E1-C21A047C912A}" id="{7D5DF399-3F52-4C95-84AC-A8665526F075}">
    <text>(0 of Gov. offer+33.3 of KPNLF offer)/2</text>
  </threadedComment>
  <threadedComment ref="DJ106" dT="2020-05-25T00:31:52.65" personId="{1E9A4A12-C973-4008-A0E1-C21A047C912A}" id="{83BBB56A-6D79-434A-B1FF-5E991AD51AE8}">
    <text>Head of State: Heng Samrin
PM: Hun Sen
14 ministries
https://en.wikipedia.org/wiki/People%27s_Republic_of_Kampuchea</text>
  </threadedComment>
  <threadedComment ref="DP106" dT="2020-05-06T15:23:21.84" personId="{1E9A4A12-C973-4008-A0E1-C21A047C912A}" id="{C2CCBB75-4815-46BF-BE16-E237FE445EB3}">
    <text>Khieu Samphan in August 1985 was officially established as the leader of the Khmer Rouge (UCDP)</text>
  </threadedComment>
  <threadedComment ref="EJ106" dT="2020-05-04T23:29:38.87" personId="{1E9A4A12-C973-4008-A0E1-C21A047C912A}" id="{1D54052C-6A03-41BA-99EB-522A83A4B716}">
    <text>1/3</text>
  </threadedComment>
  <threadedComment ref="EL106" dT="2020-05-04T23:29:38.87" personId="{1E9A4A12-C973-4008-A0E1-C21A047C912A}" id="{A2AE6BB2-8C1E-432A-919B-D3EB3F977258}">
    <text>1/3</text>
  </threadedComment>
  <threadedComment ref="DA107" dT="2020-06-06T23:01:33.36" personId="{1E9A4A12-C973-4008-A0E1-C21A047C912A}" id="{5B5B4376-2C78-49CD-B932-C25941C2DDDB}">
    <text>Gov. is willing to give 2 out of 8 to KPNLF</text>
  </threadedComment>
  <threadedComment ref="DE107" dT="2020-05-25T17:54:59.48" personId="{1E9A4A12-C973-4008-A0E1-C21A047C912A}" id="{BD146BBF-657A-4097-8F55-9D9D15C350E2}">
    <text>KPNLF was willing to give 6 out of 8 to Government</text>
  </threadedComment>
  <threadedComment ref="DJ107" dT="2020-05-25T00:31:52.65" personId="{1E9A4A12-C973-4008-A0E1-C21A047C912A}" id="{CCE94B99-76B9-4151-81CC-0E7E13243F76}">
    <text>Head of State: Heng Samrin
PM: Hun Sen
14 ministries
https://en.wikipedia.org/wiki/People%27s_Republic_of_Kampuchea</text>
  </threadedComment>
  <threadedComment ref="EH107" dT="2020-05-04T23:38:31.06" personId="{1E9A4A12-C973-4008-A0E1-C21A047C912A}" id="{D4657392-21EE-4589-B77F-7719591846BB}">
    <text>6/8</text>
  </threadedComment>
  <threadedComment ref="EJ107" dT="2020-05-25T20:50:37.99" personId="{1E9A4A12-C973-4008-A0E1-C21A047C912A}" id="{45B753B0-9068-4E0C-9D25-562B3FB9D67A}">
    <text>2/8</text>
  </threadedComment>
  <threadedComment ref="DA108" dT="2020-06-06T23:02:03.00" personId="{1E9A4A12-C973-4008-A0E1-C21A047C912A}" id="{8B7114FC-B979-4D6F-A401-6019139D8A0E}">
    <text>KPNLF is willing to give 6 out of 8</text>
  </threadedComment>
  <threadedComment ref="DE108" dT="2020-05-25T17:53:53.96" personId="{1E9A4A12-C973-4008-A0E1-C21A047C912A}" id="{8CE46638-0189-48CB-8B0C-7FE4C5DD5714}">
    <text>Government is willing to give 2 out of 8 to KPNLF</text>
  </threadedComment>
  <threadedComment ref="DJ108" dT="2020-05-25T00:31:52.65" personId="{1E9A4A12-C973-4008-A0E1-C21A047C912A}" id="{75B84252-309A-44B9-8D69-EFE603164431}">
    <text>Head of State: Heng Samrin
PM: Hun Sen
14 ministries
https://en.wikipedia.org/wiki/People%27s_Republic_of_Kampuchea</text>
  </threadedComment>
  <threadedComment ref="EH108" dT="2020-05-04T23:38:31.06" personId="{1E9A4A12-C973-4008-A0E1-C21A047C912A}" id="{1D703827-005E-4BEB-BE5A-6725D6CC3274}">
    <text>6/8</text>
  </threadedComment>
  <threadedComment ref="EJ108" dT="2020-05-25T20:50:37.99" personId="{1E9A4A12-C973-4008-A0E1-C21A047C912A}" id="{A9BB7BC5-3FC3-4E99-97F6-2400B56B1A61}">
    <text>2/8</text>
  </threadedComment>
  <threadedComment ref="DA109" dT="2020-06-06T23:02:44.80" personId="{1E9A4A12-C973-4008-A0E1-C21A047C912A}" id="{EDBB2BC3-AF1C-4886-9E3B-55DE83AC1CFC}">
    <text>Government is willing to give up 4 out of 10</text>
  </threadedComment>
  <threadedComment ref="DE109" dT="2020-05-25T17:58:12.45" personId="{1E9A4A12-C973-4008-A0E1-C21A047C912A}" id="{0FC2E9FC-9911-433A-AB74-AC871A76845E}">
    <text>Both groups were willing to give 6 to 10 to Government</text>
  </threadedComment>
  <threadedComment ref="DF109" dT="2020-06-14T12:52:35.16" personId="{1E9A4A12-C973-4008-A0E1-C21A047C912A}" id="{FE9DA56D-F9DB-4D6E-A4BE-AC749C54014F}">
    <text>(60+60)/2</text>
  </threadedComment>
  <threadedComment ref="DJ109" dT="2020-05-25T00:31:52.65" personId="{1E9A4A12-C973-4008-A0E1-C21A047C912A}" id="{B5DEEA0E-D5E7-43D8-864C-54C13E26B9D1}">
    <text>Head of State: Heng Samrin
PM: Hun Sen
14 ministries
https://en.wikipedia.org/wiki/People%27s_Republic_of_Kampuchea</text>
  </threadedComment>
  <threadedComment ref="DP109" dT="2020-05-06T15:23:21.84" personId="{1E9A4A12-C973-4008-A0E1-C21A047C912A}" id="{A2F8867C-0D23-4AC3-82E9-9310E454E286}">
    <text>Khieu Samphan in August 1985 was officially established as the leader of the Khmer Rouge (UCDP)</text>
  </threadedComment>
  <threadedComment ref="EH109" dT="2020-05-04T23:38:31.06" personId="{1E9A4A12-C973-4008-A0E1-C21A047C912A}" id="{B1C9EE0E-EDC1-41BA-ABD2-1E7411BEF312}">
    <text>6/10</text>
  </threadedComment>
  <threadedComment ref="EJ109" dT="2020-05-04T23:38:43.45" personId="{1E9A4A12-C973-4008-A0E1-C21A047C912A}" id="{87CEE810-793B-433A-B843-8646A983210D}">
    <text>2/10</text>
  </threadedComment>
  <threadedComment ref="EL109" dT="2020-05-04T23:38:43.45" personId="{1E9A4A12-C973-4008-A0E1-C21A047C912A}" id="{DD75DDE7-8487-419C-A45A-F7DAE266E251}">
    <text>2/10</text>
  </threadedComment>
  <threadedComment ref="DA110" dT="2020-06-06T23:02:03.00" personId="{1E9A4A12-C973-4008-A0E1-C21A047C912A}" id="{E87D7387-C64F-4D81-AEF9-FAC392D8EBC3}">
    <text>KPNLF is willing to give 6 out of 8</text>
  </threadedComment>
  <threadedComment ref="DE110" dT="2020-05-25T18:00:32.38" personId="{1E9A4A12-C973-4008-A0E1-C21A047C912A}" id="{E8A4D79A-ABD9-4293-93C5-083E8DA401D6}">
    <text>Government was willing to give 2 out of 10 to KPNLF</text>
  </threadedComment>
  <threadedComment ref="DF110" dT="2020-06-14T12:52:16.95" personId="{1E9A4A12-C973-4008-A0E1-C21A047C912A}" id="{B0853F1D-8DBC-4AC3-8657-CCFE1D3C5341}">
    <text>(20 of Gov. offer+20 of KR offer)/2</text>
  </threadedComment>
  <threadedComment ref="DJ110" dT="2020-05-25T00:31:52.65" personId="{1E9A4A12-C973-4008-A0E1-C21A047C912A}" id="{C4EA2A32-516E-439D-8592-0084878B5F7E}">
    <text>Head of State: Heng Samrin
PM: Hun Sen
14 ministries
https://en.wikipedia.org/wiki/People%27s_Republic_of_Kampuchea</text>
  </threadedComment>
  <threadedComment ref="DP110" dT="2020-05-06T15:23:21.84" personId="{1E9A4A12-C973-4008-A0E1-C21A047C912A}" id="{8700FD2B-A83B-48F3-AEFD-2448854F9FC7}">
    <text>Khieu Samphan in August 1985 was officially established as the leader of the Khmer Rouge (UCDP)</text>
  </threadedComment>
  <threadedComment ref="EH110" dT="2020-05-04T23:38:31.06" personId="{1E9A4A12-C973-4008-A0E1-C21A047C912A}" id="{EA8A14FC-55AB-40AE-B1BC-1950D33A1ECF}">
    <text>6/10</text>
  </threadedComment>
  <threadedComment ref="EJ110" dT="2020-05-04T23:38:43.45" personId="{1E9A4A12-C973-4008-A0E1-C21A047C912A}" id="{6611C710-266E-4D71-8050-19CA6D4AABB5}">
    <text>2/10</text>
  </threadedComment>
  <threadedComment ref="EL110" dT="2020-05-04T23:38:43.45" personId="{1E9A4A12-C973-4008-A0E1-C21A047C912A}" id="{9201BA39-8402-42D5-A5B0-E4DC5429760B}">
    <text>2/10</text>
  </threadedComment>
  <threadedComment ref="DA111" dT="2020-06-06T23:02:03.00" personId="{1E9A4A12-C973-4008-A0E1-C21A047C912A}" id="{902CC1EB-09DC-4CD2-9FCA-4DE232874A35}">
    <text>KR is willing to give 6 out of 8</text>
  </threadedComment>
  <threadedComment ref="DE111" dT="2020-05-25T18:00:49.79" personId="{1E9A4A12-C973-4008-A0E1-C21A047C912A}" id="{52FC4B95-A985-427C-B944-A8FF638296D8}">
    <text>Government was willing to give 2 out of 10 to KR</text>
  </threadedComment>
  <threadedComment ref="DF111" dT="2020-06-14T12:52:16.95" personId="{1E9A4A12-C973-4008-A0E1-C21A047C912A}" id="{91802F7F-44A6-4567-80B5-897A930F0C15}">
    <text>(20 of Gov. offer+20 of KPNLF offer)/2</text>
  </threadedComment>
  <threadedComment ref="DJ111" dT="2020-05-25T00:31:52.65" personId="{1E9A4A12-C973-4008-A0E1-C21A047C912A}" id="{A0B68E4C-CF7F-4582-81CE-F7F88600CF20}">
    <text>Head of State: Heng Samrin
PM: Hun Sen
14 ministries
https://en.wikipedia.org/wiki/People%27s_Republic_of_Kampuchea</text>
  </threadedComment>
  <threadedComment ref="DP111" dT="2020-05-06T15:23:21.84" personId="{1E9A4A12-C973-4008-A0E1-C21A047C912A}" id="{05178013-5724-4811-8665-56939A704440}">
    <text>Khieu Samphan in August 1985 was officially established as the leader of the Khmer Rouge (UCDP)</text>
  </threadedComment>
  <threadedComment ref="EH111" dT="2020-05-04T23:38:31.06" personId="{1E9A4A12-C973-4008-A0E1-C21A047C912A}" id="{5250727F-7E32-4038-98A3-8E977DD8627E}">
    <text>6/10</text>
  </threadedComment>
  <threadedComment ref="EJ111" dT="2020-05-04T23:38:43.45" personId="{1E9A4A12-C973-4008-A0E1-C21A047C912A}" id="{97CE8843-86D0-4738-A61E-BD9605032AA8}">
    <text>2/10</text>
  </threadedComment>
  <threadedComment ref="EL111" dT="2020-05-04T23:38:43.45" personId="{1E9A4A12-C973-4008-A0E1-C21A047C912A}" id="{106F69BB-53AC-4EDD-9BFE-430EBD3C303A}">
    <text>2/10</text>
  </threadedComment>
  <threadedComment ref="DA112" dT="2020-06-06T23:05:23.83" personId="{1E9A4A12-C973-4008-A0E1-C21A047C912A}" id="{2C0080D9-AF52-4F3F-8DCB-2A73AE0DE682}">
    <text>Gov. is willing to give up 4 out of 11</text>
  </threadedComment>
  <threadedComment ref="DE112" dT="2020-05-25T17:58:12.45" personId="{1E9A4A12-C973-4008-A0E1-C21A047C912A}" id="{15EE41B6-AC2B-48DB-9E6A-27145157D4F1}">
    <text>Both groups were willing to give 6 to 10 to Government</text>
  </threadedComment>
  <threadedComment ref="DF112" dT="2020-06-14T12:49:23.65" personId="{1E9A4A12-C973-4008-A0E1-C21A047C912A}" id="{32341838-D9AD-4BF3-A41B-04F9AFC6287A}">
    <text>(60 of KPNLF offer+60 of KR offer)/2</text>
  </threadedComment>
  <threadedComment ref="DJ112" dT="2020-05-25T00:31:52.65" personId="{1E9A4A12-C973-4008-A0E1-C21A047C912A}" id="{3AE3D1A5-5E6B-4AFA-A974-140C51B9735B}">
    <text>Head of State: Heng Samrin
PM: Hun Sen
14 ministries
https://en.wikipedia.org/wiki/People%27s_Republic_of_Kampuchea</text>
  </threadedComment>
  <threadedComment ref="DP112" dT="2020-05-06T15:23:21.84" personId="{1E9A4A12-C973-4008-A0E1-C21A047C912A}" id="{939A713C-C412-4532-A4B5-C3E3FE943D3A}">
    <text>Khieu Samphan in August 1985 was officially established as the leader of the Khmer Rouge (UCDP)</text>
  </threadedComment>
  <threadedComment ref="EH112" dT="2020-05-03T14:41:52.28" personId="{1E9A4A12-C973-4008-A0E1-C21A047C912A}" id="{DBE46A39-22C5-40C4-AD77-7CC68C433CC9}">
    <text>7/11</text>
  </threadedComment>
  <threadedComment ref="EJ112" dT="2020-05-04T23:38:43.45" personId="{1E9A4A12-C973-4008-A0E1-C21A047C912A}" id="{E59CEC71-06CC-4749-ACB0-F20EBDBF48AD}">
    <text>2/10</text>
  </threadedComment>
  <threadedComment ref="EL112" dT="2020-05-04T23:38:43.45" personId="{1E9A4A12-C973-4008-A0E1-C21A047C912A}" id="{3C830745-2691-4A5A-B9AE-B7CE688E7157}">
    <text>2/10</text>
  </threadedComment>
  <threadedComment ref="DA113" dT="2020-05-25T21:07:30.80" personId="{1E9A4A12-C973-4008-A0E1-C21A047C912A}" id="{008323ED-7B55-45BC-92F2-B8350CFB657E}">
    <text>KPNLF is willing to give 6 out of 8 to Gov</text>
  </threadedComment>
  <threadedComment ref="DE113" dT="2020-05-25T18:00:32.38" personId="{1E9A4A12-C973-4008-A0E1-C21A047C912A}" id="{7C2F04F3-B8DF-4B85-9D96-58A31A90C2C0}">
    <text>Government was willing to give 2 out of 10 to KPNLF</text>
  </threadedComment>
  <threadedComment ref="DF113" dT="2020-06-14T12:50:28.74" personId="{1E9A4A12-C973-4008-A0E1-C21A047C912A}" id="{A590A18B-E528-4334-9941-53E337A6AC04}">
    <text>(2/11 (18.2) of Gov. offer+20 of KR offer)/2</text>
  </threadedComment>
  <threadedComment ref="DJ113" dT="2020-05-25T00:31:52.65" personId="{1E9A4A12-C973-4008-A0E1-C21A047C912A}" id="{63F2E383-C858-4995-BE64-352D7CE6CD55}">
    <text>Head of State: Heng Samrin
PM: Hun Sen
14 ministries
https://en.wikipedia.org/wiki/People%27s_Republic_of_Kampuchea</text>
  </threadedComment>
  <threadedComment ref="DP113" dT="2020-05-06T15:23:21.84" personId="{1E9A4A12-C973-4008-A0E1-C21A047C912A}" id="{3273A0E7-BB22-452F-8DD4-FD4D8E5E9328}">
    <text>Khieu Samphan in August 1985 was officially established as the leader of the Khmer Rouge (UCDP)</text>
  </threadedComment>
  <threadedComment ref="EH113" dT="2020-05-03T14:41:52.28" personId="{1E9A4A12-C973-4008-A0E1-C21A047C912A}" id="{E977F516-4304-4315-99EB-A30E0FF57F30}">
    <text>7/11</text>
  </threadedComment>
  <threadedComment ref="EJ113" dT="2020-05-04T23:38:43.45" personId="{1E9A4A12-C973-4008-A0E1-C21A047C912A}" id="{CE15BC48-B9E6-403A-BAF5-D4F2B7E50247}">
    <text>2/10</text>
  </threadedComment>
  <threadedComment ref="EL113" dT="2020-05-04T23:38:43.45" personId="{1E9A4A12-C973-4008-A0E1-C21A047C912A}" id="{4E41693C-A7E9-4195-9ED2-337D234B72AA}">
    <text>2/10</text>
  </threadedComment>
  <threadedComment ref="DA114" dT="2020-05-25T21:07:30.80" personId="{1E9A4A12-C973-4008-A0E1-C21A047C912A}" id="{91C27A80-1453-43A9-8A61-212C1055640D}">
    <text>KR is willing to give 6 out of 8 to Gov</text>
  </threadedComment>
  <threadedComment ref="DE114" dT="2020-05-25T18:00:49.79" personId="{1E9A4A12-C973-4008-A0E1-C21A047C912A}" id="{B24492CA-D219-4AF3-B9B2-3D1739641833}">
    <text>Government was willing to give 2 out of 11 to KR</text>
  </threadedComment>
  <threadedComment ref="DF114" dT="2020-06-14T12:50:28.74" personId="{1E9A4A12-C973-4008-A0E1-C21A047C912A}" id="{CA9AB8C5-ED3B-4F24-A089-EF8C6CBE5940}">
    <text>(2/11 (18.2) of Gov. offer+20 of KPNLF offer)/2</text>
  </threadedComment>
  <threadedComment ref="DJ114" dT="2020-05-25T00:31:52.65" personId="{1E9A4A12-C973-4008-A0E1-C21A047C912A}" id="{1DB17347-B690-428D-9FA2-EEF1782BD723}">
    <text>Head of State: Heng Samrin
PM: Hun Sen
14 ministries
https://en.wikipedia.org/wiki/People%27s_Republic_of_Kampuchea</text>
  </threadedComment>
  <threadedComment ref="DP114" dT="2020-05-06T15:23:21.84" personId="{1E9A4A12-C973-4008-A0E1-C21A047C912A}" id="{DC42FAFD-D538-4B99-A0F8-D3A448020426}">
    <text>Khieu Samphan in August 1985 was officially established as the leader of the Khmer Rouge (UCDP)</text>
  </threadedComment>
  <threadedComment ref="EH114" dT="2020-05-03T14:41:52.28" personId="{1E9A4A12-C973-4008-A0E1-C21A047C912A}" id="{F06F2D12-4FC0-484E-A149-38866E24ED88}">
    <text>7/11</text>
  </threadedComment>
  <threadedComment ref="EJ114" dT="2020-05-04T23:38:43.45" personId="{1E9A4A12-C973-4008-A0E1-C21A047C912A}" id="{729D45FF-68ED-4039-AF36-209DE430D4E5}">
    <text>2/10</text>
  </threadedComment>
  <threadedComment ref="EL114" dT="2020-05-04T23:38:43.45" personId="{1E9A4A12-C973-4008-A0E1-C21A047C912A}" id="{A93265DD-5403-4C2D-901D-ABFF55147424}">
    <text>2/10</text>
  </threadedComment>
  <threadedComment ref="DJ115" dT="2020-05-25T00:31:52.65" personId="{1E9A4A12-C973-4008-A0E1-C21A047C912A}" id="{FCDE45EC-0BC8-4CF9-AE10-06DE8C5A850A}">
    <text>Head of State: Heng Samrin
PM: Hun Sen
14 ministries
https://en.wikipedia.org/wiki/People%27s_Republic_of_Kampuchea</text>
  </threadedComment>
  <threadedComment ref="EG115" dT="2020-05-04T23:40:07.98" personId="{1E9A4A12-C973-4008-A0E1-C21A047C912A}" id="{68D60799-B755-476D-9219-BC759756D616}">
    <text>it implies 7 (Gov), 3 (FUNCINPEC), 2 (KPNLF), 2 (KR)</text>
  </threadedComment>
  <threadedComment ref="EH115" dT="2020-05-04T23:40:51.37" personId="{1E9A4A12-C973-4008-A0E1-C21A047C912A}" id="{407EA783-3541-41A3-858D-55CB203A0E79}">
    <text>7/10</text>
  </threadedComment>
  <threadedComment ref="EI115" dT="2020-05-04T23:40:07.98" personId="{1E9A4A12-C973-4008-A0E1-C21A047C912A}" id="{09E5CC1A-3BEF-4A80-B0ED-B1A346E19D1E}">
    <text>it implies 7 (Gov), 3 (FUNCINPEC), 2 (KPNLF), 2 (KR)</text>
  </threadedComment>
  <threadedComment ref="EJ115" dT="2020-05-04T23:41:08.91" personId="{1E9A4A12-C973-4008-A0E1-C21A047C912A}" id="{1D7DB496-4F0C-43E2-8784-2DED6F8C4235}">
    <text>3/10</text>
  </threadedComment>
  <threadedComment ref="DJ116" dT="2020-05-25T00:31:52.65" personId="{1E9A4A12-C973-4008-A0E1-C21A047C912A}" id="{22EE3E71-3B6E-49BA-B5E2-24BC2F27160F}">
    <text>Head of State: Heng Samrin
PM: Hun Sen
14 ministries
https://en.wikipedia.org/wiki/People%27s_Republic_of_Kampuchea</text>
  </threadedComment>
  <threadedComment ref="EG116" dT="2020-05-04T23:40:07.98" personId="{1E9A4A12-C973-4008-A0E1-C21A047C912A}" id="{8416E25A-6E6D-4C2A-AAA5-78B26D9E9603}">
    <text>it implies 7 (Gov), 3 (FUNCINPEC), 2 (KPNLF), 2 (KR)</text>
  </threadedComment>
  <threadedComment ref="EH116" dT="2020-05-04T23:40:51.37" personId="{1E9A4A12-C973-4008-A0E1-C21A047C912A}" id="{EB2B73FE-1CF5-4BFC-A728-AE261EC913B6}">
    <text>7/10</text>
  </threadedComment>
  <threadedComment ref="EI116" dT="2020-05-04T23:40:07.98" personId="{1E9A4A12-C973-4008-A0E1-C21A047C912A}" id="{B19AD111-52FF-4768-80D3-320936321E1C}">
    <text>it implies 7 (Gov), 3 (FUNCINPEC), 2 (KPNLF), 2 (KR)</text>
  </threadedComment>
  <threadedComment ref="EJ116" dT="2020-05-04T23:41:08.91" personId="{1E9A4A12-C973-4008-A0E1-C21A047C912A}" id="{11F62EFE-EBD9-4891-BCE1-8D4BA1FBCFEB}">
    <text>3/10</text>
  </threadedComment>
  <threadedComment ref="DA117" dT="2020-06-06T23:11:42.21" personId="{1E9A4A12-C973-4008-A0E1-C21A047C912A}" id="{53C20511-96F0-4D51-A888-F80E1273587F}">
    <text>Gov. is willing to give up 7 out of 14</text>
  </threadedComment>
  <threadedComment ref="DE117" dT="2020-06-06T23:39:36.98" personId="{1E9A4A12-C973-4008-A0E1-C21A047C912A}" id="{3A3CCB65-1D3F-45A1-917A-E69EE92231EA}">
    <text>FUNCINPEC and KPNLF were willing to give 7/14 (50%) to Gov. and KR was willing to give 6/13 (46.2%) to Gov. So I took the mean point (48.7)</text>
  </threadedComment>
  <threadedComment ref="DF117" dT="2020-06-14T12:42:51.25" personId="{1E9A4A12-C973-4008-A0E1-C21A047C912A}" id="{1620AA26-45EF-4FC0-A912-7BCFA131140A}">
    <text>(7/14 (50) of FUNCINPEC offer+7/14 (50) of KPNLF offer +6/13 (46.2) of KR offer)/3</text>
  </threadedComment>
  <threadedComment ref="DJ117" dT="2020-05-25T00:31:52.65" personId="{1E9A4A12-C973-4008-A0E1-C21A047C912A}" id="{75A0DE1A-83EB-44B2-A859-88C31D61D455}">
    <text>Head of State: Heng Samrin
PM: Hun Sen
14 ministries
https://en.wikipedia.org/wiki/People%27s_Republic_of_Kampuchea</text>
  </threadedComment>
  <threadedComment ref="DP117" dT="2020-05-06T15:23:21.84" personId="{1E9A4A12-C973-4008-A0E1-C21A047C912A}" id="{EDD5B8B1-6B0F-4EE6-A4A9-4F510733F991}">
    <text>Khieu Samphan in August 1985 was officially established as the leader of the Khmer Rouge (UCDP)</text>
  </threadedComment>
  <threadedComment ref="EH117" dT="2020-05-03T14:41:52.28" personId="{1E9A4A12-C973-4008-A0E1-C21A047C912A}" id="{B8E91AB7-AF6A-498D-8315-73D197532A34}">
    <text>7/14</text>
  </threadedComment>
  <threadedComment ref="EJ117" dT="2020-05-03T14:43:48.50" personId="{1E9A4A12-C973-4008-A0E1-C21A047C912A}" id="{461F51F1-979F-49C3-ACA1-51107D4FC12E}">
    <text>3/14</text>
  </threadedComment>
  <threadedComment ref="EL117" dT="2020-05-03T14:44:29.88" personId="{1E9A4A12-C973-4008-A0E1-C21A047C912A}" id="{988F9680-68ED-4D3C-ACCA-0B30BBFA2BE3}">
    <text>2/14</text>
  </threadedComment>
  <threadedComment ref="EN117" dT="2020-05-03T14:32:10.29" personId="{1E9A4A12-C973-4008-A0E1-C21A047C912A}" id="{E6BD910D-1ECB-4B90-9367-6E9857E026B7}">
    <text>2/13</text>
  </threadedComment>
  <threadedComment ref="DA118" dT="2020-06-06T23:12:42.45" personId="{1E9A4A12-C973-4008-A0E1-C21A047C912A}" id="{453F2720-1CCE-4E5F-9F29-7D35B8A003AC}">
    <text>FUNCINPEC is willing to give 7 out of 10 to Gov</text>
  </threadedComment>
  <threadedComment ref="DE118" dT="2020-05-25T18:02:55.08" personId="{1E9A4A12-C973-4008-A0E1-C21A047C912A}" id="{F72420EC-56C4-486C-AB43-9FDFC35078F7}">
    <text>Government was willing to give 3 out of 14 to FUNCINPEC</text>
  </threadedComment>
  <threadedComment ref="DF118" dT="2020-06-14T12:46:49.71" personId="{1E9A4A12-C973-4008-A0E1-C21A047C912A}" id="{6E2445BC-096C-4783-A085-3252576D8E5A}">
    <text>(3/14 (21.4) of Gov. offer+3/14(21.4) of KPNLF offer+3/13(23.1) of KR offer)/3</text>
  </threadedComment>
  <threadedComment ref="DJ118" dT="2020-05-25T00:31:52.65" personId="{1E9A4A12-C973-4008-A0E1-C21A047C912A}" id="{9B55DA9E-5128-4C1C-A10D-D16093ECAE8A}">
    <text>Head of State: Heng Samrin
PM: Hun Sen
14 ministries
https://en.wikipedia.org/wiki/People%27s_Republic_of_Kampuchea</text>
  </threadedComment>
  <threadedComment ref="DP118" dT="2020-05-06T15:23:21.84" personId="{1E9A4A12-C973-4008-A0E1-C21A047C912A}" id="{E5C81936-20D4-4BE1-B5F9-CA11F627E563}">
    <text>Khieu Samphan in August 1985 was officially established as the leader of the Khmer Rouge (UCDP)</text>
  </threadedComment>
  <threadedComment ref="EH118" dT="2020-05-03T14:41:52.28" personId="{1E9A4A12-C973-4008-A0E1-C21A047C912A}" id="{12EA158E-F3C5-41F0-9F7A-D7A3E68E1856}">
    <text>7/14</text>
  </threadedComment>
  <threadedComment ref="EJ118" dT="2020-05-03T14:43:48.50" personId="{1E9A4A12-C973-4008-A0E1-C21A047C912A}" id="{BC40F31C-CD7F-41E7-AF0E-E6422C435185}">
    <text>3/14</text>
  </threadedComment>
  <threadedComment ref="EL118" dT="2020-05-03T14:44:29.88" personId="{1E9A4A12-C973-4008-A0E1-C21A047C912A}" id="{E149DFC2-C392-4427-BCC1-FFE01923B7D1}">
    <text>2/14</text>
  </threadedComment>
  <threadedComment ref="EN118" dT="2020-05-03T14:32:10.29" personId="{1E9A4A12-C973-4008-A0E1-C21A047C912A}" id="{0FD78A81-3CEE-4452-A910-EE66B23BB7FC}">
    <text>2/13</text>
  </threadedComment>
  <threadedComment ref="DA119" dT="2020-06-06T23:13:41.71" personId="{1E9A4A12-C973-4008-A0E1-C21A047C912A}" id="{E2B7D398-3C82-490F-949F-9E0E8F6D0908}">
    <text>KPNLF is willing to give 7 out of 9 to Gov</text>
  </threadedComment>
  <threadedComment ref="DE119" dT="2020-05-25T18:03:59.59" personId="{1E9A4A12-C973-4008-A0E1-C21A047C912A}" id="{39F4B7FE-BFAB-4271-B603-208E11B9C40F}">
    <text>Government was willing to give 2 out of 14 to KPNLF</text>
  </threadedComment>
  <threadedComment ref="DF119" dT="2020-06-14T12:47:09.72" personId="{1E9A4A12-C973-4008-A0E1-C21A047C912A}" id="{8A7A6BBD-3874-4A20-92AE-2992613D6771}">
    <text>(2/14 (14.3) of Gov. offer+2/14 (14.3) of FUNCINPEC offer+2/13 (15.4) of KR offer)/3</text>
  </threadedComment>
  <threadedComment ref="DJ119" dT="2020-05-25T00:31:52.65" personId="{1E9A4A12-C973-4008-A0E1-C21A047C912A}" id="{522C8126-61A6-469C-869D-5301ADE1553D}">
    <text>Head of State: Heng Samrin
PM: Hun Sen
14 ministries
https://en.wikipedia.org/wiki/People%27s_Republic_of_Kampuchea</text>
  </threadedComment>
  <threadedComment ref="DP119" dT="2020-05-06T15:23:21.84" personId="{1E9A4A12-C973-4008-A0E1-C21A047C912A}" id="{34CA7479-E4A4-445B-9C55-B43F88880DF2}">
    <text>Khieu Samphan in August 1985 was officially established as the leader of the Khmer Rouge (UCDP)</text>
  </threadedComment>
  <threadedComment ref="EH119" dT="2020-05-03T14:41:52.28" personId="{1E9A4A12-C973-4008-A0E1-C21A047C912A}" id="{EC82A0BD-E97F-4187-9797-521C9B916135}">
    <text>7/14</text>
  </threadedComment>
  <threadedComment ref="EJ119" dT="2020-05-03T14:43:48.50" personId="{1E9A4A12-C973-4008-A0E1-C21A047C912A}" id="{4EAD3949-7025-4077-B71F-711E8823C2C1}">
    <text>3/14</text>
  </threadedComment>
  <threadedComment ref="EL119" dT="2020-05-03T14:44:29.88" personId="{1E9A4A12-C973-4008-A0E1-C21A047C912A}" id="{9BEFEF9B-ACDB-4D45-8DCE-E0E24C4F3F1C}">
    <text>2/14</text>
  </threadedComment>
  <threadedComment ref="EN119" dT="2020-05-03T14:32:10.29" personId="{1E9A4A12-C973-4008-A0E1-C21A047C912A}" id="{07493BB7-4D68-4EE9-BBC1-1C10D649764D}">
    <text>2/13</text>
  </threadedComment>
  <threadedComment ref="DA120" dT="2020-06-06T23:14:24.11" personId="{1E9A4A12-C973-4008-A0E1-C21A047C912A}" id="{A46DD42A-B09E-4FA1-8467-3BDF974A946B}">
    <text>KR is willing to give 6 out of 8 to Gov</text>
  </threadedComment>
  <threadedComment ref="DE120" dT="2020-05-25T18:04:18.11" personId="{1E9A4A12-C973-4008-A0E1-C21A047C912A}" id="{26310B9C-7302-40BB-BE8F-80D07609AF96}">
    <text>Government was willing to give 2 out of 14 to KR</text>
  </threadedComment>
  <threadedComment ref="DF120" dT="2020-06-14T12:47:31.99" personId="{1E9A4A12-C973-4008-A0E1-C21A047C912A}" id="{76B21477-8240-41B0-9743-0D876A5932F7}">
    <text>(2/14(14.3) of Gov. offer+2/14(14.3) of FUNCINPEC+2/14(14.3) of KR offer)/3</text>
  </threadedComment>
  <threadedComment ref="DJ120" dT="2020-05-25T00:31:52.65" personId="{1E9A4A12-C973-4008-A0E1-C21A047C912A}" id="{744C015C-F6A0-4480-B966-76E5F069A5A7}">
    <text>Head of State: Heng Samrin
PM: Hun Sen
14 ministries
https://en.wikipedia.org/wiki/People%27s_Republic_of_Kampuchea</text>
  </threadedComment>
  <threadedComment ref="DP120" dT="2020-05-06T15:23:21.84" personId="{1E9A4A12-C973-4008-A0E1-C21A047C912A}" id="{3981639F-9342-4B22-BCB3-2FD6B6A64478}">
    <text>Khieu Samphan in August 1985 was officially established as the leader of the Khmer Rouge (UCDP)</text>
  </threadedComment>
  <threadedComment ref="EH120" dT="2020-05-03T14:41:52.28" personId="{1E9A4A12-C973-4008-A0E1-C21A047C912A}" id="{D33C95D1-21F0-47BF-92A9-5C91D0E58EC6}">
    <text>7/14</text>
  </threadedComment>
  <threadedComment ref="EJ120" dT="2020-05-03T14:43:48.50" personId="{1E9A4A12-C973-4008-A0E1-C21A047C912A}" id="{85DF5762-2C54-42B8-AD7A-FA4F38E1078C}">
    <text>3/14</text>
  </threadedComment>
  <threadedComment ref="EL120" dT="2020-05-03T14:44:29.88" personId="{1E9A4A12-C973-4008-A0E1-C21A047C912A}" id="{71B20653-126D-4E65-BEDE-F291C06BD399}">
    <text>2/14</text>
  </threadedComment>
  <threadedComment ref="EN120" dT="2020-05-03T14:32:10.29" personId="{1E9A4A12-C973-4008-A0E1-C21A047C912A}" id="{8C7E037A-424D-40CE-8B04-4F05837CA570}">
    <text>2/13</text>
  </threadedComment>
  <threadedComment ref="DE121" dT="2020-05-25T18:10:48.86" personId="{1E9A4A12-C973-4008-A0E1-C21A047C912A}" id="{3D8B0866-B2AD-48F1-903E-F7BA51601FB0}">
    <text>All 3 groups were willing to give 6 out of 12 to Government</text>
  </threadedComment>
  <threadedComment ref="DF121" dT="2020-06-14T12:38:52.75" personId="{1E9A4A12-C973-4008-A0E1-C21A047C912A}" id="{D1325397-36E3-4594-93EF-16328CD91618}">
    <text>(6/12 of FUNCINPEC offer+6/12 of KPNLF offer+6/12 of KR offer)/3</text>
  </threadedComment>
  <threadedComment ref="DJ121" dT="2020-05-25T00:31:52.65" personId="{1E9A4A12-C973-4008-A0E1-C21A047C912A}" id="{8168F6F4-F349-4818-B338-E09B44A32782}">
    <text>Head of State: Heng Samrin
PM: Hun Sen
14 ministries
https://en.wikipedia.org/wiki/People%27s_Republic_of_Kampuchea</text>
  </threadedComment>
  <threadedComment ref="DP121" dT="2020-05-06T15:23:21.84" personId="{1E9A4A12-C973-4008-A0E1-C21A047C912A}" id="{1844B033-E19F-46D4-9BD6-816EEF84CB6F}">
    <text>Khieu Samphan in August 1985 was officially established as the leader of the Khmer Rouge (UCDP)</text>
  </threadedComment>
  <threadedComment ref="EH121" dT="2020-05-03T20:29:14.48" personId="{1E9A4A12-C973-4008-A0E1-C21A047C912A}" id="{32A3DBB1-6432-47FF-A091-DC3C16E68B70}">
    <text>6/12</text>
  </threadedComment>
  <threadedComment ref="EJ121" dT="2020-05-03T20:31:01.07" personId="{1E9A4A12-C973-4008-A0E1-C21A047C912A}" id="{54B96D5D-E76E-482C-B1F6-9A449DA6864D}">
    <text>2/12</text>
  </threadedComment>
  <threadedComment ref="EL121" dT="2020-05-03T20:31:01.07" personId="{1E9A4A12-C973-4008-A0E1-C21A047C912A}" id="{B257D3BA-83BD-41E1-A7DF-2A1892FBDD3C}">
    <text>2/12</text>
  </threadedComment>
  <threadedComment ref="EN121" dT="2020-05-03T20:31:01.07" personId="{1E9A4A12-C973-4008-A0E1-C21A047C912A}" id="{CD29D1F5-C302-413A-9F59-0A4DC059ED2C}">
    <text>2/12</text>
  </threadedComment>
  <threadedComment ref="DA122" dT="2020-06-06T23:16:03.22" personId="{1E9A4A12-C973-4008-A0E1-C21A047C912A}" id="{245A4D52-4393-40AC-8301-49AFA3688E63}">
    <text>FUNCINPEC is willing to give 6 out of 8 to Gov</text>
  </threadedComment>
  <threadedComment ref="DE122" dT="2020-05-25T18:09:36.53" personId="{1E9A4A12-C973-4008-A0E1-C21A047C912A}" id="{84DCFEC4-9919-4339-89D2-5F7A6DC7C795}">
    <text>Government was willing to give 2 out of 12 to FUNCINPEC</text>
  </threadedComment>
  <threadedComment ref="DF122" dT="2020-06-14T12:39:40.81" personId="{1E9A4A12-C973-4008-A0E1-C21A047C912A}" id="{7A6C8784-266B-47FB-9ED3-0A904C4A13C5}">
    <text>(2/12 of Gov. offer+2/12 of KPNLF offer+2/12 of KR offer)/3</text>
  </threadedComment>
  <threadedComment ref="DJ122" dT="2020-05-25T00:31:52.65" personId="{1E9A4A12-C973-4008-A0E1-C21A047C912A}" id="{D16EC644-D426-4030-9D8F-2389D3C78163}">
    <text>Head of State: Heng Samrin
PM: Hun Sen
14 ministries
https://en.wikipedia.org/wiki/People%27s_Republic_of_Kampuchea</text>
  </threadedComment>
  <threadedComment ref="DP122" dT="2020-05-06T15:23:21.84" personId="{1E9A4A12-C973-4008-A0E1-C21A047C912A}" id="{ACD511C6-95E1-4EF2-A0BD-D14AA32BC144}">
    <text>Khieu Samphan in August 1985 was officially established as the leader of the Khmer Rouge (UCDP)</text>
  </threadedComment>
  <threadedComment ref="EH122" dT="2020-05-03T20:29:14.48" personId="{1E9A4A12-C973-4008-A0E1-C21A047C912A}" id="{7E4B176D-E448-48D0-A790-E0B47CB46869}">
    <text>6/12</text>
  </threadedComment>
  <threadedComment ref="EJ122" dT="2020-05-03T20:31:01.07" personId="{1E9A4A12-C973-4008-A0E1-C21A047C912A}" id="{55098F65-C9CA-49CE-9692-3942E847833C}">
    <text>2/12</text>
  </threadedComment>
  <threadedComment ref="EL122" dT="2020-05-03T20:31:01.07" personId="{1E9A4A12-C973-4008-A0E1-C21A047C912A}" id="{6A7EFD05-087B-4EF8-9318-643CCCF73203}">
    <text>2/12</text>
  </threadedComment>
  <threadedComment ref="EN122" dT="2020-05-03T20:31:01.07" personId="{1E9A4A12-C973-4008-A0E1-C21A047C912A}" id="{A04BEB64-DF8C-40FC-AC9D-2030B5B601EA}">
    <text>2/12</text>
  </threadedComment>
  <threadedComment ref="DA123" dT="2020-06-06T23:16:03.22" personId="{1E9A4A12-C973-4008-A0E1-C21A047C912A}" id="{51457ADC-8451-49AF-B91A-7B2179020C2B}">
    <text>KPNLF is willing to give 6 out of 8 to Gov</text>
  </threadedComment>
  <threadedComment ref="DE123" dT="2020-05-25T18:09:36.53" personId="{1E9A4A12-C973-4008-A0E1-C21A047C912A}" id="{903F66ED-CAA0-4AE3-AE31-C8BE18848A88}">
    <text>Government was willing to give 2 out of 12 to KPNLF</text>
  </threadedComment>
  <threadedComment ref="DF123" dT="2020-06-14T12:39:40.81" personId="{1E9A4A12-C973-4008-A0E1-C21A047C912A}" id="{5A4B910F-FC38-47C7-9132-2EEEF26432E6}">
    <text>(2/12 of Gov. offer+2/12 of FUNCINPEC offer+2/12 of KR offer)/3</text>
  </threadedComment>
  <threadedComment ref="DJ123" dT="2020-05-25T00:31:52.65" personId="{1E9A4A12-C973-4008-A0E1-C21A047C912A}" id="{B0705B2B-853D-4264-A8E8-C0AFB2187401}">
    <text>Head of State: Heng Samrin
PM: Hun Sen
14 ministries
https://en.wikipedia.org/wiki/People%27s_Republic_of_Kampuchea</text>
  </threadedComment>
  <threadedComment ref="DP123" dT="2020-05-06T15:23:21.84" personId="{1E9A4A12-C973-4008-A0E1-C21A047C912A}" id="{B6943B11-A86D-4212-B727-9EE33BB5965B}">
    <text>Khieu Samphan in August 1985 was officially established as the leader of the Khmer Rouge (UCDP)</text>
  </threadedComment>
  <threadedComment ref="EH123" dT="2020-05-03T20:29:14.48" personId="{1E9A4A12-C973-4008-A0E1-C21A047C912A}" id="{E5A4CD71-0C8B-4F68-B5D0-83508D117BA6}">
    <text>6/12</text>
  </threadedComment>
  <threadedComment ref="EJ123" dT="2020-05-03T20:31:01.07" personId="{1E9A4A12-C973-4008-A0E1-C21A047C912A}" id="{41CD6C0C-9C89-45BA-8A06-9B3D66F18B87}">
    <text>2/12</text>
  </threadedComment>
  <threadedComment ref="EL123" dT="2020-05-03T20:31:01.07" personId="{1E9A4A12-C973-4008-A0E1-C21A047C912A}" id="{B528BA63-1232-4BAC-A339-A6FA2715F778}">
    <text>2/12</text>
  </threadedComment>
  <threadedComment ref="EN123" dT="2020-05-03T20:31:01.07" personId="{1E9A4A12-C973-4008-A0E1-C21A047C912A}" id="{B1039343-41C7-46C0-A340-E7D94981927E}">
    <text>2/12</text>
  </threadedComment>
  <threadedComment ref="DA124" dT="2020-06-06T23:16:03.22" personId="{1E9A4A12-C973-4008-A0E1-C21A047C912A}" id="{A948F2A9-8760-476A-8405-19E090EBA594}">
    <text>KR is willing to give 6 out of 8 to Gov</text>
  </threadedComment>
  <threadedComment ref="DE124" dT="2020-05-25T18:09:36.53" personId="{1E9A4A12-C973-4008-A0E1-C21A047C912A}" id="{4CA07A4D-8145-4B58-9888-5595674E4040}">
    <text>Government was willing to give 2 out of 12 to KR</text>
  </threadedComment>
  <threadedComment ref="DF124" dT="2020-06-14T12:39:40.81" personId="{1E9A4A12-C973-4008-A0E1-C21A047C912A}" id="{4D353EEB-28FE-42FA-BA67-A5AAB940F6E7}">
    <text>(2/12 of Gov. offer+2/12 of FUNCINPEC offer+2/12 of KPNLF offer)/3</text>
  </threadedComment>
  <threadedComment ref="DJ124" dT="2020-05-25T00:31:52.65" personId="{1E9A4A12-C973-4008-A0E1-C21A047C912A}" id="{39B99F9D-692B-40A0-9BB5-476AE872F48F}">
    <text>Head of State: Heng Samrin
PM: Hun Sen
14 ministries
https://en.wikipedia.org/wiki/People%27s_Republic_of_Kampuchea</text>
  </threadedComment>
  <threadedComment ref="DP124" dT="2020-05-06T15:23:21.84" personId="{1E9A4A12-C973-4008-A0E1-C21A047C912A}" id="{92F18937-D338-4E5B-9820-8CFD6533678C}">
    <text>Khieu Samphan in August 1985 was officially established as the leader of the Khmer Rouge (UCDP)</text>
  </threadedComment>
  <threadedComment ref="EH124" dT="2020-05-03T20:29:14.48" personId="{1E9A4A12-C973-4008-A0E1-C21A047C912A}" id="{5CB267B3-E925-4582-8279-4A11BFE28958}">
    <text>6/12</text>
  </threadedComment>
  <threadedComment ref="EJ124" dT="2020-05-03T20:31:01.07" personId="{1E9A4A12-C973-4008-A0E1-C21A047C912A}" id="{818578F5-E33A-4ED1-B774-3A01031FE1C9}">
    <text>2/12</text>
  </threadedComment>
  <threadedComment ref="EL124" dT="2020-05-03T20:31:01.07" personId="{1E9A4A12-C973-4008-A0E1-C21A047C912A}" id="{1DE713C6-0BAA-428E-A3E6-E568850DE971}">
    <text>2/12</text>
  </threadedComment>
  <threadedComment ref="EN124" dT="2020-05-03T20:31:01.07" personId="{1E9A4A12-C973-4008-A0E1-C21A047C912A}" id="{815A77F7-1079-4D1D-9645-4BC54C7D4BA2}">
    <text>2/12</text>
  </threadedComment>
  <threadedComment ref="DL125" dT="2020-05-06T15:23:21.84" personId="{1E9A4A12-C973-4008-A0E1-C21A047C912A}" id="{6A3DDA4B-22A1-45A4-8DD1-A95AD471E27E}">
    <text>Khieu Samphan in August 1985 was officially established as the leader of the Khmer Rouge (UCDP)</text>
  </threadedComment>
  <threadedComment ref="EJ125" dT="2020-05-03T23:40:14.48" personId="{1E9A4A12-C973-4008-A0E1-C21A047C912A}" id="{0D5F20B1-E0FC-4D94-A4D8-58EE0B0F2502}">
    <text>1/2</text>
  </threadedComment>
  <threadedComment ref="EJ126" dT="2020-05-03T23:40:14.48" personId="{1E9A4A12-C973-4008-A0E1-C21A047C912A}" id="{684BA4DB-FDB9-4686-B735-6EB77EAEA2AB}">
    <text>1/2</text>
  </threadedComment>
  <threadedComment ref="EJ127" dT="2020-05-03T20:33:16.44" personId="{1E9A4A12-C973-4008-A0E1-C21A047C912A}" id="{33B9E437-6046-41B5-A35F-7836A267F621}">
    <text>no ministerial post</text>
  </threadedComment>
  <threadedComment ref="EJ128" dT="2020-05-03T20:33:16.44" personId="{1E9A4A12-C973-4008-A0E1-C21A047C912A}" id="{5B34C5DA-4D6F-47F3-A4AD-333525A8C35C}">
    <text>no ministerial post</text>
  </threadedComment>
  <threadedComment ref="EJ129" dT="2020-05-03T23:40:14.48" personId="{1E9A4A12-C973-4008-A0E1-C21A047C912A}" id="{84C1B5AD-E3CD-4770-8032-D79B3710A1D4}">
    <text>1/2</text>
  </threadedComment>
  <threadedComment ref="EJ130" dT="2020-05-03T23:40:14.48" personId="{1E9A4A12-C973-4008-A0E1-C21A047C912A}" id="{ECCCD55A-C42A-4C99-8E31-1E9E9E23B378}">
    <text>1/2</text>
  </threadedComment>
  <threadedComment ref="EJ131" dT="2020-05-03T20:33:16.44" personId="{1E9A4A12-C973-4008-A0E1-C21A047C912A}" id="{9DC2509A-CA06-4B7E-864C-D391080B9034}">
    <text>no ministerial post</text>
  </threadedComment>
  <threadedComment ref="EJ132" dT="2020-05-03T20:33:16.44" personId="{1E9A4A12-C973-4008-A0E1-C21A047C912A}" id="{658D73FF-49BE-4268-945F-9ADABCEA4A61}">
    <text>no ministerial post</text>
  </threadedComment>
  <threadedComment ref="EG135" dT="2020-05-02T22:42:20.33" personId="{1E9A4A12-C973-4008-A0E1-C21A047C912A}" id="{C095BB65-3E10-4666-BF7D-15A358843533}">
    <text>(pp.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ext>
  </threadedComment>
  <threadedComment ref="EH135" dT="2020-05-03T14:54:00.75" personId="{1E9A4A12-C973-4008-A0E1-C21A047C912A}" id="{6513570A-4E9F-4E25-A3F0-AF39801BD8B6}">
    <text>32/37</text>
  </threadedComment>
  <threadedComment ref="EI135" dT="2020-04-28T10:54:29.12" personId="{1E9A4A12-C973-4008-A0E1-C21A047C912A}" id="{03FB1CE7-BBF2-4F54-A533-8B07A8738800}">
    <text>According to Afircan Research Bulletin (Oct, 1997, p. 12811) On cabinet, rebel wanted PM with powers to control the Cabinet without specific mention of how many seats they want</text>
  </threadedComment>
  <threadedComment ref="EJ135" dT="2020-05-04T10:59:26.25" personId="{1E9A4A12-C973-4008-A0E1-C21A047C912A}" id="{107A25EE-D484-4E04-BFE6-3EBEE5424309}">
    <text>36 (37-President)/37</text>
  </threadedComment>
  <threadedComment ref="EG136" dT="2020-05-02T22:42:20.33" personId="{1E9A4A12-C973-4008-A0E1-C21A047C912A}" id="{9AE82132-64C2-44D9-B16E-A002BF2827F1}">
    <text>(pp.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ext>
  </threadedComment>
  <threadedComment ref="EH136" dT="2020-05-03T14:54:00.75" personId="{1E9A4A12-C973-4008-A0E1-C21A047C912A}" id="{1CCD7EB2-64DA-46BF-A2EE-B4EFE82588D1}">
    <text>32/37</text>
  </threadedComment>
  <threadedComment ref="EI136" dT="2020-04-28T10:54:29.12" personId="{1E9A4A12-C973-4008-A0E1-C21A047C912A}" id="{69C45F76-AFF9-4214-AF70-15A290512781}">
    <text>According to Afircan Research Bulletin (Oct, 1997, p. 12811) On cabinet, rebel wanted PM with powers to control the Cabinet without specific mention of how many seats they want</text>
  </threadedComment>
  <threadedComment ref="EJ136" dT="2020-05-04T10:59:26.25" personId="{1E9A4A12-C973-4008-A0E1-C21A047C912A}" id="{B0FB30A8-CE5A-48A9-B0FC-9E676358EEB5}">
    <text>36 (37-President)/37</text>
  </threadedComment>
  <threadedComment ref="DL139" dT="2020-05-06T15:54:09.18" personId="{1E9A4A12-C973-4008-A0E1-C21A047C912A}" id="{1D37D528-7F95-4BC0-B975-90CCAAA41717}">
    <text>any detailed information regarding changes in the group’s top leadership was not possible to find, it was clear that Dawoud Ibsa Ayana was appointed OLF chairman in 1999 (UCDP)</text>
  </threadedComment>
  <threadedComment ref="EH139" dT="2020-05-03T23:23:53.82" personId="{1E9A4A12-C973-4008-A0E1-C21A047C912A}" id="{CF85D108-CE96-4B1E-9255-067C85470B00}">
    <text>32/44 (total seats for two bargaining participants)</text>
  </threadedComment>
  <threadedComment ref="EJ139" dT="2020-05-03T23:23:53.82" personId="{1E9A4A12-C973-4008-A0E1-C21A047C912A}" id="{09003956-DDC4-4A14-8B4D-63AA2BC82993}">
    <text>12/44 (total seats for two bargaining participants)</text>
  </threadedComment>
  <threadedComment ref="DL140" dT="2020-05-06T15:54:09.18" personId="{1E9A4A12-C973-4008-A0E1-C21A047C912A}" id="{E847C501-AC71-4356-9249-957627830F67}">
    <text>any detailed information regarding changes in the group’s top leadership was not possible to find, it was clear that Dawoud Ibsa Ayana was appointed OLF chairman in 1999 (UCDP)</text>
  </threadedComment>
  <threadedComment ref="EH140" dT="2020-05-03T23:23:53.82" personId="{1E9A4A12-C973-4008-A0E1-C21A047C912A}" id="{52F8BD73-763F-43D9-B3A7-7B2017F30408}">
    <text>32/44 (total seats for two bargaining participants)</text>
  </threadedComment>
  <threadedComment ref="EJ140" dT="2020-05-03T23:23:53.82" personId="{1E9A4A12-C973-4008-A0E1-C21A047C912A}" id="{9DDE870C-C697-4686-B4C6-D2741ED8D327}">
    <text>12/44 (total seats for two bargaining participants)</text>
  </threadedComment>
  <threadedComment ref="EH141" dT="2020-05-03T23:03:56.22" personId="{1E9A4A12-C973-4008-A0E1-C21A047C912A}" id="{B6F6B5E4-FF44-4940-A128-32D659071D99}">
    <text>5/9</text>
  </threadedComment>
  <threadedComment ref="EJ141" dT="2020-05-03T23:04:26.14" personId="{1E9A4A12-C973-4008-A0E1-C21A047C912A}" id="{0A537184-CB5D-43B8-BB42-E7FB2BF6FD28}">
    <text>4/9</text>
  </threadedComment>
  <threadedComment ref="EH142" dT="2020-05-03T23:03:56.22" personId="{1E9A4A12-C973-4008-A0E1-C21A047C912A}" id="{BF211DFC-4966-4C15-9DD6-5AAAD4589859}">
    <text>5/9</text>
  </threadedComment>
  <threadedComment ref="EJ142" dT="2020-05-03T23:04:26.14" personId="{1E9A4A12-C973-4008-A0E1-C21A047C912A}" id="{B92D445A-6053-4730-A44B-0D2C6A19BFC2}">
    <text>4/9</text>
  </threadedComment>
  <threadedComment ref="EH143" dT="2020-05-03T14:55:06.91" personId="{1E9A4A12-C973-4008-A0E1-C21A047C912A}" id="{2BF1090A-BCDC-4932-B143-3B944B19D0C2}">
    <text>16/19</text>
  </threadedComment>
  <threadedComment ref="EJ143" dT="2020-05-03T15:03:06.67" personId="{1E9A4A12-C973-4008-A0E1-C21A047C912A}" id="{A21FD48E-B701-4639-879C-0B3D66148D3D}">
    <text>3/19</text>
  </threadedComment>
  <threadedComment ref="EH144" dT="2020-05-03T14:55:06.91" personId="{1E9A4A12-C973-4008-A0E1-C21A047C912A}" id="{6ACED912-0393-4881-A633-2895518B028A}">
    <text>16/19</text>
  </threadedComment>
  <threadedComment ref="EJ144" dT="2020-05-03T15:03:06.67" personId="{1E9A4A12-C973-4008-A0E1-C21A047C912A}" id="{54CAE538-6FF9-43FD-8498-120BBF5B2AED}">
    <text>3/19</text>
  </threadedComment>
  <threadedComment ref="EH145" dT="2020-05-03T14:55:06.91" personId="{1E9A4A12-C973-4008-A0E1-C21A047C912A}" id="{0B6D03F2-18E6-4D25-B82B-379C83889C5B}">
    <text>16/19</text>
  </threadedComment>
  <threadedComment ref="EJ145" dT="2020-05-04T23:45:10.96" personId="{1E9A4A12-C973-4008-A0E1-C21A047C912A}" id="{67794A3E-C712-4EBA-8122-383D8EAB392D}">
    <text>4/19</text>
  </threadedComment>
  <threadedComment ref="EH146" dT="2020-05-03T14:55:06.91" personId="{1E9A4A12-C973-4008-A0E1-C21A047C912A}" id="{AF8E8D10-C2F1-4D67-A6D7-721E3A0672B8}">
    <text>16/19</text>
  </threadedComment>
  <threadedComment ref="EJ146" dT="2020-05-04T23:45:10.96" personId="{1E9A4A12-C973-4008-A0E1-C21A047C912A}" id="{7C098611-5C74-4672-9E01-40E2F7344A43}">
    <text>4/19</text>
  </threadedComment>
  <threadedComment ref="EH147" dT="2020-05-03T14:55:06.91" personId="{1E9A4A12-C973-4008-A0E1-C21A047C912A}" id="{14DCDDA1-54CA-45A7-BF0C-EC2EB10FCCAE}">
    <text>16/19</text>
  </threadedComment>
  <threadedComment ref="EJ147" dT="2020-05-04T23:45:10.96" personId="{1E9A4A12-C973-4008-A0E1-C21A047C912A}" id="{6E83D26D-5A9E-4313-A5DF-A40543761B6E}">
    <text>4/19</text>
  </threadedComment>
  <threadedComment ref="EH148" dT="2020-05-03T14:55:06.91" personId="{1E9A4A12-C973-4008-A0E1-C21A047C912A}" id="{4F65AADF-1DC9-4716-9E4E-BA1C4B37B952}">
    <text>16/19</text>
  </threadedComment>
  <threadedComment ref="EJ148" dT="2020-05-04T23:45:10.96" personId="{1E9A4A12-C973-4008-A0E1-C21A047C912A}" id="{C83B67B9-5E21-4F34-BCA6-65D3E700608A}">
    <text>4/19</text>
  </threadedComment>
  <threadedComment ref="EH149" dT="2020-05-04T23:46:58.55" personId="{1E9A4A12-C973-4008-A0E1-C21A047C912A}" id="{6DA8F9A7-3E6E-4A78-9719-DE9365FC3CA0}">
    <text>15/19</text>
  </threadedComment>
  <threadedComment ref="EJ149" dT="2020-05-04T23:45:10.96" personId="{1E9A4A12-C973-4008-A0E1-C21A047C912A}" id="{88301B83-4349-456F-A669-68D86EEA1582}">
    <text>4/19</text>
  </threadedComment>
  <threadedComment ref="EH150" dT="2020-05-04T23:46:58.55" personId="{1E9A4A12-C973-4008-A0E1-C21A047C912A}" id="{1D1DE5A1-C3E9-44AD-8002-9AB9FBEC3B40}">
    <text>15/19</text>
  </threadedComment>
  <threadedComment ref="EJ150" dT="2020-05-04T23:45:10.96" personId="{1E9A4A12-C973-4008-A0E1-C21A047C912A}" id="{AB7BD4DF-22CD-4271-8D9F-EC11783A6109}">
    <text>4/19</text>
  </threadedComment>
  <threadedComment ref="DE151" dT="2020-05-25T18:15:07.10" personId="{1E9A4A12-C973-4008-A0E1-C21A047C912A}" id="{E283A3E9-BADB-4903-A5E0-18BC2CB96357}">
    <text>NPFL wanted nothing to Government and INPFL's no comment is coded as wanting all</text>
  </threadedComment>
  <threadedComment ref="DF151" dT="2020-06-14T12:36:01.49" personId="{1E9A4A12-C973-4008-A0E1-C21A047C912A}" id="{036E5DCD-43DA-4D09-91E8-219ADF3D1AEA}">
    <text>(1/11-1 of NPFL offer+1/11-1 of INPFL offer)/2</text>
  </threadedComment>
  <threadedComment ref="EH151" dT="2020-05-03T23:05:54.53" personId="{1E9A4A12-C973-4008-A0E1-C21A047C912A}" id="{5E042094-48E6-4DDE-9149-D7DB1C323969}">
    <text>1/11</text>
  </threadedComment>
  <threadedComment ref="DD152" dT="2020-06-14T13:06:42.66" personId="{1E9A4A12-C973-4008-A0E1-C21A047C912A}" id="{888E1B64-A796-46B0-B642-C1E8CA98D0F6}">
    <text>(6/11)+1</text>
  </threadedComment>
  <threadedComment ref="DE152" dT="2020-05-25T18:13:29.91" personId="{1E9A4A12-C973-4008-A0E1-C21A047C912A}" id="{C5CE6B5F-3CBF-44BB-8A0F-8DEB2A8F2A51}">
    <text>Government was willing to give 6 out of 11 to NPFL</text>
  </threadedComment>
  <threadedComment ref="DF152" dT="2020-06-14T12:36:54.08" personId="{1E9A4A12-C973-4008-A0E1-C21A047C912A}" id="{BFB2CA3A-DF01-4765-96DD-C8BF920B2B2D}">
    <text>(6/11 (54.5)of Gov. offer+6/11 (54.5)of INPFL no response)/2</text>
  </threadedComment>
  <threadedComment ref="EH152" dT="2020-05-03T23:05:54.53" personId="{1E9A4A12-C973-4008-A0E1-C21A047C912A}" id="{75A81314-5BA7-43AD-BC7E-8B056C0E0A0B}">
    <text>1/11</text>
  </threadedComment>
  <threadedComment ref="DE153" dT="2020-05-25T18:13:49.56" personId="{1E9A4A12-C973-4008-A0E1-C21A047C912A}" id="{E180A687-7568-4B4A-9ED4-989B11A85BFB}">
    <text>Government was willing to give 4 out of 11 to INPFL</text>
  </threadedComment>
  <threadedComment ref="DF153" dT="2020-06-14T12:36:54.08" personId="{1E9A4A12-C973-4008-A0E1-C21A047C912A}" id="{EF367273-2FB2-4CC2-965F-944AEDB57C68}">
    <text>(4/11(36.4) of Gov. offer+1/11 (7.1) of NPFL's no response)/2</text>
  </threadedComment>
  <threadedComment ref="EH153" dT="2020-05-03T23:05:54.53" personId="{1E9A4A12-C973-4008-A0E1-C21A047C912A}" id="{F0CDEA17-58F8-4222-8FB1-94E71E893D82}">
    <text>1/11</text>
  </threadedComment>
  <threadedComment ref="DE154" dT="2020-05-25T18:15:07.10" personId="{1E9A4A12-C973-4008-A0E1-C21A047C912A}" id="{898E0242-B3DB-4815-9F17-E1A8933842D6}">
    <text>NPFL wanted nothing to Government and INPFL's no comment is coded as wanting all</text>
  </threadedComment>
  <threadedComment ref="DF154" dT="2020-06-14T12:36:01.49" personId="{1E9A4A12-C973-4008-A0E1-C21A047C912A}" id="{2D9B0FE5-D930-4AA8-85D6-D55EE1022CE3}">
    <text>(1/11-1 of NPFL offer+1/11-1 of INPFL offer)/2</text>
  </threadedComment>
  <threadedComment ref="EH154" dT="2020-05-03T23:05:54.53" personId="{1E9A4A12-C973-4008-A0E1-C21A047C912A}" id="{2FEF2A26-FBE9-47A6-96F2-D3865A6C12F8}">
    <text>1/11</text>
  </threadedComment>
  <threadedComment ref="DD155" dT="2020-06-14T13:06:42.66" personId="{1E9A4A12-C973-4008-A0E1-C21A047C912A}" id="{9765A930-1EE6-48DF-B336-77EADF648295}">
    <text>(6/11)+1</text>
  </threadedComment>
  <threadedComment ref="DE155" dT="2020-05-25T18:13:29.91" personId="{1E9A4A12-C973-4008-A0E1-C21A047C912A}" id="{68E107F6-79D8-4A90-9801-AD02E1F8146F}">
    <text>Government was willing to give 6 out of 11 to NPFL</text>
  </threadedComment>
  <threadedComment ref="DF155" dT="2020-06-14T12:36:54.08" personId="{1E9A4A12-C973-4008-A0E1-C21A047C912A}" id="{5F1F56C9-B9D0-47FB-BC1B-612927EBAFD2}">
    <text>(6/11 (54.5)of Gov. offer+6/11 (54.5)of INPFL no response)/2</text>
  </threadedComment>
  <threadedComment ref="EH155" dT="2020-05-03T23:05:54.53" personId="{1E9A4A12-C973-4008-A0E1-C21A047C912A}" id="{6C708C1A-3235-4FA3-90E4-6CB0E429367A}">
    <text>1/11</text>
  </threadedComment>
  <threadedComment ref="DE156" dT="2020-05-25T18:13:49.56" personId="{1E9A4A12-C973-4008-A0E1-C21A047C912A}" id="{AD3E980E-1DC2-4C15-8B0F-AF0D629AEB12}">
    <text>Government was willing to give 4 out of 11 to INPFL</text>
  </threadedComment>
  <threadedComment ref="DF156" dT="2020-06-14T12:36:54.08" personId="{1E9A4A12-C973-4008-A0E1-C21A047C912A}" id="{272ADFE8-842B-4FBE-9432-DBC2E55DFEE4}">
    <text>(4/11(36.4) of Gov. offer+1/11 (7.1) of NPFL's no response)/2</text>
  </threadedComment>
  <threadedComment ref="EH156" dT="2020-05-03T23:05:54.53" personId="{1E9A4A12-C973-4008-A0E1-C21A047C912A}" id="{AF73B220-225C-40B4-AFBE-C3E3F95F08BA}">
    <text>1/11</text>
  </threadedComment>
  <threadedComment ref="EG157" dT="2020-04-28T23:21:49.66" personId="{1E9A4A12-C973-4008-A0E1-C21A047C912A}" id="{11C37689-6A08-4B54-BDA0-A2073BE6A91A}">
    <text>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ext>
  </threadedComment>
  <threadedComment ref="EG158" dT="2020-04-28T23:21:49.66" personId="{1E9A4A12-C973-4008-A0E1-C21A047C912A}" id="{CE73B1DA-2404-466C-80FE-21EEB577F5C7}">
    <text>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ext>
  </threadedComment>
  <threadedComment ref="DJ169" dT="2020-05-15T12:41:48.80" personId="{1E9A4A12-C973-4008-A0E1-C21A047C912A}" id="{10CAE7B0-D676-4453-BFC3-4F08AB4F721B}">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DL169" dT="2020-05-15T12:41:48.80" personId="{1E9A4A12-C973-4008-A0E1-C21A047C912A}" id="{66A48772-C3D0-4625-9CEC-C431A06C1703}">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EH169" dT="2020-05-03T15:25:01.84" personId="{1E9A4A12-C973-4008-A0E1-C21A047C912A}" id="{7FC51841-0249-4CDA-B8C3-380B67A072D5}">
    <text>take mid-point (51) as denominator
49/100</text>
  </threadedComment>
  <threadedComment ref="EJ169" dT="2020-05-03T15:25:29.49" personId="{1E9A4A12-C973-4008-A0E1-C21A047C912A}" id="{D93BADC2-B866-4509-A470-18B5C9E50E65}">
    <text>take mid-point (51) as denominator
51/100</text>
  </threadedComment>
  <threadedComment ref="DJ170" dT="2020-05-15T12:41:48.80" personId="{1E9A4A12-C973-4008-A0E1-C21A047C912A}" id="{15201B97-FAA9-4634-A4FA-8A5A37DF6A9F}">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DL170" dT="2020-05-15T12:41:48.80" personId="{1E9A4A12-C973-4008-A0E1-C21A047C912A}" id="{866E8E9C-B533-466A-8C69-62B96ACACB5A}">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EH170" dT="2020-05-03T15:25:01.84" personId="{1E9A4A12-C973-4008-A0E1-C21A047C912A}" id="{9CE9A862-C66B-4F40-9DBA-7F757E37D9AE}">
    <text>take mid-point (51) as denominator
49/100</text>
  </threadedComment>
  <threadedComment ref="EJ170" dT="2020-05-03T15:25:29.49" personId="{1E9A4A12-C973-4008-A0E1-C21A047C912A}" id="{D6E1AC4B-02E6-478F-B9E0-D4B4745A2393}">
    <text>take mid-point (51) as denominator
51/100</text>
  </threadedComment>
  <threadedComment ref="EJ171" dT="2020-05-03T15:26:06.40" personId="{1E9A4A12-C973-4008-A0E1-C21A047C912A}" id="{2B713800-36D8-4D3A-966A-40E3C168F024}">
    <text>1/7</text>
  </threadedComment>
  <threadedComment ref="EJ172" dT="2020-05-03T15:26:06.40" personId="{1E9A4A12-C973-4008-A0E1-C21A047C912A}" id="{5876F636-A6F7-471E-A148-C745B6D99FFF}">
    <text>1/7</text>
  </threadedComment>
  <threadedComment ref="EG175" dT="2020-05-04T16:33:12.79" personId="{1E9A4A12-C973-4008-A0E1-C21A047C912A}" id="{CCC5BF15-76E3-457D-A514-58057BD669F0}">
    <text>President's party formed a coalition government with MDR, PSD, LP, PDC in April</text>
  </threadedComment>
  <threadedComment ref="EJ175" dT="2020-05-04T18:17:59.49" personId="{1E9A4A12-C973-4008-A0E1-C21A047C912A}" id="{D308681A-4364-4FE3-9427-B38D5B9F79DF}">
    <text>3.5/22</text>
  </threadedComment>
  <threadedComment ref="EG176" dT="2020-05-04T16:33:12.79" personId="{1E9A4A12-C973-4008-A0E1-C21A047C912A}" id="{C329642B-34B4-48D8-A93A-CA764B012D7D}">
    <text>President's party formed a coalition government with MDR, PSD, LP, PDC in April</text>
  </threadedComment>
  <threadedComment ref="EJ176" dT="2020-05-04T18:17:59.49" personId="{1E9A4A12-C973-4008-A0E1-C21A047C912A}" id="{C86E01AB-526E-40E7-9D19-08EAD99EE56D}">
    <text>3.5/22</text>
  </threadedComment>
  <threadedComment ref="EH177" dT="2020-05-04T18:18:58.72" personId="{1E9A4A12-C973-4008-A0E1-C21A047C912A}" id="{E8146F79-D26B-4931-91B1-AD9A7CFDE520}">
    <text>16 (coalition government)/20 (4 for fpr+16 for coalition government)</text>
  </threadedComment>
  <threadedComment ref="EJ177" dT="2020-05-04T18:18:58.72" personId="{1E9A4A12-C973-4008-A0E1-C21A047C912A}" id="{379A5230-DE87-41DC-9525-004D0343D4A6}">
    <text>4 (fpr)/20 (4 for fpr+16 for coalition government)</text>
  </threadedComment>
  <threadedComment ref="EH178" dT="2020-05-04T18:18:58.72" personId="{1E9A4A12-C973-4008-A0E1-C21A047C912A}" id="{75DBE60B-8A4A-4D94-B590-AA5C0E20E2B7}">
    <text>16 (coalition government)/20 (4 for fpr+16 for coalition government)</text>
  </threadedComment>
  <threadedComment ref="EJ178" dT="2020-05-04T18:18:58.72" personId="{1E9A4A12-C973-4008-A0E1-C21A047C912A}" id="{6E458EA7-12A5-4DB1-893D-82FB30FF07B6}">
    <text>4 (fpr)/20 (4 for fpr+16 for coalition government)</text>
  </threadedComment>
  <threadedComment ref="CK179" dT="2020-05-06T22:52:11.91" personId="{1E9A4A12-C973-4008-A0E1-C21A047C912A}" id="{8B15989E-AD66-4CDE-8F21-F38F80170967}">
    <text>Agreement says "Noting the Protocols of Agreement on Power-Sharing signed at ARUSHA respectively on 30th October, 1992,
and on 9th January, 1993"
==&gt; Political Power-sharing agreement was from January 9th 1993</text>
  </threadedComment>
  <threadedComment ref="EH179" dT="2020-05-04T18:19:53.51" personId="{1E9A4A12-C973-4008-A0E1-C21A047C912A}" id="{A681CD90-2EB0-403A-B314-E3EB593803FB}">
    <text>17/22</text>
  </threadedComment>
  <threadedComment ref="EJ179" dT="2020-05-04T18:20:14.56" personId="{1E9A4A12-C973-4008-A0E1-C21A047C912A}" id="{14F4630A-AD2E-45E3-98BA-11E6865CF63A}">
    <text>5/22</text>
  </threadedComment>
  <threadedComment ref="ES179" dT="2020-05-12T23:19:58.24" personId="{1E9A4A12-C973-4008-A0E1-C21A047C912A}" id="{F8B81C70-1D6D-4FAE-A126-0ED13C550625}">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T179" dT="2020-05-06T22:52:11.91" personId="{1E9A4A12-C973-4008-A0E1-C21A047C912A}" id="{7F741EE7-1CC6-4639-B0E4-28B75DFD5829}">
    <text>Agreement says "Noting the Protocols of Agreement on Power-Sharing signed at ARUSHA respectively on 30th October, 1992,
and on 9th January, 1993"
==&gt; Political Power-sharing agreement was from January 9th 1993</text>
  </threadedComment>
  <threadedComment ref="CK180" dT="2020-05-06T22:52:11.91" personId="{1E9A4A12-C973-4008-A0E1-C21A047C912A}" id="{367C80C2-27BE-41C0-B08F-FE09CD6E08B4}">
    <text>Agreement says "Noting the Protocols of Agreement on Power-Sharing signed at ARUSHA respectively on 30th October, 1992,
and on 9th January, 1993"
==&gt; Political Power-sharing agreement was from January 9th 1993</text>
  </threadedComment>
  <threadedComment ref="EH180" dT="2020-05-04T18:19:53.51" personId="{1E9A4A12-C973-4008-A0E1-C21A047C912A}" id="{DBF10F5F-A6BE-4CFC-BD73-E04670EFF85C}">
    <text>17/22</text>
  </threadedComment>
  <threadedComment ref="EJ180" dT="2020-05-04T18:20:14.56" personId="{1E9A4A12-C973-4008-A0E1-C21A047C912A}" id="{B3B4F1C7-BCD8-442E-94E9-BC90A8BB2A89}">
    <text>5/22</text>
  </threadedComment>
  <threadedComment ref="ES180" dT="2020-05-12T23:19:58.24" personId="{1E9A4A12-C973-4008-A0E1-C21A047C912A}" id="{94DBB92E-2E62-4B9A-A350-FAEF77760B88}">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T180" dT="2020-05-06T22:52:11.91" personId="{1E9A4A12-C973-4008-A0E1-C21A047C912A}" id="{D219EBBB-C650-4911-8B55-D5BCC57CBE8B}">
    <text>Agreement says "Noting the Protocols of Agreement on Power-Sharing signed at ARUSHA respectively on 30th October, 1992,
and on 9th January, 1993"
==&gt; Political Power-sharing agreement was from January 9th 1993</text>
  </threadedComment>
  <threadedComment ref="CK181" dT="2020-05-06T22:52:11.91" personId="{1E9A4A12-C973-4008-A0E1-C21A047C912A}" id="{A8E65C67-E407-4BB1-9E8D-75DCE890BA8B}">
    <text>Agreement says "Noting the Protocols of Agreement on Power-Sharing signed at ARUSHA respectively on 30th October, 1992,
and on 9th January, 1993"
==&gt; Political Power-sharing agreement was from January 9th 1993</text>
  </threadedComment>
  <threadedComment ref="ES181" dT="2020-05-12T23:19:58.24" personId="{1E9A4A12-C973-4008-A0E1-C21A047C912A}" id="{08BF1079-E18D-4B0E-8E17-1533245416A4}">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T181" dT="2020-05-06T22:52:11.91" personId="{1E9A4A12-C973-4008-A0E1-C21A047C912A}" id="{E7814102-9399-4776-8974-766FB5D20C5C}">
    <text>Agreement says "Noting the Protocols of Agreement on Power-Sharing signed at ARUSHA respectively on 30th October, 1992,
and on 9th January, 1993"
==&gt; Political Power-sharing agreement was from January 9th 1993</text>
  </threadedComment>
  <threadedComment ref="CK182" dT="2020-05-06T22:52:11.91" personId="{1E9A4A12-C973-4008-A0E1-C21A047C912A}" id="{46B9F8B9-674B-4E68-A616-6556318BF591}">
    <text>Agreement says "Noting the Protocols of Agreement on Power-Sharing signed at ARUSHA respectively on 30th October, 1992,
and on 9th January, 1993"
==&gt; Political Power-sharing agreement was from January 9th 1993</text>
  </threadedComment>
  <threadedComment ref="ES182" dT="2020-05-12T23:19:58.24" personId="{1E9A4A12-C973-4008-A0E1-C21A047C912A}" id="{59F657CC-7F4A-4632-BCAD-40984C8C7022}">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T182" dT="2020-05-06T22:52:11.91" personId="{1E9A4A12-C973-4008-A0E1-C21A047C912A}" id="{67E88834-7EC9-40A8-9AC8-FD634483F3EF}">
    <text>Agreement says "Noting the Protocols of Agreement on Power-Sharing signed at ARUSHA respectively on 30th October, 1992,
and on 9th January, 1993"
==&gt; Political Power-sharing agreement was from January 9th 1993</text>
  </threadedComment>
  <threadedComment ref="CK183" dT="2020-05-13T00:07:56.77" personId="{1E9A4A12-C973-4008-A0E1-C21A047C912A}" id="{4A93A7C3-0DBE-43CB-A791-A0018B3CD3D4}">
    <text>Agreement, Article 74 on Army command distribution, Article 81 suggest integration</text>
  </threadedComment>
  <threadedComment ref="ES183" dT="2020-05-12T23:20:28.35" personId="{1E9A4A12-C973-4008-A0E1-C21A047C912A}" id="{14E2E29A-F22B-4BE8-94D0-CAF76F53BF69}">
    <text>The Protocol Agreement between the Government of the Republic of Rwanda and the Rwandese Patriotic Front on the integration of Armed Forces of the two parties, signed at ARUSHA on, 3rd August, 1993</text>
  </threadedComment>
  <threadedComment ref="ET183" dT="2020-05-13T00:07:56.77" personId="{1E9A4A12-C973-4008-A0E1-C21A047C912A}" id="{3A86BCAA-DDCF-4333-BC4C-DB1D07F70576}">
    <text>Agreement, Article 74 on Army command distribution, Article 81 suggest integration</text>
  </threadedComment>
  <threadedComment ref="CK184" dT="2020-05-13T00:07:56.77" personId="{1E9A4A12-C973-4008-A0E1-C21A047C912A}" id="{4FFBB1DE-888C-449A-B7C7-33D34FA63123}">
    <text>Agreement, Article 74 on Army command distribution, Article 81 suggest integration</text>
  </threadedComment>
  <threadedComment ref="ES184" dT="2020-05-12T23:20:28.35" personId="{1E9A4A12-C973-4008-A0E1-C21A047C912A}" id="{6C7AC6E0-8786-49DB-974E-93A3A68B1EFD}">
    <text>The Protocol Agreement between the Government of the Republic of Rwanda and the Rwandese Patriotic Front on the integration of Armed Forces of the two parties, signed at ARUSHA on, 3rd August, 1993</text>
  </threadedComment>
  <threadedComment ref="ET184" dT="2020-05-13T00:07:56.77" personId="{1E9A4A12-C973-4008-A0E1-C21A047C912A}" id="{64F15A0D-D321-4957-9C61-9DFF6E882B2E}">
    <text>Agreement, Article 74 on Army command distribution, Article 81 suggest integration</text>
  </threadedComment>
  <threadedComment ref="ES185" dT="2020-05-12T23:20:28.35" personId="{1E9A4A12-C973-4008-A0E1-C21A047C912A}" id="{ACC195FA-020D-40D0-B951-1CB6E4B30A48}">
    <text>The Protocol Agreement between the Government of the Republic of Rwanda and the Rwandese Patriotic Front on the integration of Armed Forces of the two parties, signed at ARUSHA on, 3rd August, 1993</text>
  </threadedComment>
  <threadedComment ref="ES186" dT="2020-05-12T23:20:28.35" personId="{1E9A4A12-C973-4008-A0E1-C21A047C912A}" id="{436487AF-B1D7-4FFA-9121-95EB5FDBD2FA}">
    <text>The Protocol Agreement between the Government of the Republic of Rwanda and the Rwandese Patriotic Front on the integration of Armed Forces of the two parties, signed at ARUSHA on, 3rd August, 1993</text>
  </threadedComment>
  <threadedComment ref="EH187" dT="2020-05-03T15:29:39.13" personId="{1E9A4A12-C973-4008-A0E1-C21A047C912A}" id="{852AF5F4-4B7A-47F1-A22C-C74D207E87D7}">
    <text>102,173/113,081</text>
  </threadedComment>
  <threadedComment ref="EJ187" dT="2020-05-03T15:27:49.04" personId="{1E9A4A12-C973-4008-A0E1-C21A047C912A}" id="{4A965087-FA1B-4B16-B97B-60780B5203AD}">
    <text>10,908/113,081</text>
  </threadedComment>
  <threadedComment ref="EH188" dT="2020-05-03T15:29:39.13" personId="{1E9A4A12-C973-4008-A0E1-C21A047C912A}" id="{22848752-3EC3-4F99-86C1-D797E16ADB1E}">
    <text>102,173/113,081</text>
  </threadedComment>
  <threadedComment ref="EJ188" dT="2020-05-03T15:27:49.04" personId="{1E9A4A12-C973-4008-A0E1-C21A047C912A}" id="{5A6C6FAD-DBE5-4D12-A576-2BE6FFB736D0}">
    <text>10,908/113,081</text>
  </threadedComment>
  <threadedComment ref="CK189" dT="2020-05-13T01:44:45.81" personId="{1E9A4A12-C973-4008-A0E1-C21A047C912A}" id="{D50C1DE1-DF51-432C-AD9F-298CD1B553A2}">
    <text>Agreement says " ARTICLE XVII, 2. Those ex-combatants of the RUF/SL, CDF and SLA who wish to be integrated into the new
restructured national armed forces may do so provided they meet established criteria."</text>
  </threadedComment>
  <threadedComment ref="EH189" dT="2020-05-03T15:35:18.25" personId="{1E9A4A12-C973-4008-A0E1-C21A047C912A}" id="{E6899244-E0A4-41B4-A83E-4B4611CCF5A9}">
    <text>15/20</text>
  </threadedComment>
  <threadedComment ref="EJ189" dT="2020-05-03T15:35:57.46" personId="{1E9A4A12-C973-4008-A0E1-C21A047C912A}" id="{4BECDC69-044C-4609-BFB0-8C7F162AB5B4}">
    <text>5/20</text>
  </threadedComment>
  <threadedComment ref="ET189" dT="2020-05-13T01:44:45.81" personId="{1E9A4A12-C973-4008-A0E1-C21A047C912A}" id="{C777D97E-A5BF-4F3F-9DF2-379C0A003939}">
    <text>Agreement says " ARTICLE XVII, 2. Those ex-combatants of the RUF/SL, CDF and SLA who wish to be integrated into the new
restructured national armed forces may do so provided they meet established criteria."</text>
  </threadedComment>
  <threadedComment ref="CK190" dT="2020-05-13T01:44:45.81" personId="{1E9A4A12-C973-4008-A0E1-C21A047C912A}" id="{11F77869-4794-4CDF-AF37-9C615836DC7F}">
    <text>Agreement says " ARTICLE XVII, 2. Those ex-combatants of the RUF/SL, CDF and SLA who wish to be integrated into the new
restructured national armed forces may do so provided they meet established criteria."</text>
  </threadedComment>
  <threadedComment ref="EH190" dT="2020-05-03T15:35:18.25" personId="{1E9A4A12-C973-4008-A0E1-C21A047C912A}" id="{2FFD2774-6567-4FE0-915E-CE728378F1BE}">
    <text>15/20</text>
  </threadedComment>
  <threadedComment ref="EJ190" dT="2020-05-03T15:35:57.46" personId="{1E9A4A12-C973-4008-A0E1-C21A047C912A}" id="{CE2BCD49-3126-422A-901B-DE4621B17D88}">
    <text>5/20</text>
  </threadedComment>
  <threadedComment ref="ET190" dT="2020-05-13T01:44:45.81" personId="{1E9A4A12-C973-4008-A0E1-C21A047C912A}" id="{B2255877-F187-4216-9A2D-2BCBC2E038EF}">
    <text>Agreement says " ARTICLE XVII, 2. Those ex-combatants of the RUF/SL, CDF and SLA who wish to be integrated into the new
restructured national armed forces may do so provided they meet established criteria."</text>
  </threadedComment>
  <threadedComment ref="CK191" dT="2020-05-06T23:06:14.89" personId="{1E9A4A12-C973-4008-A0E1-C21A047C912A}" id="{B2A30B54-ECC1-464D-873A-47335A7A88C6}">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H191" dT="2020-05-03T23:19:29.13" personId="{1E9A4A12-C973-4008-A0E1-C21A047C912A}" id="{F90C4657-64D8-4200-AA62-E51CD799B60D}">
    <text>1/2 (total seats for bargaining participants)</text>
  </threadedComment>
  <threadedComment ref="EJ191" dT="2020-05-03T23:19:29.13" personId="{1E9A4A12-C973-4008-A0E1-C21A047C912A}" id="{13678CAF-2C2E-470A-BD96-3A5378D5F971}">
    <text>1/2 (total seats for bargaining participants)</text>
  </threadedComment>
  <threadedComment ref="ET191" dT="2020-05-06T23:06:14.89" personId="{1E9A4A12-C973-4008-A0E1-C21A047C912A}" id="{8F57D62E-6F82-4063-B5F3-2470A32317AF}">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CK192" dT="2020-05-06T23:06:14.89" personId="{1E9A4A12-C973-4008-A0E1-C21A047C912A}" id="{0E62A1C1-27AE-4BBB-BFD4-1B3EA3F80D4D}">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H192" dT="2020-05-03T23:19:29.13" personId="{1E9A4A12-C973-4008-A0E1-C21A047C912A}" id="{F3AA36C7-62EB-4E39-B73F-A6EB91B744D0}">
    <text>1/2 (total seats for bargaining participants)</text>
  </threadedComment>
  <threadedComment ref="EJ192" dT="2020-05-03T23:19:29.13" personId="{1E9A4A12-C973-4008-A0E1-C21A047C912A}" id="{4E15FF45-CD31-4F13-875D-1732A4A81FCF}">
    <text>1/2 (total seats for bargaining participants)</text>
  </threadedComment>
  <threadedComment ref="ET192" dT="2020-05-06T23:06:14.89" personId="{1E9A4A12-C973-4008-A0E1-C21A047C912A}" id="{C54F1156-2D57-4CE9-8B9C-33DD7A64B53D}">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H193" dT="2020-05-03T23:19:29.13" personId="{1E9A4A12-C973-4008-A0E1-C21A047C912A}" id="{A48F1EE6-75C5-4E77-903F-7804CF11CE1D}">
    <text>1/2 (total seats for bargaining participants)</text>
  </threadedComment>
  <threadedComment ref="EH194" dT="2020-05-03T23:19:29.13" personId="{1E9A4A12-C973-4008-A0E1-C21A047C912A}" id="{77F01C5C-4E01-4EEC-99A8-E794000158FE}">
    <text>1/2 (total seats for bargaining participants)</text>
  </threadedComment>
  <threadedComment ref="EJ195" dT="2020-05-03T15:38:11.70" personId="{1E9A4A12-C973-4008-A0E1-C21A047C912A}" id="{29822057-C236-43F0-9C71-853638E93A75}">
    <text>93,844/2,505,831=3.7</text>
  </threadedComment>
  <threadedComment ref="EJ196" dT="2020-05-03T15:38:11.70" personId="{1E9A4A12-C973-4008-A0E1-C21A047C912A}" id="{21B07265-2689-44AB-9CDC-E01ED6527D88}">
    <text>93,844/2,505,831=3.7</text>
  </threadedComment>
  <threadedComment ref="DJ197" dT="2020-04-28T23:22:08.05" personId="{1E9A4A12-C973-4008-A0E1-C21A047C912A}" id="{D4E57F44-8D9D-4EE0-9A6F-5CE94443A262}">
    <text>it's from dissertation note</text>
  </threadedComment>
  <threadedComment ref="DL197" dT="2020-04-28T23:22:37.01" personId="{1E9A4A12-C973-4008-A0E1-C21A047C912A}" id="{1FE1A768-1948-4DEF-A564-3CDCF14006F0}">
    <text>it's from dissertation note</text>
  </threadedComment>
  <threadedComment ref="EH197" dT="2020-05-03T15:38:55.00" personId="{1E9A4A12-C973-4008-A0E1-C21A047C912A}" id="{89FDC2BD-89FF-4626-B7E1-CCC657502358}">
    <text>17/25</text>
  </threadedComment>
  <threadedComment ref="EJ197" dT="2020-05-03T15:39:33.09" personId="{1E9A4A12-C973-4008-A0E1-C21A047C912A}" id="{A5E29192-0D36-41F8-B9ED-33E273DF731F}">
    <text>8/25</text>
  </threadedComment>
  <threadedComment ref="DJ198" dT="2020-04-28T23:22:08.05" personId="{1E9A4A12-C973-4008-A0E1-C21A047C912A}" id="{969AD5F7-966E-4632-BE2F-1ED49AFDF724}">
    <text>it's from dissertation note</text>
  </threadedComment>
  <threadedComment ref="DL198" dT="2020-04-28T23:22:37.01" personId="{1E9A4A12-C973-4008-A0E1-C21A047C912A}" id="{100CD287-A6C9-47FA-9075-55E9B5D156CF}">
    <text>it's from dissertation note</text>
  </threadedComment>
  <threadedComment ref="EH198" dT="2020-05-03T15:38:55.00" personId="{1E9A4A12-C973-4008-A0E1-C21A047C912A}" id="{507A31F7-9FC1-40E1-BFF3-1DA80CCC13C4}">
    <text>17/25</text>
  </threadedComment>
  <threadedComment ref="EJ198" dT="2020-05-03T15:39:33.09" personId="{1E9A4A12-C973-4008-A0E1-C21A047C912A}" id="{EE3D0BCA-85CE-4C96-ACC3-86EAFB20F272}">
    <text>8/25</text>
  </threadedComment>
  <threadedComment ref="ES210" dT="2020-05-07T11:10:29.96" personId="{1E9A4A12-C973-4008-A0E1-C21A047C912A}" id="{26E95E45-7C76-4B1A-B635-C05E1B684462}">
    <text>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ext>
  </threadedComment>
  <threadedComment ref="ES211" dT="2020-05-07T11:14:16.82" personId="{1E9A4A12-C973-4008-A0E1-C21A047C912A}" id="{C72A17F9-015F-44A0-AE73-ADEE0D7733C1}">
    <text>Agreement says "Noting the agreement of August 29, 1995, which authorized the delegation of the Federal Republic of Yugoslavia to sign, on behalf of the Republika Srpska"</text>
  </threadedComment>
  <threadedComment ref="ES212" dT="2020-05-06T23:15:49.76" personId="{1E9A4A12-C973-4008-A0E1-C21A047C912A}" id="{F7F14EDF-79E2-45E3-B2C2-373AD62E9B78}">
    <text>Agreement says "To complete and review the formation of local authorities, where
needed, and establish them, where necessary, as a basis for regional autonomy
and respect for community rights"</text>
  </threadedComment>
  <threadedComment ref="ES213" dT="2020-05-06T23:50:21.58" personId="{1E9A4A12-C973-4008-A0E1-C21A047C912A}" id="{A219B735-EEEF-46FB-BF47-94C579E7D790}">
    <text>Agreement says "Immediately put in place a Government of National Unity which will include, among others, representatives of the Self-Proclaimed Junta, in line with the agreement already reached between the parties."</text>
  </threadedComment>
  <threadedComment ref="ES214" dT="2020-05-10T00:25:08.58" personId="{1E9A4A12-C973-4008-A0E1-C21A047C912A}" id="{D10921F8-7633-4E48-A931-08FAD58867D5}">
    <text>It is not including the rebel group. For example, Edinburgh's project says "Unilateral document," "party believed to be: Slobodan Milosevic, President of Federal Republic of Yugoslavia"</text>
  </threadedComment>
  <threadedComment ref="ES215" dT="2020-05-12T23:54:58.74" personId="{1E9A4A12-C973-4008-A0E1-C21A047C912A}" id="{013F942A-2B08-48F9-982D-4BEBDC65CD68}">
    <text>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ext>
  </threadedComment>
  <threadedComment ref="ES216" dT="2020-05-06T23:51:37.58" personId="{1E9A4A12-C973-4008-A0E1-C21A047C912A}" id="{06620839-B231-4C5A-8456-3BFE9B585CDA}">
    <text>UCDP says "Cocoye-Ntsiloulou (Conseil National de la Résistance: National Resistance Council)"
Agreement says "The reintegration of officers, NCOs, and other ranks beloning to the Self-Defense Forces of Resistance (FADR) without consultation"</text>
  </threadedComment>
  <threadedComment ref="ES217" dT="2020-05-13T00:02:05.13" personId="{1E9A4A12-C973-4008-A0E1-C21A047C912A}" id="{E4B15643-EDDE-4D29-8225-0575F277B9D1}">
    <text>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ext>
  </threadedComment>
  <threadedComment ref="ES220" dT="2020-05-12T23:44:57.54" personId="{1E9A4A12-C973-4008-A0E1-C21A047C912A}" id="{433DE995-3300-45D0-BC3D-4A06A5A8E44E}">
    <text>Agreement says " ARTICLE XVII, 2. Those ex-combatants of the RUF/SL, CDF and SLA who wish to be integrated into the new
restructured national armed forces may do so provided they meet established criteria."</text>
  </threadedComment>
  <threadedComment ref="ES221" dT="2020-05-06T23:06:14.89" personId="{1E9A4A12-C973-4008-A0E1-C21A047C912A}" id="{F72EB12D-2462-4020-AB43-2909304CD6A4}">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s>
</file>

<file path=xl/threadedComments/threadedComment3.xml><?xml version="1.0" encoding="utf-8"?>
<ThreadedComments xmlns="http://schemas.microsoft.com/office/spreadsheetml/2018/threadedcomments" xmlns:x="http://schemas.openxmlformats.org/spreadsheetml/2006/main">
  <threadedComment ref="AL1" dT="2020-05-26T15:37:53.85" personId="{1E9A4A12-C973-4008-A0E1-C21A047C912A}" id="{67510936-9FD2-4845-890E-AD30F73B64AC}">
    <text>No information about Serbia (I left it missing b/c it's a little tiny better)</text>
  </threadedComment>
  <threadedComment ref="AN1" dT="2020-05-26T16:15:41.56" personId="{1E9A4A12-C973-4008-A0E1-C21A047C912A}" id="{4FCAAC8A-5827-47E9-90B9-48A180E33749}">
    <text>DeRouenetal for nonAfrican data+UCDP for Africa from 1993 and Thomas for 1989 to 1992</text>
  </threadedComment>
  <threadedComment ref="AQ1" dT="2020-05-25T23:35:42.47" personId="{1E9A4A12-C973-4008-A0E1-C21A047C912A}" id="{AFF5EFCC-50FF-4E38-BFD0-0E0738716D9A}">
    <text>whole time</text>
  </threadedComment>
  <threadedComment ref="AS1" dT="2020-08-01T14:01:16.67" personId="{1E9A4A12-C973-4008-A0E1-C21A047C912A}" id="{72E23580-18C6-4EC0-A8CB-FE51C7CFCF46}">
    <text>Cunningham 2006, AJPS</text>
  </threadedComment>
  <threadedComment ref="AX1" dT="2020-05-25T13:53:08.35" personId="{1E9A4A12-C973-4008-A0E1-C21A047C912A}" id="{9B1112BA-27D7-47D5-8787-ED8B90A4E02A}">
    <text># of types of PS: Political, Military, Territorial in one event</text>
  </threadedComment>
  <threadedComment ref="AY1" dT="2020-06-20T22:11:29.73" personId="{1E9A4A12-C973-4008-A0E1-C21A047C912A}" id="{23C44C19-A60A-46FB-AF96-9B848995F075}">
    <text>1: if pscount is &gt;1</text>
  </threadedComment>
  <threadedComment ref="BA1" dT="2020-06-12T20:51:10.11" personId="{1E9A4A12-C973-4008-A0E1-C21A047C912A}" id="{0AEF5104-0D30-4E65-ABD5-3205B9F842C0}">
    <text>Political PS</text>
  </threadedComment>
  <threadedComment ref="BB1" dT="2020-06-12T20:51:31.70" personId="{1E9A4A12-C973-4008-A0E1-C21A047C912A}" id="{0E58DBDA-4705-468C-94D1-A530B9E2BC24}">
    <text>Military PS</text>
  </threadedComment>
  <threadedComment ref="CC1" dT="2020-05-25T15:38:16.66" personId="{1E9A4A12-C973-4008-A0E1-C21A047C912A}" id="{D9F9B497-7A70-40B1-AA9F-8945C2ADDAC2}">
    <text>1: other(s) are leaders (it means every else are leaders in cases for more than 1 rebel group)
0: other(s) are no leaders (it means every else are not leaders in cases for more than 1 rebel group)
2: mixed (for more than 1 rebel group)</text>
  </threadedComment>
  <threadedComment ref="CP1" dT="2021-01-18T16:15:37.15" personId="{1E9A4A12-C973-4008-A0E1-C21A047C912A}" id="{5FFB37A1-88DA-4C75-8629-FB3CD70C72B4}">
    <text># 59,60, 83,84: portion was agreed but the specific name of territory is not agreed 
Dyad1_OutcomeA: 1 (reject)
Dyad1_OutcomeB: 0 (not reject=agree)
# 141,142,145,146: Keeping current government is agreed but advisor position (not the existing government position) for KR is not agreed
Dyad1_OutcomeA: 1 (reject)
Dyad1_OutcomeB: 0 (not reject=agree)
#163,164: portion is agreed but the specific territory is not agreed
Dyad1_OutcomeA: 1 (reject)
Dyad1_OutcomeB: 0 (not reject=agree)</text>
  </threadedComment>
  <threadedComment ref="CU1" dT="2020-06-15T00:24:15.07" personId="{1E9A4A12-C973-4008-A0E1-C21A047C912A}" id="{84453CBF-EA46-4CD0-830D-CC4A4964ECD1}">
    <text>information from Experiencea</text>
  </threadedComment>
  <threadedComment ref="DA1" dT="2020-05-25T03:07:43.33" personId="{1E9A4A12-C973-4008-A0E1-C21A047C912A}" id="{3BFB9DD7-BC31-40F2-A26F-F9DB0FFE6061}">
    <text>Whether it led bargaining before
1=yes
0=no</text>
  </threadedComment>
  <threadedComment ref="DB1" dT="2020-05-25T03:07:43.33" personId="{1E9A4A12-C973-4008-A0E1-C21A047C912A}" id="{7FFE83B1-3417-41F5-890D-A25CD3F2F94C}">
    <text>Whether it led bargaining before
1=yes
0=no
**code as missing for cases without name other than negotiator level. These include
(1) Afghanistan government side: 1993 March 19
(2) Angola both sides: 1995 June 23
(3) Congo both sides: 1997 August 1(3)-October 9
(4) Liberia both sides: 1990 November 27-28
(5) Somalia both sides: 1993 December 3</text>
  </threadedComment>
  <threadedComment ref="DD1" dT="2020-05-24T22:11:10.53" personId="{1E9A4A12-C973-4008-A0E1-C21A047C912A}" id="{729734D6-7601-43FF-B11A-BA49857B3275}">
    <text>=100-P1Share for Government
=100-P2Share for Rebel1
=100-P3Share for Rebel2
=100-P4Share for Rebel3
Possible issue of lack of clarity of offer for cases with more than 1 rebel group (For Now, I code, how much A group is going to give up to opposite side. For Example FUNCINPEC wanted equal power (quadripartite) for Government, so I consider FUNCINPEC is willing to give 50%. )</text>
  </threadedComment>
  <threadedComment ref="DE1" dT="2020-06-14T12:12:45.49" personId="{1E9A4A12-C973-4008-A0E1-C21A047C912A}" id="{80A916A3-D0E1-434F-9791-A25C46BD7B55}">
    <text>100-MyShareAdjusted</text>
  </threadedComment>
  <threadedComment ref="DG1" dT="2020-06-13T19:01:18.48" personId="{1E9A4A12-C973-4008-A0E1-C21A047C912A}" id="{185A58F2-FE29-4D66-923E-F4ADA98076AF}">
    <text>Readjusted for cases with no response and rejection
= other's offer+1 (when other's offer was 100, then 100 (maximum)</text>
  </threadedComment>
  <threadedComment ref="DI1" dT="2020-06-14T11:38:05.74" personId="{1E9A4A12-C973-4008-A0E1-C21A047C912A}" id="{BCF99CC7-444D-4E19-9178-415D9D9EFEA6}">
    <text>Using information of MyShareAdjusted
(1) for 2 participants: other side's offer
(2) for more than 2 participants: average of other side's offer</text>
  </threadedComment>
  <threadedComment ref="DJ1" dT="2020-05-24T22:09:53.16" personId="{1E9A4A12-C973-4008-A0E1-C21A047C912A}" id="{D2FA288A-880D-44D6-9EAF-0FF7A9F5C922}">
    <text>1 if dis/agree=disagree, 0 if dis/agree=agree</text>
  </threadedComment>
  <threadedComment ref="DL1" dT="2020-05-15T12:44:38.90" personId="{1E9A4A12-C973-4008-A0E1-C21A047C912A}" id="{8ED7F480-D59C-4CAD-8C6B-8425C085BF4A}">
    <text>0: no leader; 1: not all leader; 2: all leaders</text>
  </threadedComment>
  <threadedComment ref="DM1" dT="2020-04-29T14:34:17.01" personId="{1E9A4A12-C973-4008-A0E1-C21A047C912A}" id="{B8B313E8-BF33-4321-A8EC-9E73372992C7}">
    <text>whether it included its leader at some point in the talk</text>
  </threadedComment>
  <threadedComment ref="DO1" dT="2020-04-29T14:34:36.72" personId="{1E9A4A12-C973-4008-A0E1-C21A047C912A}" id="{828B3CD8-2853-4F6A-85C0-FD5DA8A9EB1B}">
    <text>whether it included its leader at some point in the talk</text>
  </threadedComment>
  <threadedComment ref="DQ1" dT="2020-04-29T14:34:47.34" personId="{1E9A4A12-C973-4008-A0E1-C21A047C912A}" id="{C2F8779A-BCE3-4C5C-9926-F2B48DBEDB76}">
    <text>whether it included its leader at some point in the talk</text>
  </threadedComment>
  <threadedComment ref="DS1" dT="2020-04-29T20:32:52.71" personId="{1E9A4A12-C973-4008-A0E1-C21A047C912A}" id="{B57F8B55-F845-45DB-8181-64FDDB4E5993}">
    <text>whether it included its leader at some point in the talk</text>
  </threadedComment>
  <threadedComment ref="DM2" dT="2020-04-30T14:27:56.98" personId="{1E9A4A12-C973-4008-A0E1-C21A047C912A}" id="{9778A45D-B72A-4BFA-A05F-8C9929EEBF66}">
    <text>the two month term of interim President Sibgatullah Mojaddedi from Apr. 28</text>
  </threadedComment>
  <threadedComment ref="EK2" dT="2020-05-03T21:42:02.89" personId="{1E9A4A12-C973-4008-A0E1-C21A047C912A}" id="{9A7A70B7-1865-4927-93E6-A9B8CB1214AA}">
    <text>2/5</text>
  </threadedComment>
  <threadedComment ref="EM2" dT="2020-05-04T10:56:56.05" personId="{1E9A4A12-C973-4008-A0E1-C21A047C912A}" id="{BF43EF65-60D3-4939-9CEB-5993FD70D897}">
    <text>9 (10- President)/10</text>
  </threadedComment>
  <threadedComment ref="DM3" dT="2020-04-30T14:27:56.98" personId="{1E9A4A12-C973-4008-A0E1-C21A047C912A}" id="{4C3DEED8-5AAB-48C1-AEEE-900AEBC294BC}">
    <text>the two month term of interim President Sibgatullah Mojaddedi from Apr. 28</text>
  </threadedComment>
  <threadedComment ref="EK3" dT="2020-05-03T21:42:02.89" personId="{1E9A4A12-C973-4008-A0E1-C21A047C912A}" id="{A82CB057-A97D-4737-B7EF-FACD5B7DC65B}">
    <text>2/5</text>
  </threadedComment>
  <threadedComment ref="EM3" dT="2020-05-04T10:56:56.05" personId="{1E9A4A12-C973-4008-A0E1-C21A047C912A}" id="{1B6A9F24-7879-4B8B-9A8E-D4290EC64122}">
    <text>9 (10- President)/10</text>
  </threadedComment>
  <threadedComment ref="DM4" dT="2020-04-30T14:27:56.98" personId="{1E9A4A12-C973-4008-A0E1-C21A047C912A}" id="{2D76324E-BA4F-4F2F-A937-2109618DD8A0}">
    <text>the two month term of interim President Sibgatullah Mojaddedi from Apr. 28</text>
  </threadedComment>
  <threadedComment ref="EK4" dT="2020-05-03T21:42:53.47" personId="{1E9A4A12-C973-4008-A0E1-C21A047C912A}" id="{7F781D21-D5A9-4248-B6D8-738E71256C73}">
    <text>1/2</text>
  </threadedComment>
  <threadedComment ref="EM4" dT="2020-05-03T21:42:53.47" personId="{1E9A4A12-C973-4008-A0E1-C21A047C912A}" id="{F1D82334-BE60-4DCC-974D-B487AE0FB260}">
    <text>1/2</text>
  </threadedComment>
  <threadedComment ref="DM5" dT="2020-04-30T14:27:56.98" personId="{1E9A4A12-C973-4008-A0E1-C21A047C912A}" id="{05703A4D-D110-4568-8AF7-8E9B6C5A5C88}">
    <text>the two month term of interim President Sibgatullah Mojaddedi from Apr. 28</text>
  </threadedComment>
  <threadedComment ref="EK5" dT="2020-05-03T21:42:53.47" personId="{1E9A4A12-C973-4008-A0E1-C21A047C912A}" id="{86859728-BD9D-47BF-A1B8-0213BAECCA34}">
    <text>1/2</text>
  </threadedComment>
  <threadedComment ref="EM5" dT="2020-05-03T21:42:53.47" personId="{1E9A4A12-C973-4008-A0E1-C21A047C912A}" id="{D788B95D-C070-4020-9FD2-173FB91D3655}">
    <text>1/2</text>
  </threadedComment>
  <threadedComment ref="DQ6" dT="2020-04-28T10:51:27.91" personId="{1E9A4A12-C973-4008-A0E1-C21A047C912A}" id="{87B33CBC-DF3B-4EF5-A882-10C44BBADA55}">
    <text>* Wahdat is different from Wahdat Islami. 
* p. 44. shows that the signatory to the agreement was not Wahdat, it was Wahdat Islami
https://www.ecoi.net/en/file/local/1154721/1226_1369733568_ppig1.pdf</text>
  </threadedComment>
  <threadedComment ref="EK6" dT="2020-05-03T21:46:28.36" personId="{1E9A4A12-C973-4008-A0E1-C21A047C912A}" id="{223E6948-81D3-49F9-A67C-A822E82A1301}">
    <text>2/3</text>
  </threadedComment>
  <threadedComment ref="EM6" dT="2020-05-03T21:46:49.66" personId="{1E9A4A12-C973-4008-A0E1-C21A047C912A}" id="{4B22CC18-D018-4F88-AFA3-FEA426360191}">
    <text>1/2</text>
  </threadedComment>
  <threadedComment ref="DQ7" dT="2020-04-28T10:51:27.91" personId="{1E9A4A12-C973-4008-A0E1-C21A047C912A}" id="{FC1B7414-6ED0-4FDD-8D36-5BBA79C23FE9}">
    <text>* Wahdat is different from Wahdat Islami. 
* p. 44. shows that the signatory to the agreement was not Wahdat, it was Wahdat Islami
https://www.ecoi.net/en/file/local/1154721/1226_1369733568_ppig1.pdf</text>
  </threadedComment>
  <threadedComment ref="EK7" dT="2020-05-03T21:46:28.36" personId="{1E9A4A12-C973-4008-A0E1-C21A047C912A}" id="{84228F12-9216-4480-84CE-765701E4ECA4}">
    <text>2/3</text>
  </threadedComment>
  <threadedComment ref="EM7" dT="2020-05-03T21:46:49.66" personId="{1E9A4A12-C973-4008-A0E1-C21A047C912A}" id="{03E762DE-86E1-46A9-AF70-4ACBAA05ECF0}">
    <text>1/2</text>
  </threadedComment>
  <threadedComment ref="EK8" dT="2020-05-03T22:01:31.29" personId="{1E9A4A12-C973-4008-A0E1-C21A047C912A}" id="{0A5CE447-E5B6-49C7-9B72-2B177E8826C4}">
    <text>2/4</text>
  </threadedComment>
  <threadedComment ref="EM8" dT="2020-05-03T22:01:31.29" personId="{1E9A4A12-C973-4008-A0E1-C21A047C912A}" id="{9007381F-D0BE-44C4-BD83-EE4CA80A2317}">
    <text>2/4</text>
  </threadedComment>
  <threadedComment ref="EK9" dT="2020-05-03T22:01:31.29" personId="{1E9A4A12-C973-4008-A0E1-C21A047C912A}" id="{0A52AFF3-62D1-4242-B705-6DF21B604406}">
    <text>2/4</text>
  </threadedComment>
  <threadedComment ref="EM9" dT="2020-05-03T22:01:31.29" personId="{1E9A4A12-C973-4008-A0E1-C21A047C912A}" id="{8260F39E-3CE6-4F78-9487-19EE74188D33}">
    <text>2/4</text>
  </threadedComment>
  <threadedComment ref="EK10" dT="2020-05-03T21:46:28.36" personId="{1E9A4A12-C973-4008-A0E1-C21A047C912A}" id="{AD54ABA6-C5FA-4787-B8EA-E89DFE23A775}">
    <text>2/3</text>
  </threadedComment>
  <threadedComment ref="EM10" dT="2020-05-03T21:46:49.66" personId="{1E9A4A12-C973-4008-A0E1-C21A047C912A}" id="{144DB3FD-B6E8-45C3-A0D3-3ADB51B49D07}">
    <text>1/2</text>
  </threadedComment>
  <threadedComment ref="EK11" dT="2020-05-03T21:46:28.36" personId="{1E9A4A12-C973-4008-A0E1-C21A047C912A}" id="{0E3C4225-BEE8-4072-B542-A00C1D89915E}">
    <text>2/3</text>
  </threadedComment>
  <threadedComment ref="EM11" dT="2020-05-03T21:46:49.66" personId="{1E9A4A12-C973-4008-A0E1-C21A047C912A}" id="{85C93137-1C07-44B2-B45F-712D06468046}">
    <text>1/2</text>
  </threadedComment>
  <threadedComment ref="EK12" dT="2020-05-03T22:13:41.14" personId="{1E9A4A12-C973-4008-A0E1-C21A047C912A}" id="{E8715AD0-FE07-4D14-BEFA-42D1B9864881}">
    <text>4/8</text>
  </threadedComment>
  <threadedComment ref="EM12" dT="2020-05-03T22:13:41.14" personId="{1E9A4A12-C973-4008-A0E1-C21A047C912A}" id="{1F99A5F4-7EB2-4AB7-959F-BC7F34061AC4}">
    <text>4/8</text>
  </threadedComment>
  <threadedComment ref="EK13" dT="2020-05-03T22:13:41.14" personId="{1E9A4A12-C973-4008-A0E1-C21A047C912A}" id="{0C319596-8552-46EF-B0F1-1E1412494492}">
    <text>4/8</text>
  </threadedComment>
  <threadedComment ref="EM13" dT="2020-05-03T22:13:41.14" personId="{1E9A4A12-C973-4008-A0E1-C21A047C912A}" id="{E53083B0-D7A3-4544-975C-A0FE4A95EFAC}">
    <text>4/8</text>
  </threadedComment>
  <threadedComment ref="EJ14" dT="2020-05-04T21:30:28.59" personId="{1E9A4A12-C973-4008-A0E1-C21A047C912A}" id="{8A525292-5200-4F00-8668-50A61C829F37}">
    <text>previous round led to 2 seats for non-main warring groups</text>
  </threadedComment>
  <threadedComment ref="EK14" dT="2020-05-04T21:31:46.71" personId="{1E9A4A12-C973-4008-A0E1-C21A047C912A}" id="{F6D606C0-52E2-40D2-A706-5F0C4C113C6D}">
    <text>4 for gov/6 (4 for gov. +2 for junbish)</text>
  </threadedComment>
  <threadedComment ref="DG15" dT="2020-06-14T13:18:22.45" personId="{1E9A4A12-C973-4008-A0E1-C21A047C912A}" id="{A5EB498C-C8B3-4280-8E7A-8C6BDFDE7F2B}">
    <text>(2/6)*100+1</text>
  </threadedComment>
  <threadedComment ref="EJ15" dT="2020-05-04T21:30:28.59" personId="{1E9A4A12-C973-4008-A0E1-C21A047C912A}" id="{216433F2-0898-4F1D-A52B-863C5FBD6FC3}">
    <text>previous round led to 2 seats for non-main warring groups</text>
  </threadedComment>
  <threadedComment ref="EK15" dT="2020-05-04T21:31:46.71" personId="{1E9A4A12-C973-4008-A0E1-C21A047C912A}" id="{036BB06E-1326-4878-B2B7-DFC57B306AEB}">
    <text>4 for gov/6 (4 for gov. +2 for junbish)</text>
  </threadedComment>
  <threadedComment ref="EK22" dT="2020-05-04T21:34:55.42" personId="{1E9A4A12-C973-4008-A0E1-C21A047C912A}" id="{E8F1173C-D472-4A0A-A348-100FC210E48B}">
    <text>80,000/100,000 (80,000 for gov+20,000 for UNITA)</text>
  </threadedComment>
  <threadedComment ref="EK23" dT="2020-05-04T21:34:55.42" personId="{1E9A4A12-C973-4008-A0E1-C21A047C912A}" id="{F18565D7-67D4-448F-8F13-2D9DBF16CF7D}">
    <text>80,000/100,000 (80,000 for gov+20,000 for UNITA)</text>
  </threadedComment>
  <threadedComment ref="EK26" dT="2020-05-03T14:25:39.50" personId="{1E9A4A12-C973-4008-A0E1-C21A047C912A}" id="{FF58E345-322F-485C-9D93-955D2D4A8ABC}">
    <text>18/22</text>
  </threadedComment>
  <threadedComment ref="EM26" dT="2020-05-03T14:26:00.11" personId="{1E9A4A12-C973-4008-A0E1-C21A047C912A}" id="{283F4F4E-1002-4738-8819-B007AEC7D6F5}">
    <text>4/22</text>
  </threadedComment>
  <threadedComment ref="EK27" dT="2020-05-03T14:25:39.50" personId="{1E9A4A12-C973-4008-A0E1-C21A047C912A}" id="{5AC82CFB-3B30-409E-92A5-A125252B9171}">
    <text>18/22</text>
  </threadedComment>
  <threadedComment ref="EM27" dT="2020-05-03T14:26:00.11" personId="{1E9A4A12-C973-4008-A0E1-C21A047C912A}" id="{70884EFC-979C-42D2-8F60-AC2A3A703259}">
    <text>4/22</text>
  </threadedComment>
  <threadedComment ref="BP28" dT="2020-05-06T22:31:29.78" personId="{1E9A4A12-C973-4008-A0E1-C21A047C912A}" id="{900C6E8E-9030-4AA0-9035-063B5E07370F}">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K28" dT="2020-05-03T14:26:21.63" personId="{1E9A4A12-C973-4008-A0E1-C21A047C912A}" id="{15D370E0-E1B1-46E2-8A59-B6447512B009}">
    <text>150/220</text>
  </threadedComment>
  <threadedComment ref="EM28" dT="2020-05-03T14:27:34.73" personId="{1E9A4A12-C973-4008-A0E1-C21A047C912A}" id="{416EC96E-41E6-4A2D-81B3-737B0FD63454}">
    <text>70/220</text>
  </threadedComment>
  <threadedComment ref="EW28" dT="2020-05-06T22:31:29.78" personId="{1E9A4A12-C973-4008-A0E1-C21A047C912A}" id="{A103F1DF-1954-454C-9F85-BAD085568E4E}">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BP29" dT="2020-05-06T22:31:29.78" personId="{1E9A4A12-C973-4008-A0E1-C21A047C912A}" id="{D679E5B6-3CE1-421D-AEF4-7767719B1C2A}">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K29" dT="2020-05-03T14:26:21.63" personId="{1E9A4A12-C973-4008-A0E1-C21A047C912A}" id="{D9115020-BD1C-47CC-8AFA-C6DCDCC65198}">
    <text>150/220</text>
  </threadedComment>
  <threadedComment ref="EM29" dT="2020-05-03T14:27:34.73" personId="{1E9A4A12-C973-4008-A0E1-C21A047C912A}" id="{1758D5E6-8114-4373-A7D3-A3822AA3586E}">
    <text>70/220</text>
  </threadedComment>
  <threadedComment ref="EW29" dT="2020-05-06T22:31:29.78" personId="{1E9A4A12-C973-4008-A0E1-C21A047C912A}" id="{E2663369-D7AD-4EE2-8B6F-78DF545D8A03}">
    <text>Agreement says "7. In the context of national reconciliation, all the first 70 deputies elected on the lists of UNITA
candidates in the September 1992 legislative elections shall, except in the cases provided for
under article 165(3) of Law 5/92 of 16 April, be installed in their functions in the National
Assembly. "</text>
  </threadedComment>
  <threadedComment ref="EK30" dT="2020-05-03T14:21:35.65" personId="{1E9A4A12-C973-4008-A0E1-C21A047C912A}" id="{5EAB5F53-38FD-4FA3-AA88-9D247BAEF89C}">
    <text>takes average (28,350) of 30,000 and 26,700 as denominator
22,850/28,350</text>
  </threadedComment>
  <threadedComment ref="EM30" dT="2020-05-03T14:21:35.65" personId="{1E9A4A12-C973-4008-A0E1-C21A047C912A}" id="{81D3148D-061F-43BE-9C45-D419EC6EDC68}">
    <text>takes average (28,350) of 30,000 and 26,700 as denominator
5,500/28,350</text>
  </threadedComment>
  <threadedComment ref="EK31" dT="2020-05-03T14:21:35.65" personId="{1E9A4A12-C973-4008-A0E1-C21A047C912A}" id="{46EDEB8D-8E11-492C-BC7E-4D5C14933312}">
    <text>takes average (28,350) of 30,000 and 26,700 as denominator
22,850/28,350</text>
  </threadedComment>
  <threadedComment ref="EM31" dT="2020-05-03T14:21:35.65" personId="{1E9A4A12-C973-4008-A0E1-C21A047C912A}" id="{B2502F6D-F44F-4D6D-9001-F954B86680D4}">
    <text>takes average (28,350) of 30,000 and 26,700 as denominator
5,500/28,350</text>
  </threadedComment>
  <threadedComment ref="EJ32" dT="2020-05-03T21:25:31.15" personId="{1E9A4A12-C973-4008-A0E1-C21A047C912A}" id="{51B5F58B-D77A-4B4C-92D4-5392644E4965}">
    <text>after the meeting, June 16, gov. recommended that the Constitution be revised to include 2 vice presidents: savimbi and the gov. side (Keesing's)</text>
  </threadedComment>
  <threadedComment ref="EK32" dT="2020-05-03T22:54:06.19" personId="{1E9A4A12-C973-4008-A0E1-C21A047C912A}" id="{72C9DF9E-B9C9-49C7-8CB6-DB3C4AE20A34}">
    <text>1/2</text>
  </threadedComment>
  <threadedComment ref="EJ33" dT="2020-05-03T21:25:31.15" personId="{1E9A4A12-C973-4008-A0E1-C21A047C912A}" id="{F719E925-CE23-4F42-BD5F-F443E0CCF167}">
    <text>after the meeting, June 16, gov. recommended that the Constitution be revised to include 2 vice presidents: savimbi and the gov. side (Keesing's)</text>
  </threadedComment>
  <threadedComment ref="EK33" dT="2020-05-03T22:54:06.19" personId="{1E9A4A12-C973-4008-A0E1-C21A047C912A}" id="{EF3ABE7F-5D3D-4B1C-9577-E81A58AB84E8}">
    <text>1/2</text>
  </threadedComment>
  <threadedComment ref="EK34" dT="2020-05-03T22:54:06.19" personId="{1E9A4A12-C973-4008-A0E1-C21A047C912A}" id="{CD6A7C15-6C01-4733-9DC6-9755208D9A4B}">
    <text>1/2</text>
  </threadedComment>
  <threadedComment ref="EK35" dT="2020-05-03T22:54:06.19" personId="{1E9A4A12-C973-4008-A0E1-C21A047C912A}" id="{9747AC87-0810-4271-B5F5-00C1780D30A7}">
    <text>1/2</text>
  </threadedComment>
  <threadedComment ref="EK36" dT="2020-05-03T22:54:06.19" personId="{1E9A4A12-C973-4008-A0E1-C21A047C912A}" id="{FD9FD768-A129-4FE6-B258-97A12500902C}">
    <text>1/2</text>
  </threadedComment>
  <threadedComment ref="EM36" dT="2020-05-03T22:54:06.19" personId="{1E9A4A12-C973-4008-A0E1-C21A047C912A}" id="{224F4B62-3D36-4E06-AD4D-9CC77B9F81E7}">
    <text>1/2</text>
  </threadedComment>
  <threadedComment ref="EK37" dT="2020-05-03T22:54:06.19" personId="{1E9A4A12-C973-4008-A0E1-C21A047C912A}" id="{FB9C08A0-74BE-4AE7-BF46-1E88EDFC9882}">
    <text>1/2</text>
  </threadedComment>
  <threadedComment ref="EM37" dT="2020-05-03T22:54:06.19" personId="{1E9A4A12-C973-4008-A0E1-C21A047C912A}" id="{8C28031D-641C-4655-B923-F5AF253189CA}">
    <text>1/2</text>
  </threadedComment>
  <threadedComment ref="BD42" dT="2020-04-29T21:00:18.63" personId="{1E9A4A12-C973-4008-A0E1-C21A047C912A}" id="{69F039F4-3F1F-499E-87A8-0742B531B235}">
    <text>Chronology of the Bosnian conflict 1990-1995</text>
  </threadedComment>
  <threadedComment ref="EM42" dT="2020-05-03T23:49:41.69" personId="{1E9A4A12-C973-4008-A0E1-C21A047C912A}" id="{2FE05A7C-9998-47D0-9AC5-13AAAF369896}">
    <text>3/6 (total provinces for 2 bargaining participants)+ half and half for Savajevo</text>
  </threadedComment>
  <threadedComment ref="BD43" dT="2020-04-29T21:00:18.63" personId="{1E9A4A12-C973-4008-A0E1-C21A047C912A}" id="{D4CACC32-5BAD-4A79-8577-059F5EE42637}">
    <text>Chronology of the Bosnian conflict 1990-1995</text>
  </threadedComment>
  <threadedComment ref="EM43" dT="2020-05-03T23:49:41.69" personId="{1E9A4A12-C973-4008-A0E1-C21A047C912A}" id="{53F9F311-47C1-4C65-AFCA-D578D9769744}">
    <text>3/6 (total provinces for 2 bargaining participants)+ half and half for Savajevo</text>
  </threadedComment>
  <threadedComment ref="EK46" dT="2020-05-03T23:50:33.94" personId="{1E9A4A12-C973-4008-A0E1-C21A047C912A}" id="{82DD1FFA-0537-4AFA-8E19-08DC3C13C003}">
    <text>3/6</text>
  </threadedComment>
  <threadedComment ref="EK47" dT="2020-05-03T23:50:33.94" personId="{1E9A4A12-C973-4008-A0E1-C21A047C912A}" id="{398A9D36-B430-4C1E-A50D-79128A3508E8}">
    <text>3/6</text>
  </threadedComment>
  <threadedComment ref="EK50" dT="2020-05-03T23:51:37.62" personId="{1E9A4A12-C973-4008-A0E1-C21A047C912A}" id="{FD484D8B-B708-402D-A2AA-9468CE6BA1A1}">
    <text>4/7</text>
  </threadedComment>
  <threadedComment ref="EM50" dT="2020-05-03T23:51:57.29" personId="{1E9A4A12-C973-4008-A0E1-C21A047C912A}" id="{957773FA-64A0-4D90-88AD-E9C779F838D0}">
    <text>3/7</text>
  </threadedComment>
  <threadedComment ref="EK51" dT="2020-05-03T23:51:37.62" personId="{1E9A4A12-C973-4008-A0E1-C21A047C912A}" id="{01B77320-6E5D-4232-91C0-8CCC9A21F532}">
    <text>4/7</text>
  </threadedComment>
  <threadedComment ref="EM51" dT="2020-05-03T23:51:57.29" personId="{1E9A4A12-C973-4008-A0E1-C21A047C912A}" id="{6FBBB83B-7032-4FAD-AE82-9863658C0A40}">
    <text>3/7</text>
  </threadedComment>
  <threadedComment ref="EK52" dT="2020-05-03T23:52:44.92" personId="{1E9A4A12-C973-4008-A0E1-C21A047C912A}" id="{184ED8C6-FC04-4E09-AA9A-185CB2738038}">
    <text>1/2</text>
  </threadedComment>
  <threadedComment ref="EM52" dT="2020-05-03T23:52:44.92" personId="{1E9A4A12-C973-4008-A0E1-C21A047C912A}" id="{5DBEA163-B71D-42F7-A85A-B43915DA6167}">
    <text>1/2</text>
  </threadedComment>
  <threadedComment ref="EK53" dT="2020-05-03T23:52:44.92" personId="{1E9A4A12-C973-4008-A0E1-C21A047C912A}" id="{A758106F-B859-41FD-9B22-3101E4141EA2}">
    <text>1/2</text>
  </threadedComment>
  <threadedComment ref="EM53" dT="2020-05-03T23:52:44.92" personId="{1E9A4A12-C973-4008-A0E1-C21A047C912A}" id="{363E9EEE-CF1D-4A7E-A9B1-8145826027C4}">
    <text>1/2</text>
  </threadedComment>
  <threadedComment ref="EK54" dT="2020-05-03T23:53:11.82" personId="{1E9A4A12-C973-4008-A0E1-C21A047C912A}" id="{36320E94-0B4B-4FB6-84D9-11B02E5883AE}">
    <text>40/80</text>
  </threadedComment>
  <threadedComment ref="EM54" dT="2020-05-03T23:53:11.82" personId="{1E9A4A12-C973-4008-A0E1-C21A047C912A}" id="{58BA68ED-0E03-454A-A08D-AB9B94BE4B83}">
    <text>40/80</text>
  </threadedComment>
  <threadedComment ref="EK55" dT="2020-05-03T23:53:11.82" personId="{1E9A4A12-C973-4008-A0E1-C21A047C912A}" id="{5B1D7004-2157-40F0-96E1-C8A296A617F2}">
    <text>40/80</text>
  </threadedComment>
  <threadedComment ref="EM55" dT="2020-05-03T23:53:11.82" personId="{1E9A4A12-C973-4008-A0E1-C21A047C912A}" id="{464E5495-A593-4416-9A1B-52A2396470B7}">
    <text>40/80</text>
  </threadedComment>
  <threadedComment ref="DG56" dT="2020-06-14T13:37:23.98" personId="{1E9A4A12-C973-4008-A0E1-C21A047C912A}" id="{7119C1A4-CBE8-4E4C-9B69-75CB15D8C266}">
    <text>(60/85)*100+1</text>
  </threadedComment>
  <threadedComment ref="EM56" dT="2020-05-03T23:54:20.92" personId="{1E9A4A12-C973-4008-A0E1-C21A047C912A}" id="{A586771D-A50E-4BF0-B216-B05827C7ACC9}">
    <text>60/85</text>
  </threadedComment>
  <threadedComment ref="EM57" dT="2020-05-03T23:54:20.92" personId="{1E9A4A12-C973-4008-A0E1-C21A047C912A}" id="{EE4481E4-A909-41C1-A6D4-58CE8DAF0D3B}">
    <text>60/85</text>
  </threadedComment>
  <threadedComment ref="DM58" dT="2020-05-15T12:25:23.18" personId="{1E9A4A12-C973-4008-A0E1-C21A047C912A}" id="{1A2F169B-E785-42F0-AC7A-C5DBFC7FB34E}">
    <text>Washington Post, Aug. 17, 1993 "Spokesman Mills also announced, barely 45 minutes after the talks began this afternoon, that the three leaders had agreed to allow full freedom of movement for U.N. military observers in Bosnia."</text>
  </threadedComment>
  <threadedComment ref="DO58" dT="2020-05-15T12:26:09.25" personId="{1E9A4A12-C973-4008-A0E1-C21A047C912A}" id="{B21CA7AE-EEF7-4959-9662-27DDFFB8EB09}">
    <text>Washington Post, Aug. 17, 1993 "Spokesman Mills also announced, barely 45 minutes after the talks began this afternoon, that the three leaders had agreed to allow full freedom of movement for U.N. military observers in Bosnia."</text>
  </threadedComment>
  <threadedComment ref="EJ58" dT="2020-05-04T21:19:01.04" personId="{1E9A4A12-C973-4008-A0E1-C21A047C912A}" id="{E13B76C1-49E0-496C-8CCB-2E910AA94524}">
    <text>code as 31 (reference point was 30: 52.5:17.5)</text>
  </threadedComment>
  <threadedComment ref="EK58" dT="2020-06-14T16:01:58.96" personId="{1E9A4A12-C973-4008-A0E1-C21A047C912A}" id="{29D609A4-CEFE-4B23-80B8-746B7EEB7DC8}">
    <text>31/(31+52.5)=37.1</text>
  </threadedComment>
  <threadedComment ref="EL58" dT="2020-06-14T15:52:39.27" personId="{1E9A4A12-C973-4008-A0E1-C21A047C912A}" id="{765370E4-7A61-4A7E-B57A-4577FD9165EC}">
    <text>code as 53.5 (reference point was 30:52.5:17.5)</text>
  </threadedComment>
  <threadedComment ref="EM58" dT="2020-06-14T16:04:08.64" personId="{1E9A4A12-C973-4008-A0E1-C21A047C912A}" id="{E23738D3-E4B8-45BC-9BBD-91976E6AFCE5}">
    <text>53.5/(30+53.5)=64</text>
  </threadedComment>
  <threadedComment ref="DM59" dT="2020-05-15T12:25:23.18" personId="{1E9A4A12-C973-4008-A0E1-C21A047C912A}" id="{2AA7CC0F-2A6E-4377-8425-C2547F0FE880}">
    <text>Washington Post, Aug. 17, 1993 "Spokesman Mills also announced, barely 45 minutes after the talks began this afternoon, that the three leaders had agreed to allow full freedom of movement for U.N. military observers in Bosnia."</text>
  </threadedComment>
  <threadedComment ref="DO59" dT="2020-05-15T12:26:09.25" personId="{1E9A4A12-C973-4008-A0E1-C21A047C912A}" id="{4B82E3C8-B73A-4EEE-8750-09DF83251E44}">
    <text>Washington Post, Aug. 17, 1993 "Spokesman Mills also announced, barely 45 minutes after the talks began this afternoon, that the three leaders had agreed to allow full freedom of movement for U.N. military observers in Bosnia."</text>
  </threadedComment>
  <threadedComment ref="EJ59" dT="2020-05-04T21:19:01.04" personId="{1E9A4A12-C973-4008-A0E1-C21A047C912A}" id="{394E3DB4-A1A3-491B-93B9-7358D90054D6}">
    <text>code as 31 (reference point was 30: 52.5:17.5)</text>
  </threadedComment>
  <threadedComment ref="EK59" dT="2020-06-14T16:01:58.96" personId="{1E9A4A12-C973-4008-A0E1-C21A047C912A}" id="{D3E37EB6-FDA9-4062-A4F4-9D50911B7462}">
    <text>31/(31+52.5)=37.1</text>
  </threadedComment>
  <threadedComment ref="EL59" dT="2020-06-14T15:52:39.27" personId="{1E9A4A12-C973-4008-A0E1-C21A047C912A}" id="{9E60A187-CE75-4328-B8E6-A0B764A3986D}">
    <text>code as 53.5 (reference point was 30:52.5:17.5)</text>
  </threadedComment>
  <threadedComment ref="EM59" dT="2020-06-14T16:04:08.64" personId="{1E9A4A12-C973-4008-A0E1-C21A047C912A}" id="{B69012A1-5B5F-4759-AFC7-536C70E3D5F3}">
    <text>53.5/(30+53.5)=64</text>
  </threadedComment>
  <threadedComment ref="EK60" dT="2020-05-04T09:48:20.81" personId="{1E9A4A12-C973-4008-A0E1-C21A047C912A}" id="{D91F5F08-C30B-49A7-875A-7C8CD3A45F85}">
    <text>33.3/(49+33.3)</text>
  </threadedComment>
  <threadedComment ref="EM60" dT="2020-05-04T09:48:20.81" personId="{1E9A4A12-C973-4008-A0E1-C21A047C912A}" id="{CF471C0C-AE85-4489-A099-BFD484D1889B}">
    <text>49/(49+33.3)</text>
  </threadedComment>
  <threadedComment ref="EK61" dT="2020-05-04T09:48:20.81" personId="{1E9A4A12-C973-4008-A0E1-C21A047C912A}" id="{ED2698F1-8B4D-444F-9B1B-E08DF821188F}">
    <text>33.3/(49+33.3)</text>
  </threadedComment>
  <threadedComment ref="EM61" dT="2020-05-04T09:48:20.81" personId="{1E9A4A12-C973-4008-A0E1-C21A047C912A}" id="{56CE5DCA-5F66-41A3-9567-6789A379C4AE}">
    <text>49/(49+33.3)</text>
  </threadedComment>
  <threadedComment ref="EM62" dT="2020-05-03T23:49:41.69" personId="{1E9A4A12-C973-4008-A0E1-C21A047C912A}" id="{99B0321F-C8E6-4047-A916-A7DF5FDB8FBB}">
    <text>3/6 (total provinces for 2 bargaining participants)+ half and half for Savajevo</text>
  </threadedComment>
  <threadedComment ref="EM63" dT="2020-05-03T23:49:41.69" personId="{1E9A4A12-C973-4008-A0E1-C21A047C912A}" id="{4B491F27-F91E-40D4-8162-B9C1F88C2064}">
    <text>3/6 (total provinces for 2 bargaining participants)+ half and half for Savajevo</text>
  </threadedComment>
  <threadedComment ref="EM64" dT="2020-05-04T10:32:32.53" personId="{1E9A4A12-C973-4008-A0E1-C21A047C912A}" id="{FE86C159-6272-4B2E-ACA2-531F8313FEF0}">
    <text>3/6</text>
  </threadedComment>
  <threadedComment ref="EM65" dT="2020-05-04T10:32:32.53" personId="{1E9A4A12-C973-4008-A0E1-C21A047C912A}" id="{7C1B285C-4051-411B-BEC6-B91CA3C08BC2}">
    <text>3/6</text>
  </threadedComment>
  <threadedComment ref="BD66" dT="2020-04-29T21:00:18.63" personId="{1E9A4A12-C973-4008-A0E1-C21A047C912A}" id="{EFFD2088-DEF4-4026-9AE5-A7E7303555B9}">
    <text>Chronology of the Bosnian conflict 1990-1995</text>
  </threadedComment>
  <threadedComment ref="EM66" dT="2020-05-03T23:49:41.69" personId="{1E9A4A12-C973-4008-A0E1-C21A047C912A}" id="{BFEFCE04-8AE9-4A9E-8FDB-9C43653941A3}">
    <text>3/6 (total provinces for 2 bargaining participants)+ half and half for Savajevo</text>
  </threadedComment>
  <threadedComment ref="BD67" dT="2020-04-29T21:00:18.63" personId="{1E9A4A12-C973-4008-A0E1-C21A047C912A}" id="{C61E2C30-D0D1-46E0-9117-48482C7FC65B}">
    <text>Chronology of the Bosnian conflict 1990-1995</text>
  </threadedComment>
  <threadedComment ref="EM67" dT="2020-05-03T23:49:41.69" personId="{1E9A4A12-C973-4008-A0E1-C21A047C912A}" id="{78731E0D-0F7E-41AF-8F07-0EACEAADF503}">
    <text>3/6 (total provinces for 2 bargaining participants)+ half and half for Savajevo</text>
  </threadedComment>
  <threadedComment ref="EM68" dT="2020-05-03T23:49:41.69" personId="{1E9A4A12-C973-4008-A0E1-C21A047C912A}" id="{64EEB846-937B-434E-9D76-0D03A057B2A6}">
    <text>3/6 (total provinces for 2 bargaining participants)+ half and half for Savajevo</text>
  </threadedComment>
  <threadedComment ref="EM69" dT="2020-05-03T23:49:41.69" personId="{1E9A4A12-C973-4008-A0E1-C21A047C912A}" id="{F6799E0A-86B8-48CC-8008-D91E4CD9124B}">
    <text>3/6 (total provinces for 2 bargaining participants)+ half and half for Savajevo</text>
  </threadedComment>
  <threadedComment ref="EK70" dT="2020-05-04T10:32:32.53" personId="{1E9A4A12-C973-4008-A0E1-C21A047C912A}" id="{6F27D6EA-4BF1-4CE8-BC69-7C66CC8F45EC}">
    <text>3/6</text>
  </threadedComment>
  <threadedComment ref="EM70" dT="2020-05-04T10:32:32.53" personId="{1E9A4A12-C973-4008-A0E1-C21A047C912A}" id="{E3FC78BC-A437-4061-AF89-653CB1E0238B}">
    <text>3/6</text>
  </threadedComment>
  <threadedComment ref="EK71" dT="2020-05-04T10:32:32.53" personId="{1E9A4A12-C973-4008-A0E1-C21A047C912A}" id="{6A0D130C-03EA-4006-B963-982576A59FA1}">
    <text>3/6</text>
  </threadedComment>
  <threadedComment ref="EM71" dT="2020-05-04T10:32:32.53" personId="{1E9A4A12-C973-4008-A0E1-C21A047C912A}" id="{4C727D4A-209C-4D82-A5F7-82C3F2CAB064}">
    <text>3/6</text>
  </threadedComment>
  <threadedComment ref="EM72" dT="2020-05-03T23:49:41.69" personId="{1E9A4A12-C973-4008-A0E1-C21A047C912A}" id="{D5E72F37-3AB5-4199-964B-C3673F8050E9}">
    <text>3/6 (total provinces for 2 bargaining participants)+ half and half for Savajevo</text>
  </threadedComment>
  <threadedComment ref="EM73" dT="2020-05-03T23:49:41.69" personId="{1E9A4A12-C973-4008-A0E1-C21A047C912A}" id="{531DBAF3-518E-4B74-8A47-FA1E78968F5B}">
    <text>3/6 (total provinces for 2 bargaining participants)+ half and half for Savajevo</text>
  </threadedComment>
  <threadedComment ref="EK74" dT="2020-05-04T10:34:38.03" personId="{1E9A4A12-C973-4008-A0E1-C21A047C912A}" id="{16A634AB-7AE1-4442-92E8-442C924C638D}">
    <text>4/7</text>
  </threadedComment>
  <threadedComment ref="EM74" dT="2020-05-04T10:34:58.97" personId="{1E9A4A12-C973-4008-A0E1-C21A047C912A}" id="{25154488-88C1-4DAC-B771-2CDC10229E68}">
    <text>3/7</text>
  </threadedComment>
  <threadedComment ref="EK75" dT="2020-05-04T10:34:38.03" personId="{1E9A4A12-C973-4008-A0E1-C21A047C912A}" id="{7FF0AA92-56B4-47C7-91A4-068C3F20B27C}">
    <text>4/7</text>
  </threadedComment>
  <threadedComment ref="EM75" dT="2020-05-04T10:34:58.97" personId="{1E9A4A12-C973-4008-A0E1-C21A047C912A}" id="{FCBF8162-22A4-4C7B-A22E-B140925D03AB}">
    <text>3/7</text>
  </threadedComment>
  <threadedComment ref="EK76" dT="2020-05-04T10:35:53.44" personId="{1E9A4A12-C973-4008-A0E1-C21A047C912A}" id="{236849DA-36C0-4228-87BC-E9A3C6CCC671}">
    <text>1/2</text>
  </threadedComment>
  <threadedComment ref="EM76" dT="2020-05-04T10:35:53.44" personId="{1E9A4A12-C973-4008-A0E1-C21A047C912A}" id="{972F9188-EF1B-473B-BDAA-F185B1975FDD}">
    <text>1/2</text>
  </threadedComment>
  <threadedComment ref="EK77" dT="2020-05-04T10:35:53.44" personId="{1E9A4A12-C973-4008-A0E1-C21A047C912A}" id="{BEE0A8DE-D0C2-465C-BBB4-AAA4AA03CB63}">
    <text>1/2</text>
  </threadedComment>
  <threadedComment ref="EM77" dT="2020-05-04T10:35:53.44" personId="{1E9A4A12-C973-4008-A0E1-C21A047C912A}" id="{FF7C8A62-761B-408F-AF32-D839079442F3}">
    <text>1/2</text>
  </threadedComment>
  <threadedComment ref="EK78" dT="2020-05-04T10:36:17.33" personId="{1E9A4A12-C973-4008-A0E1-C21A047C912A}" id="{AD70ED25-A528-411D-899E-527ED1629111}">
    <text>40/80</text>
  </threadedComment>
  <threadedComment ref="EM78" dT="2020-05-04T10:36:17.33" personId="{1E9A4A12-C973-4008-A0E1-C21A047C912A}" id="{6C59ADFD-9555-44E5-B163-FA28256A492A}">
    <text>40/80</text>
  </threadedComment>
  <threadedComment ref="EK79" dT="2020-05-04T10:36:17.33" personId="{1E9A4A12-C973-4008-A0E1-C21A047C912A}" id="{048EBF2B-3C1E-49B3-91DE-A7720DE81EC5}">
    <text>40/80</text>
  </threadedComment>
  <threadedComment ref="EM79" dT="2020-05-04T10:36:17.33" personId="{1E9A4A12-C973-4008-A0E1-C21A047C912A}" id="{0E49EA49-B7CA-443D-82D7-B104AA9DEB34}">
    <text>40/80</text>
  </threadedComment>
  <threadedComment ref="DG80" dT="2020-06-14T13:41:09.65" personId="{1E9A4A12-C973-4008-A0E1-C21A047C912A}" id="{CF9C1395-8DBC-4AEA-BB75-E339D241AC31}">
    <text>(60/75)*100+1</text>
  </threadedComment>
  <threadedComment ref="DG81" dT="2020-06-14T13:42:07.21" personId="{1E9A4A12-C973-4008-A0E1-C21A047C912A}" id="{ED6FD8FB-EB7A-4AB6-B8B9-DFA0F7C2476E}">
    <text>(15/75)*100+1</text>
  </threadedComment>
  <threadedComment ref="DM82" dT="2020-05-15T12:25:23.18" personId="{1E9A4A12-C973-4008-A0E1-C21A047C912A}" id="{B8665193-C309-4BF0-872D-4D342DB841B2}">
    <text>Washington Post, Aug. 17, 1993 "Spokesman Mills also announced, barely 45 minutes after the talks began this afternoon, that the three leaders had agreed to allow full freedom of movement for U.N. military observers in Bosnia."</text>
  </threadedComment>
  <threadedComment ref="EJ82" dT="2020-06-14T15:59:35.21" personId="{1E9A4A12-C973-4008-A0E1-C21A047C912A}" id="{BE0D64BC-9F53-4B99-A201-F5445E29DA59}">
    <text>code as 31 (reference point was 30:52.5:17.5)</text>
  </threadedComment>
  <threadedComment ref="EL82" dT="2020-06-14T16:00:08.65" personId="{1E9A4A12-C973-4008-A0E1-C21A047C912A}" id="{21C25E5C-6B7E-40D3-893F-A48F74052139}">
    <text>code as 18.5 (reference point was 30:52.5:17.5)</text>
  </threadedComment>
  <threadedComment ref="EM82" dT="2020-06-14T16:07:33.48" personId="{1E9A4A12-C973-4008-A0E1-C21A047C912A}" id="{C8E83BBC-F9BE-43AE-81AC-5C369809C423}">
    <text>18.5/(40+18.5)=38.1</text>
  </threadedComment>
  <threadedComment ref="DM83" dT="2020-05-15T12:25:23.18" personId="{1E9A4A12-C973-4008-A0E1-C21A047C912A}" id="{01FCD0C4-BEB7-40CD-BDCC-7B33BA3B3C79}">
    <text>Washington Post, Aug. 17, 1993 "Spokesman Mills also announced, barely 45 minutes after the talks began this afternoon, that the three leaders had agreed to allow full freedom of movement for U.N. military observers in Bosnia."</text>
  </threadedComment>
  <threadedComment ref="EJ83" dT="2020-06-14T15:59:35.21" personId="{1E9A4A12-C973-4008-A0E1-C21A047C912A}" id="{0FC8A213-081A-44B0-89AF-4A1AA93CBAA7}">
    <text>code as 31 (reference point was 30:52.5:17.5)</text>
  </threadedComment>
  <threadedComment ref="EM83" dT="2020-06-14T16:07:33.48" personId="{1E9A4A12-C973-4008-A0E1-C21A047C912A}" id="{5C4B5A21-8E8C-4CF5-88C2-2C541E609C9F}">
    <text>18.5/(40+18.5)=38.1</text>
  </threadedComment>
  <threadedComment ref="DO84" dT="2020-04-29T22:37:16.74" personId="{1E9A4A12-C973-4008-A0E1-C21A047C912A}" id="{C9F07199-FECE-45CF-B4A0-C9ED0DD1E448}">
    <text>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ext>
  </threadedComment>
  <threadedComment ref="EK84" dT="2020-05-04T10:39:27.55" personId="{1E9A4A12-C973-4008-A0E1-C21A047C912A}" id="{60465701-632F-4247-BD6B-7DA044C2F56C}">
    <text>33.3/(33.3+at least 17.5 up to 17.7)=51</text>
  </threadedComment>
  <threadedComment ref="EM84" dT="2020-05-04T10:39:27.55" personId="{1E9A4A12-C973-4008-A0E1-C21A047C912A}" id="{1232E3AE-AD54-4691-9414-DFF461C8B604}">
    <text>at least 17.5 up to 17.7/(33.3+at least 17.5 up to 17.7)=51</text>
  </threadedComment>
  <threadedComment ref="DO85" dT="2020-04-29T22:37:16.74" personId="{1E9A4A12-C973-4008-A0E1-C21A047C912A}" id="{880A9985-3465-41C5-B4C9-B1C3119149AD}">
    <text>p. 66 says Mate Boban was the negotiator until the January 1994 talk.
https://books.google.co.uk/books?id=V9DtlRfO6JMC&amp;pg=PA65&amp;lpg=PA65&amp;dq=1993,+November+22,+EU,+Bosnian+Serbs,+Luxembourg&amp;source=bl&amp;ots=iFBscnyhNb&amp;sig=ACfU3U1eEC--ygWq6btmRvk44TVcx5bA3Q&amp;hl=en&amp;sa=X&amp;ved=2ahUKEwiskIiJ48jgAhVF6KQKHacIC1EQ6AEwDnoECAIQAQ#v=onepage&amp;q=1993%2C%20November%2022%2C%20EU%2C%20Bosnian%20Serbs%2C%20Luxembourg&amp;f=false</text>
  </threadedComment>
  <threadedComment ref="EK85" dT="2020-05-04T10:39:27.55" personId="{1E9A4A12-C973-4008-A0E1-C21A047C912A}" id="{718DC24C-EA07-4543-ACAE-D2F394233ABE}">
    <text>33.3/(33.3+at least 17.5 up to 17.7)=51</text>
  </threadedComment>
  <threadedComment ref="EM85" dT="2020-05-04T10:39:27.55" personId="{1E9A4A12-C973-4008-A0E1-C21A047C912A}" id="{04DE657A-EA7A-421F-BC67-09CF0FE97356}">
    <text>at least 17.5 up to 17.7/(33.3+at least 17.5 up to 17.7)=51</text>
  </threadedComment>
  <threadedComment ref="CY86" dT="2020-06-15T01:08:30.35" personId="{1E9A4A12-C973-4008-A0E1-C21A047C912A}" id="{4DBE2316-F322-4C27-AF49-594742494B00}">
    <text>152/295</text>
  </threadedComment>
  <threadedComment ref="CZ86" dT="2020-06-15T01:56:10.41" personId="{1E9A4A12-C973-4008-A0E1-C21A047C912A}" id="{26863E1B-AEDA-4FA0-A458-922B7E92ACD7}">
    <text>99300/113300</text>
  </threadedComment>
  <threadedComment ref="DD86" dT="2020-05-25T00:28:00.69" personId="{1E9A4A12-C973-4008-A0E1-C21A047C912A}" id="{8229B61C-2C2E-436A-8885-75AB3B46FBFC}">
    <text>wants all, my offer to anyone is 0</text>
  </threadedComment>
  <threadedComment ref="DH86" dT="2020-05-25T17:45:46.83" personId="{1E9A4A12-C973-4008-A0E1-C21A047C912A}" id="{687B2EDF-17F9-4A8F-81D6-A6F57A9014FD}">
    <text>All 3 rebel groups wanted equal share and thus each was willing that Government has 25%</text>
  </threadedComment>
  <threadedComment ref="DI86" dT="2020-06-14T12:57:48.58" personId="{1E9A4A12-C973-4008-A0E1-C21A047C912A}" id="{D99434A8-9A66-4BE2-A17B-60135E534762}">
    <text>(25 of FUNCINPEC offer+25 of KPNLF offer+25 of KR offer)/3</text>
  </threadedComment>
  <threadedComment ref="DM86" dT="2020-05-25T00:31:52.65" personId="{1E9A4A12-C973-4008-A0E1-C21A047C912A}" id="{32C2034A-6F64-4FD5-9006-EDB5B7908136}">
    <text>Head of State: Heng Samrin
PM: Hun Sen
14 ministries
https://en.wikipedia.org/wiki/People%27s_Republic_of_Kampuchea</text>
  </threadedComment>
  <threadedComment ref="DS86" dT="2020-05-06T15:23:21.84" personId="{1E9A4A12-C973-4008-A0E1-C21A047C912A}" id="{95302594-922B-4FEA-81BC-AD591D2C4769}">
    <text>Khieu Samphan in August 1985 was officially established as the leader of the Khmer Rouge (UCDP)</text>
  </threadedComment>
  <threadedComment ref="EL86" dT="2020-05-04T22:29:37.30" personId="{1E9A4A12-C973-4008-A0E1-C21A047C912A}" id="{D2617F88-486B-47F9-8DA5-0F215F77FA0B}">
    <text>Feb 9, resistance coalition announced provision of (1) 4-party army with 10,000 each and (2) 4-party government. Given '4-party' is used in both cases and one case is more specific, I will assume 1:1:1:1: for both army and goverment.</text>
  </threadedComment>
  <threadedComment ref="EN86" dT="2020-05-04T22:29:37.30" personId="{1E9A4A12-C973-4008-A0E1-C21A047C912A}" id="{E164E675-5150-414E-9A06-04708DB3B534}">
    <text>Feb 9, resistance coalition announced provision of (1) 4-party army with 10,000 each and (2) 4-party government. Given '4-party' is used in both cases and one case is more specific, I will assume 1:1:1:1: for both army and goverment.</text>
  </threadedComment>
  <threadedComment ref="EP86" dT="2020-05-04T22:29:37.30" personId="{1E9A4A12-C973-4008-A0E1-C21A047C912A}" id="{F51C66E4-BBAA-4DA1-BFBE-1775A9EDCCEA}">
    <text>Feb 9, resistance coalition announced provision of (1) 4-party army with 10,000 each and (2) 4-party government. Given '4-party' is used in both cases and one case is more specific, I will assume 1:1:1:1: for both army and goverment.</text>
  </threadedComment>
  <threadedComment ref="CY87" dT="2020-06-15T01:09:24.95" personId="{1E9A4A12-C973-4008-A0E1-C21A047C912A}" id="{F9446A9F-C892-49DA-8362-DEED5B1F0F84}">
    <text>152/274</text>
  </threadedComment>
  <threadedComment ref="CZ87" dT="2020-06-15T01:56:39.08" personId="{1E9A4A12-C973-4008-A0E1-C21A047C912A}" id="{DB325AB8-1279-4048-A51F-0239AD3862FA}">
    <text>99300/110300</text>
  </threadedComment>
  <threadedComment ref="DD87" dT="2020-05-25T00:28:00.69" personId="{1E9A4A12-C973-4008-A0E1-C21A047C912A}" id="{9F3CC498-0005-4332-AFEA-FAC18CE01BBE}">
    <text>wants all, my offer to anyone is 0</text>
  </threadedComment>
  <threadedComment ref="DH87" dT="2020-05-25T17:45:46.83" personId="{1E9A4A12-C973-4008-A0E1-C21A047C912A}" id="{31C0287A-1946-41D3-9840-BD766D5E97E4}">
    <text>All 3 rebel groups wanted equal share and thus each was willing that Government has 25%</text>
  </threadedComment>
  <threadedComment ref="DI87" dT="2020-06-14T12:57:48.58" personId="{1E9A4A12-C973-4008-A0E1-C21A047C912A}" id="{B4DF2BA6-BE70-496D-9E38-65DF78C17CAE}">
    <text>(25 of FUNCINPEC offer+25 of KPNLF offer+25 of KR offer)/3</text>
  </threadedComment>
  <threadedComment ref="DM87" dT="2020-05-25T00:31:52.65" personId="{1E9A4A12-C973-4008-A0E1-C21A047C912A}" id="{0B402F09-CF12-466C-940D-4B85C8878B4D}">
    <text>Head of State: Heng Samrin
PM: Hun Sen
14 ministries
https://en.wikipedia.org/wiki/People%27s_Republic_of_Kampuchea</text>
  </threadedComment>
  <threadedComment ref="DS87" dT="2020-05-06T15:23:21.84" personId="{1E9A4A12-C973-4008-A0E1-C21A047C912A}" id="{E879DBC7-C45B-44E7-BE9D-496F631087AB}">
    <text>Khieu Samphan in August 1985 was officially established as the leader of the Khmer Rouge (UCDP)</text>
  </threadedComment>
  <threadedComment ref="EL87" dT="2020-05-04T22:29:37.30" personId="{1E9A4A12-C973-4008-A0E1-C21A047C912A}" id="{48E37E35-42B7-46F7-A3F5-F6AA8E096C5A}">
    <text>Feb 9, resistance coalition announced provision of (1) 4-party army with 10,000 each and (2) 4-party government. Given '4-party' is used in both cases and one case is more specific, I will assume 1:1:1:1: for both army and goverment.</text>
  </threadedComment>
  <threadedComment ref="EN87" dT="2020-05-04T22:29:37.30" personId="{1E9A4A12-C973-4008-A0E1-C21A047C912A}" id="{F4014D17-4D4B-43F7-B12F-4C7B50481933}">
    <text>Feb 9, resistance coalition announced provision of (1) 4-party army with 10,000 each and (2) 4-party government. Given '4-party' is used in both cases and one case is more specific, I will assume 1:1:1:1: for both army and goverment.</text>
  </threadedComment>
  <threadedComment ref="EP87" dT="2020-05-04T22:29:37.30" personId="{1E9A4A12-C973-4008-A0E1-C21A047C912A}" id="{24626EE3-28E0-4C94-B9D3-051014A34F2B}">
    <text>Feb 9, resistance coalition announced provision of (1) 4-party army with 10,000 each and (2) 4-party government. Given '4-party' is used in both cases and one case is more specific, I will assume 1:1:1:1: for both army and goverment.</text>
  </threadedComment>
  <threadedComment ref="CY88" dT="2020-06-15T01:10:54.46" personId="{1E9A4A12-C973-4008-A0E1-C21A047C912A}" id="{55F34463-05F1-4BB4-BA6E-0986409E15DC}">
    <text>152/152</text>
  </threadedComment>
  <threadedComment ref="CZ88" dT="2020-06-15T01:57:15.91" personId="{1E9A4A12-C973-4008-A0E1-C21A047C912A}" id="{32D60E94-5116-4506-AC00-74828C98A68A}">
    <text>99300/129300</text>
  </threadedComment>
  <threadedComment ref="DD88" dT="2020-05-25T00:28:00.69" personId="{1E9A4A12-C973-4008-A0E1-C21A047C912A}" id="{4B8FCAAE-7C3F-4B32-95DD-89D0D2C71215}">
    <text>wants all, my offer to anyone is 0</text>
  </threadedComment>
  <threadedComment ref="DH88" dT="2020-05-25T17:45:46.83" personId="{1E9A4A12-C973-4008-A0E1-C21A047C912A}" id="{58C84FF8-BA8F-46F9-B97E-08A5BD148115}">
    <text>All 3 rebel groups wanted equal share and thus each was willing that Government has 25%</text>
  </threadedComment>
  <threadedComment ref="DI88" dT="2020-06-14T12:57:48.58" personId="{1E9A4A12-C973-4008-A0E1-C21A047C912A}" id="{552A7007-1619-4458-A973-F1C8B378B1D3}">
    <text>(25 of FUNCINPEC offer+25 of KPNLF offer+25 of KR offer)/3</text>
  </threadedComment>
  <threadedComment ref="DM88" dT="2020-05-25T00:31:52.65" personId="{1E9A4A12-C973-4008-A0E1-C21A047C912A}" id="{195E47C6-7A8C-4B6A-9097-223C859E9097}">
    <text>Head of State: Heng Samrin
PM: Hun Sen
14 ministries
https://en.wikipedia.org/wiki/People%27s_Republic_of_Kampuchea</text>
  </threadedComment>
  <threadedComment ref="DS88" dT="2020-05-06T15:23:21.84" personId="{1E9A4A12-C973-4008-A0E1-C21A047C912A}" id="{DB639A7B-0F52-43AC-A0BD-0017A3D37EEC}">
    <text>Khieu Samphan in August 1985 was officially established as the leader of the Khmer Rouge (UCDP)</text>
  </threadedComment>
  <threadedComment ref="EL88" dT="2020-05-04T22:29:37.30" personId="{1E9A4A12-C973-4008-A0E1-C21A047C912A}" id="{94F14390-3A36-469F-8522-16F4ABD3EA96}">
    <text>Feb 9, resistance coalition announced provision of (1) 4-party army with 10,000 each and (2) 4-party government. Given '4-party' is used in both cases and one case is more specific, I will assume 1:1:1:1: for both army and goverment.</text>
  </threadedComment>
  <threadedComment ref="EN88" dT="2020-05-04T22:29:37.30" personId="{1E9A4A12-C973-4008-A0E1-C21A047C912A}" id="{0F87CC29-75CF-47A4-B168-47419C7AFC48}">
    <text>Feb 9, resistance coalition announced provision of (1) 4-party army with 10,000 each and (2) 4-party government. Given '4-party' is used in both cases and one case is more specific, I will assume 1:1:1:1: for both army and goverment.</text>
  </threadedComment>
  <threadedComment ref="EP88" dT="2020-05-04T22:29:37.30" personId="{1E9A4A12-C973-4008-A0E1-C21A047C912A}" id="{2DC75E40-2EF2-42CF-8843-A2A7B40A4A91}">
    <text>Feb 9, resistance coalition announced provision of (1) 4-party army with 10,000 each and (2) 4-party government. Given '4-party' is used in both cases and one case is more specific, I will assume 1:1:1:1: for both army and goverment.</text>
  </threadedComment>
  <threadedComment ref="CY89" dT="2020-06-15T01:10:43.29" personId="{1E9A4A12-C973-4008-A0E1-C21A047C912A}" id="{AD805F1F-DF85-4FCB-826E-BD046EBF94CA}">
    <text>143/295</text>
  </threadedComment>
  <threadedComment ref="DD89" dT="2020-05-25T17:35:08.70" personId="{1E9A4A12-C973-4008-A0E1-C21A047C912A}" id="{7B013A62-4B24-4BC8-824F-E41E40210799}">
    <text>FUNCINPEC is willing to give equal power (1/2) to Gov.</text>
  </threadedComment>
  <threadedComment ref="DH89" dT="2020-05-25T17:46:38.89" personId="{1E9A4A12-C973-4008-A0E1-C21A047C912A}" id="{45757EEE-28E3-4C13-A19B-F3084595D655}">
    <text>Government did not want to give anything to FUNCINPEC</text>
  </threadedComment>
  <threadedComment ref="DI89" dT="2020-06-14T13:59:29.99" personId="{1E9A4A12-C973-4008-A0E1-C21A047C912A}" id="{83B13709-40F2-442E-9D48-ECB26BAB8D76}">
    <text>(0 of Gov. offer+25 of KPNLF offer+25 of KR offer)/3</text>
  </threadedComment>
  <threadedComment ref="DM89" dT="2020-05-25T00:31:52.65" personId="{1E9A4A12-C973-4008-A0E1-C21A047C912A}" id="{7F556D9C-526A-4D6B-B2DD-9938D7F91B34}">
    <text>Head of State: Heng Samrin
PM: Hun Sen
14 ministries
https://en.wikipedia.org/wiki/People%27s_Republic_of_Kampuchea</text>
  </threadedComment>
  <threadedComment ref="DS89" dT="2020-05-06T15:23:21.84" personId="{1E9A4A12-C973-4008-A0E1-C21A047C912A}" id="{07DFCFA7-4FC7-44A4-AFF7-4C960C6658FD}">
    <text>Khieu Samphan in August 1985 was officially established as the leader of the Khmer Rouge (UCDP)</text>
  </threadedComment>
  <threadedComment ref="EL89" dT="2020-05-04T22:29:37.30" personId="{1E9A4A12-C973-4008-A0E1-C21A047C912A}" id="{BA66BCEB-AB36-408F-867E-CA239BA350FE}">
    <text>Feb 9, resistance coalition announced provision of (1) 4-party army with 10,000 each and (2) 4-party government. Given '4-party' is used in both cases and one case is more specific, I will assume 1:1:1:1: for both army and goverment.</text>
  </threadedComment>
  <threadedComment ref="EN89" dT="2020-05-04T22:29:37.30" personId="{1E9A4A12-C973-4008-A0E1-C21A047C912A}" id="{7C02FD6A-CE39-43F6-8DB0-226D3FF02A1F}">
    <text>Feb 9, resistance coalition announced provision of (1) 4-party army with 10,000 each and (2) 4-party government. Given '4-party' is used in both cases and one case is more specific, I will assume 1:1:1:1: for both army and goverment.</text>
  </threadedComment>
  <threadedComment ref="EP89" dT="2020-05-04T22:29:37.30" personId="{1E9A4A12-C973-4008-A0E1-C21A047C912A}" id="{E5597836-AE45-4D49-AD28-1F084F74A558}">
    <text>Feb 9, resistance coalition announced provision of (1) 4-party army with 10,000 each and (2) 4-party government. Given '4-party' is used in both cases and one case is more specific, I will assume 1:1:1:1: for both army and goverment.</text>
  </threadedComment>
  <threadedComment ref="CY90" dT="2020-06-15T01:11:28.88" personId="{1E9A4A12-C973-4008-A0E1-C21A047C912A}" id="{A0225057-60F5-4105-873A-F34921DB4277}">
    <text>122/274</text>
  </threadedComment>
  <threadedComment ref="DD90" dT="2020-05-25T17:39:31.55" personId="{1E9A4A12-C973-4008-A0E1-C21A047C912A}" id="{F71D1C66-4A6F-4EB3-A7E6-7B6ABE099FDC}">
    <text>KPNLF is willing to give equal power (1/2) to Gov.</text>
  </threadedComment>
  <threadedComment ref="DH90" dT="2020-05-25T17:47:03.17" personId="{1E9A4A12-C973-4008-A0E1-C21A047C912A}" id="{49043AA2-CC99-4014-8D51-F657377AE174}">
    <text>Government did not want to give anything to KPNLF</text>
  </threadedComment>
  <threadedComment ref="DI90" dT="2020-06-14T13:59:29.99" personId="{1E9A4A12-C973-4008-A0E1-C21A047C912A}" id="{5EA17691-0953-41D5-941F-D1A5ACBA0219}">
    <text>(0 of Gov. offer+25 of KPNLF offer+25 of KR offer)/3</text>
  </threadedComment>
  <threadedComment ref="DM90" dT="2020-05-25T00:31:52.65" personId="{1E9A4A12-C973-4008-A0E1-C21A047C912A}" id="{0A17B38F-EFD6-49F9-9AD6-8C606EC7AE16}">
    <text>Head of State: Heng Samrin
PM: Hun Sen
14 ministries
https://en.wikipedia.org/wiki/People%27s_Republic_of_Kampuchea</text>
  </threadedComment>
  <threadedComment ref="DS90" dT="2020-05-06T15:23:21.84" personId="{1E9A4A12-C973-4008-A0E1-C21A047C912A}" id="{B7266573-24B6-491F-A88E-135CB76183AD}">
    <text>Khieu Samphan in August 1985 was officially established as the leader of the Khmer Rouge (UCDP)</text>
  </threadedComment>
  <threadedComment ref="EL90" dT="2020-05-04T22:29:37.30" personId="{1E9A4A12-C973-4008-A0E1-C21A047C912A}" id="{B7BFCE62-4C0D-46CA-8E11-B469A2F9BC91}">
    <text>Feb 9, resistance coalition announced provision of (1) 4-party army with 10,000 each and (2) 4-party government. Given '4-party' is used in both cases and one case is more specific, I will assume 1:1:1:1: for both army and goverment.</text>
  </threadedComment>
  <threadedComment ref="EN90" dT="2020-05-04T22:29:37.30" personId="{1E9A4A12-C973-4008-A0E1-C21A047C912A}" id="{E7F46FD9-6A43-4AEB-9B13-9C0F8E1034E5}">
    <text>Feb 9, resistance coalition announced provision of (1) 4-party army with 10,000 each and (2) 4-party government. Given '4-party' is used in both cases and one case is more specific, I will assume 1:1:1:1: for both army and goverment.</text>
  </threadedComment>
  <threadedComment ref="EP90" dT="2020-05-04T22:29:37.30" personId="{1E9A4A12-C973-4008-A0E1-C21A047C912A}" id="{A5CC0867-0456-495D-B40C-35ACC288FF96}">
    <text>Feb 9, resistance coalition announced provision of (1) 4-party army with 10,000 each and (2) 4-party government. Given '4-party' is used in both cases and one case is more specific, I will assume 1:1:1:1: for both army and goverment.</text>
  </threadedComment>
  <threadedComment ref="CY91" dT="2020-06-15T01:11:42.99" personId="{1E9A4A12-C973-4008-A0E1-C21A047C912A}" id="{B0B432FA-0105-4FCC-AE10-77D978244F5E}">
    <text>0/152</text>
  </threadedComment>
  <threadedComment ref="DD91" dT="2020-05-25T17:39:42.28" personId="{1E9A4A12-C973-4008-A0E1-C21A047C912A}" id="{00066186-72C1-4F13-8D6C-F827711FDD62}">
    <text>KR is willing to give equal power (1/2) to Gov.</text>
  </threadedComment>
  <threadedComment ref="DH91" dT="2020-05-25T17:47:10.90" personId="{1E9A4A12-C973-4008-A0E1-C21A047C912A}" id="{5FDEE35E-A56F-410D-BA28-42E21A228CEF}">
    <text>Government did not want to give anything to KR</text>
  </threadedComment>
  <threadedComment ref="DI91" dT="2020-06-14T13:59:29.99" personId="{1E9A4A12-C973-4008-A0E1-C21A047C912A}" id="{2B6C4DB0-FE97-4774-86D2-D8AE253442F5}">
    <text>(0 of Gov. offer+25 of KPNLF offer+25 of KR offer)/3</text>
  </threadedComment>
  <threadedComment ref="DM91" dT="2020-05-25T00:31:52.65" personId="{1E9A4A12-C973-4008-A0E1-C21A047C912A}" id="{DBEE0CB9-9C6C-46DE-8E31-3C51CB5A08D5}">
    <text>Head of State: Heng Samrin
PM: Hun Sen
14 ministries
https://en.wikipedia.org/wiki/People%27s_Republic_of_Kampuchea</text>
  </threadedComment>
  <threadedComment ref="DS91" dT="2020-05-06T15:23:21.84" personId="{1E9A4A12-C973-4008-A0E1-C21A047C912A}" id="{DA6CD71F-F8CB-4FA0-A876-4FD7B85F8276}">
    <text>Khieu Samphan in August 1985 was officially established as the leader of the Khmer Rouge (UCDP)</text>
  </threadedComment>
  <threadedComment ref="EL91" dT="2020-05-04T22:29:37.30" personId="{1E9A4A12-C973-4008-A0E1-C21A047C912A}" id="{E3327B5D-56A8-4338-9553-B94F01D10F7D}">
    <text>Feb 9, resistance coalition announced provision of (1) 4-party army with 10,000 each and (2) 4-party government. Given '4-party' is used in both cases and one case is more specific, I will assume 1:1:1:1: for both army and goverment.</text>
  </threadedComment>
  <threadedComment ref="EN91" dT="2020-05-04T22:29:37.30" personId="{1E9A4A12-C973-4008-A0E1-C21A047C912A}" id="{E13DAFD9-E39F-4590-ACA2-5D3193B003EA}">
    <text>Feb 9, resistance coalition announced provision of (1) 4-party army with 10,000 each and (2) 4-party government. Given '4-party' is used in both cases and one case is more specific, I will assume 1:1:1:1: for both army and goverment.</text>
  </threadedComment>
  <threadedComment ref="EP91" dT="2020-05-04T22:29:37.30" personId="{1E9A4A12-C973-4008-A0E1-C21A047C912A}" id="{3C7EDE16-F629-4087-89C7-E7C47C6CD2D7}">
    <text>Feb 9, resistance coalition announced provision of (1) 4-party army with 10,000 each and (2) 4-party government. Given '4-party' is used in both cases and one case is more specific, I will assume 1:1:1:1: for both army and goverment.</text>
  </threadedComment>
  <threadedComment ref="CY92" dT="2020-06-15T01:08:30.35" personId="{1E9A4A12-C973-4008-A0E1-C21A047C912A}" id="{C8D6B966-181E-41EE-920A-3AE4BD61679F}">
    <text>152/295</text>
  </threadedComment>
  <threadedComment ref="CZ92" dT="2020-06-15T01:56:10.41" personId="{1E9A4A12-C973-4008-A0E1-C21A047C912A}" id="{8D19C054-0022-48D1-8F09-32C0714CB2F6}">
    <text>99300/113300</text>
  </threadedComment>
  <threadedComment ref="DD92" dT="2020-05-25T17:41:07.35" personId="{1E9A4A12-C973-4008-A0E1-C21A047C912A}" id="{224E0918-DD3B-428A-8D97-B6346146AE8C}">
    <text>Government is willing to give 1 out 16 to FUNCINPEC but not to others</text>
  </threadedComment>
  <threadedComment ref="DH92" dT="2020-05-25T17:44:27.38" personId="{1E9A4A12-C973-4008-A0E1-C21A047C912A}" id="{0F7D7CDF-9B59-4929-9CC0-3E1212B1C28D}">
    <text>Both FUNCINPEC and KPNLF wanted equal share 1/3</text>
  </threadedComment>
  <threadedComment ref="DI92" dT="2020-06-14T14:00:35.94" personId="{1E9A4A12-C973-4008-A0E1-C21A047C912A}" id="{44CDC9A8-65FD-4E49-AC68-3272858BC382}">
    <text>(33.3+33.3)/2</text>
  </threadedComment>
  <threadedComment ref="DM92" dT="2020-05-25T00:31:52.65" personId="{1E9A4A12-C973-4008-A0E1-C21A047C912A}" id="{32D11CE4-D906-4C53-930E-363F19220E82}">
    <text>Head of State: Heng Samrin
PM: Hun Sen
14 ministries
https://en.wikipedia.org/wiki/People%27s_Republic_of_Kampuchea</text>
  </threadedComment>
  <threadedComment ref="EJ92" dT="2020-05-01T21:58:24.74" personId="{1E9A4A12-C973-4008-A0E1-C21A047C912A}" id="{7BD2C868-B850-4FD2-9550-A07C8D1F3C28}">
    <text>Head of State: Heng Samrin
PM: Hun Sen
14 ministries
https://en.wikipedia.org/wiki/People%27s_Republic_of_Kampuchea</text>
  </threadedComment>
  <threadedComment ref="EK92" dT="2020-05-03T14:27:45.65" personId="{1E9A4A12-C973-4008-A0E1-C21A047C912A}" id="{04BF36E1-F8E8-42C9-A3E1-BD56E29C56C8}">
    <text>15/16</text>
  </threadedComment>
  <threadedComment ref="EL92" dT="2020-05-04T22:29:37.30" personId="{1E9A4A12-C973-4008-A0E1-C21A047C912A}" id="{7E864972-5B55-4BCF-A29B-D70273099E93}">
    <text>Feb 9, resistance coalition announced provision of (1) 4-party army with 10,000 each and (2) 4-party government. Given '4-party' is used in both cases and one case is more specific, I will assume 1:1:1:1: for both army and goverment.</text>
  </threadedComment>
  <threadedComment ref="EM92" dT="2020-05-04T23:29:38.87" personId="{1E9A4A12-C973-4008-A0E1-C21A047C912A}" id="{880160CE-569D-43BA-A7BA-81CA6732E153}">
    <text>1/3</text>
  </threadedComment>
  <threadedComment ref="EN92" dT="2020-05-04T22:29:37.30" personId="{1E9A4A12-C973-4008-A0E1-C21A047C912A}" id="{99229561-2B54-4F6A-94BE-FF18902E8327}">
    <text>Feb 9, resistance coalition announced provision of (1) 4-party army with 10,000 each and (2) 4-party government. Given '4-party' is used in both cases and one case is more specific, I will assume 1:1:1:1: for both army and goverment.</text>
  </threadedComment>
  <threadedComment ref="EO92" dT="2020-05-04T23:29:38.87" personId="{1E9A4A12-C973-4008-A0E1-C21A047C912A}" id="{48EC8A8C-E76D-413C-ADC8-F61BAB57919A}">
    <text>1/3</text>
  </threadedComment>
  <threadedComment ref="CY93" dT="2020-06-15T01:09:24.95" personId="{1E9A4A12-C973-4008-A0E1-C21A047C912A}" id="{43608C2A-1BB5-4A23-BA15-86DF97AC93F8}">
    <text>152/274</text>
  </threadedComment>
  <threadedComment ref="CZ93" dT="2020-06-15T01:56:39.08" personId="{1E9A4A12-C973-4008-A0E1-C21A047C912A}" id="{E841B179-5A9A-4D09-A030-3DAF48B9A3CD}">
    <text>99300/110300</text>
  </threadedComment>
  <threadedComment ref="DD93" dT="2020-05-25T17:41:07.35" personId="{1E9A4A12-C973-4008-A0E1-C21A047C912A}" id="{7A2E1506-9531-452F-8189-999434B26799}">
    <text>Government is willing to give 1 out 16 to FUNCINPEC but not to others</text>
  </threadedComment>
  <threadedComment ref="DH93" dT="2020-05-25T17:44:27.38" personId="{1E9A4A12-C973-4008-A0E1-C21A047C912A}" id="{6D4BBB96-06AE-47F5-B02D-4EA05EA46B72}">
    <text>Both FUNCINPEC and KPNLF wanted equal share 1/3</text>
  </threadedComment>
  <threadedComment ref="DI93" dT="2020-06-14T14:00:35.94" personId="{1E9A4A12-C973-4008-A0E1-C21A047C912A}" id="{B7F74C78-2E6E-46EB-BB96-A0A6436A4CBF}">
    <text>(33.3+33.3)/2</text>
  </threadedComment>
  <threadedComment ref="DM93" dT="2020-05-25T00:31:52.65" personId="{1E9A4A12-C973-4008-A0E1-C21A047C912A}" id="{26D675C2-5121-4B10-8C66-10750AF33B34}">
    <text>Head of State: Heng Samrin
PM: Hun Sen
14 ministries
https://en.wikipedia.org/wiki/People%27s_Republic_of_Kampuchea</text>
  </threadedComment>
  <threadedComment ref="EJ93" dT="2020-05-01T21:58:24.74" personId="{1E9A4A12-C973-4008-A0E1-C21A047C912A}" id="{80132C15-C69D-45F0-83EE-9AAB6430E9F8}">
    <text>Head of State: Heng Samrin
PM: Hun Sen
14 ministries
https://en.wikipedia.org/wiki/People%27s_Republic_of_Kampuchea</text>
  </threadedComment>
  <threadedComment ref="EK93" dT="2020-05-03T14:27:45.65" personId="{1E9A4A12-C973-4008-A0E1-C21A047C912A}" id="{7055AAAD-5E5D-4CA7-8054-9160CB210350}">
    <text>15/16</text>
  </threadedComment>
  <threadedComment ref="EL93" dT="2020-05-04T22:29:37.30" personId="{1E9A4A12-C973-4008-A0E1-C21A047C912A}" id="{406F12D4-3A43-438C-84A8-1B49CFD39480}">
    <text>Feb 9, resistance coalition announced provision of (1) 4-party army with 10,000 each and (2) 4-party government. Given '4-party' is used in both cases and one case is more specific, I will assume 1:1:1:1: for both army and goverment.</text>
  </threadedComment>
  <threadedComment ref="EM93" dT="2020-05-04T23:29:38.87" personId="{1E9A4A12-C973-4008-A0E1-C21A047C912A}" id="{2BF8F54C-D423-4BB8-98F8-A2A4545B8696}">
    <text>1/3</text>
  </threadedComment>
  <threadedComment ref="EN93" dT="2020-05-04T22:29:37.30" personId="{1E9A4A12-C973-4008-A0E1-C21A047C912A}" id="{A5F07250-D2CE-4876-8D65-C8DEF288E46A}">
    <text>Feb 9, resistance coalition announced provision of (1) 4-party army with 10,000 each and (2) 4-party government. Given '4-party' is used in both cases and one case is more specific, I will assume 1:1:1:1: for both army and goverment.</text>
  </threadedComment>
  <threadedComment ref="EO93" dT="2020-05-04T23:29:38.87" personId="{1E9A4A12-C973-4008-A0E1-C21A047C912A}" id="{6F7A6C45-36C1-4C12-8A24-4CE924ABF9D2}">
    <text>1/3</text>
  </threadedComment>
  <threadedComment ref="CY94" dT="2020-06-15T01:10:43.29" personId="{1E9A4A12-C973-4008-A0E1-C21A047C912A}" id="{9A98366F-56E4-4F69-BFC3-E6820AD812A8}">
    <text>143/295</text>
  </threadedComment>
  <threadedComment ref="DD94" dT="2020-05-25T17:35:08.70" personId="{1E9A4A12-C973-4008-A0E1-C21A047C912A}" id="{60B2673A-7C7B-43FD-A0D7-9B5153B0F590}">
    <text>FUNCINPEC is willing to give equal power (1/2) to Gov.</text>
  </threadedComment>
  <threadedComment ref="DH94" dT="2020-05-25T17:41:52.39" personId="{1E9A4A12-C973-4008-A0E1-C21A047C912A}" id="{A8231E82-16BF-4297-A009-8D5A34E2AF5F}">
    <text>Government is willing to give 1 out of 16 to FUNCINPEC</text>
  </threadedComment>
  <threadedComment ref="DI94" dT="2020-06-14T14:04:13.54" personId="{1E9A4A12-C973-4008-A0E1-C21A047C912A}" id="{92333770-B6C9-4B02-97E7-83B0E30D1072}">
    <text>(6.2 of Gov. offer+33.3 of KPNLF offer)/2</text>
  </threadedComment>
  <threadedComment ref="DM94" dT="2020-05-25T00:31:52.65" personId="{1E9A4A12-C973-4008-A0E1-C21A047C912A}" id="{90C51F11-4D98-4E11-AF52-40567141F8AA}">
    <text>Head of State: Heng Samrin
PM: Hun Sen
14 ministries
https://en.wikipedia.org/wiki/People%27s_Republic_of_Kampuchea</text>
  </threadedComment>
  <threadedComment ref="EJ94" dT="2020-05-01T21:58:24.74" personId="{1E9A4A12-C973-4008-A0E1-C21A047C912A}" id="{1901F319-9F5D-4BC6-A310-6F3A0AB48676}">
    <text>Head of State: Heng Samrin
PM: Hun Sen
14 ministries
https://en.wikipedia.org/wiki/People%27s_Republic_of_Kampuchea</text>
  </threadedComment>
  <threadedComment ref="EK94" dT="2020-05-03T14:27:45.65" personId="{1E9A4A12-C973-4008-A0E1-C21A047C912A}" id="{469CFAC3-6593-4539-8EDC-23E72576C2F1}">
    <text>15/16</text>
  </threadedComment>
  <threadedComment ref="EL94" dT="2020-05-04T22:29:37.30" personId="{1E9A4A12-C973-4008-A0E1-C21A047C912A}" id="{897EF5FE-03F8-440E-9C3F-7D44F2C2D388}">
    <text>Feb 9, resistance coalition announced provision of (1) 4-party army with 10,000 each and (2) 4-party government. Given '4-party' is used in both cases and one case is more specific, I will assume 1:1:1:1: for both army and goverment.</text>
  </threadedComment>
  <threadedComment ref="EM94" dT="2020-05-04T23:29:38.87" personId="{1E9A4A12-C973-4008-A0E1-C21A047C912A}" id="{876CA98E-CDDE-4459-AE14-3547EC116322}">
    <text>1/3</text>
  </threadedComment>
  <threadedComment ref="EN94" dT="2020-05-04T22:29:37.30" personId="{1E9A4A12-C973-4008-A0E1-C21A047C912A}" id="{0F823C45-0F38-49C3-AB11-91560ED02254}">
    <text>Feb 9, resistance coalition announced provision of (1) 4-party army with 10,000 each and (2) 4-party government. Given '4-party' is used in both cases and one case is more specific, I will assume 1:1:1:1: for both army and goverment.</text>
  </threadedComment>
  <threadedComment ref="EO94" dT="2020-05-04T23:29:38.87" personId="{1E9A4A12-C973-4008-A0E1-C21A047C912A}" id="{3036785C-3BB3-45D3-8A12-18993C7C5C36}">
    <text>1/3</text>
  </threadedComment>
  <threadedComment ref="CY95" dT="2020-06-15T01:11:28.88" personId="{1E9A4A12-C973-4008-A0E1-C21A047C912A}" id="{6C82F471-44FB-4358-8216-533B6174A64F}">
    <text>122/274</text>
  </threadedComment>
  <threadedComment ref="DD95" dT="2020-05-25T17:39:31.55" personId="{1E9A4A12-C973-4008-A0E1-C21A047C912A}" id="{2667EB6F-CE52-49C9-B3FF-5AA0BF42D951}">
    <text>KPNLF is willing to give equal power (1/2) to Gov.</text>
  </threadedComment>
  <threadedComment ref="DH95" dT="2020-05-25T17:44:47.33" personId="{1E9A4A12-C973-4008-A0E1-C21A047C912A}" id="{0E0BBE96-8CB0-4395-B5B8-11AEDDB9AC3C}">
    <text>Government was not willing to give anything</text>
  </threadedComment>
  <threadedComment ref="DI95" dT="2020-06-14T14:05:42.12" personId="{1E9A4A12-C973-4008-A0E1-C21A047C912A}" id="{BC06047E-DA57-4EB4-8070-1FBD1D3A5998}">
    <text>(0 of Gov. offer+33.3 of FUNCINPEC offer)/2</text>
  </threadedComment>
  <threadedComment ref="DM95" dT="2020-05-25T00:31:52.65" personId="{1E9A4A12-C973-4008-A0E1-C21A047C912A}" id="{BECC0981-E80A-4A93-B4C1-57B51A523A31}">
    <text>Head of State: Heng Samrin
PM: Hun Sen
14 ministries
https://en.wikipedia.org/wiki/People%27s_Republic_of_Kampuchea</text>
  </threadedComment>
  <threadedComment ref="EJ95" dT="2020-05-01T21:58:24.74" personId="{1E9A4A12-C973-4008-A0E1-C21A047C912A}" id="{91C1D39F-CAED-4AD3-A8B8-AD8D79529F62}">
    <text>Head of State: Heng Samrin
PM: Hun Sen
14 ministries
https://en.wikipedia.org/wiki/People%27s_Republic_of_Kampuchea</text>
  </threadedComment>
  <threadedComment ref="EK95" dT="2020-05-03T14:27:45.65" personId="{1E9A4A12-C973-4008-A0E1-C21A047C912A}" id="{EE479487-8170-4CA6-A6BF-B8844B8050E0}">
    <text>15/16</text>
  </threadedComment>
  <threadedComment ref="EL95" dT="2020-05-04T22:29:37.30" personId="{1E9A4A12-C973-4008-A0E1-C21A047C912A}" id="{B6CD053D-FA91-40D1-91AA-A9B63DC12333}">
    <text>Feb 9, resistance coalition announced provision of (1) 4-party army with 10,000 each and (2) 4-party government. Given '4-party' is used in both cases and one case is more specific, I will assume 1:1:1:1: for both army and goverment.</text>
  </threadedComment>
  <threadedComment ref="EM95" dT="2020-05-04T23:29:38.87" personId="{1E9A4A12-C973-4008-A0E1-C21A047C912A}" id="{D4DC1CE4-83EC-4B81-9F4B-5FF6E14911A2}">
    <text>1/3</text>
  </threadedComment>
  <threadedComment ref="EN95" dT="2020-05-04T22:29:37.30" personId="{1E9A4A12-C973-4008-A0E1-C21A047C912A}" id="{8E32A1A7-8441-452F-93C1-F98F0366A010}">
    <text>Feb 9, resistance coalition announced provision of (1) 4-party army with 10,000 each and (2) 4-party government. Given '4-party' is used in both cases and one case is more specific, I will assume 1:1:1:1: for both army and goverment.</text>
  </threadedComment>
  <threadedComment ref="EO95" dT="2020-05-04T23:29:38.87" personId="{1E9A4A12-C973-4008-A0E1-C21A047C912A}" id="{79297330-D399-4298-B344-3A6479628BD2}">
    <text>1/3</text>
  </threadedComment>
  <threadedComment ref="CY96" dT="2020-06-15T01:08:30.35" personId="{1E9A4A12-C973-4008-A0E1-C21A047C912A}" id="{743396B3-0752-4C90-BA15-741E22613F20}">
    <text>152/295</text>
  </threadedComment>
  <threadedComment ref="CZ96" dT="2020-06-15T01:56:10.41" personId="{1E9A4A12-C973-4008-A0E1-C21A047C912A}" id="{B08A95D6-241E-494E-9523-A95707FAF921}">
    <text>99300/113300</text>
  </threadedComment>
  <threadedComment ref="DH96" dT="2020-05-25T17:44:27.38" personId="{1E9A4A12-C973-4008-A0E1-C21A047C912A}" id="{4357E2A3-01DB-4D01-B196-D1B74019E1A7}">
    <text>Both FUNCINPEC and KPNLF wanted equal share 1/3</text>
  </threadedComment>
  <threadedComment ref="DI96" dT="2020-06-14T14:00:35.94" personId="{1E9A4A12-C973-4008-A0E1-C21A047C912A}" id="{B728FE23-C395-4C96-8143-6DD815F3AAAA}">
    <text>(33.3+33.3)/2</text>
  </threadedComment>
  <threadedComment ref="DM96" dT="2020-05-25T00:31:52.65" personId="{1E9A4A12-C973-4008-A0E1-C21A047C912A}" id="{F39C8C3F-BFC9-4F21-AD1E-B58DB5FAF115}">
    <text>Head of State: Heng Samrin
PM: Hun Sen
14 ministries
https://en.wikipedia.org/wiki/People%27s_Republic_of_Kampuchea</text>
  </threadedComment>
  <threadedComment ref="EM96" dT="2020-05-04T23:29:38.87" personId="{1E9A4A12-C973-4008-A0E1-C21A047C912A}" id="{00C098D3-1A27-4818-AE49-90D53E2E265B}">
    <text>1/3</text>
  </threadedComment>
  <threadedComment ref="EO96" dT="2020-05-04T23:29:38.87" personId="{1E9A4A12-C973-4008-A0E1-C21A047C912A}" id="{BB1B64A2-3685-42D1-82ED-AE16A5BCCD32}">
    <text>1/3</text>
  </threadedComment>
  <threadedComment ref="CY97" dT="2020-06-15T01:09:24.95" personId="{1E9A4A12-C973-4008-A0E1-C21A047C912A}" id="{C41D063B-442D-4863-BD84-E48D029059C5}">
    <text>152/274</text>
  </threadedComment>
  <threadedComment ref="CZ97" dT="2020-06-15T01:56:39.08" personId="{1E9A4A12-C973-4008-A0E1-C21A047C912A}" id="{FE0E1D4F-8573-408E-9B59-7B993B4B2AD5}">
    <text>99300/110300</text>
  </threadedComment>
  <threadedComment ref="DH97" dT="2020-05-25T17:44:27.38" personId="{1E9A4A12-C973-4008-A0E1-C21A047C912A}" id="{0C2886BD-5265-49FD-90F2-309DE091706B}">
    <text>Both FUNCINPEC and KPNLF wanted equal share 1/3</text>
  </threadedComment>
  <threadedComment ref="DI97" dT="2020-06-14T14:00:35.94" personId="{1E9A4A12-C973-4008-A0E1-C21A047C912A}" id="{8693E1DA-7D87-441F-B8EC-E66F47A3CE53}">
    <text>(33.3+33.3)/2</text>
  </threadedComment>
  <threadedComment ref="DM97" dT="2020-05-25T00:31:52.65" personId="{1E9A4A12-C973-4008-A0E1-C21A047C912A}" id="{DD211E33-1119-4C12-834A-5E82B720BBB7}">
    <text>Head of State: Heng Samrin
PM: Hun Sen
14 ministries
https://en.wikipedia.org/wiki/People%27s_Republic_of_Kampuchea</text>
  </threadedComment>
  <threadedComment ref="EM97" dT="2020-05-04T23:29:38.87" personId="{1E9A4A12-C973-4008-A0E1-C21A047C912A}" id="{404DAA30-A7F5-476C-B09A-266569BE884B}">
    <text>1/3</text>
  </threadedComment>
  <threadedComment ref="EO97" dT="2020-05-04T23:29:38.87" personId="{1E9A4A12-C973-4008-A0E1-C21A047C912A}" id="{518928D9-6AF7-458A-8ABF-5397248559F8}">
    <text>1/3</text>
  </threadedComment>
  <threadedComment ref="CY98" dT="2020-06-15T01:10:43.29" personId="{1E9A4A12-C973-4008-A0E1-C21A047C912A}" id="{901BD6E0-312F-408C-80A1-A1E210080C99}">
    <text>143/295</text>
  </threadedComment>
  <threadedComment ref="DD98" dT="2020-05-25T17:35:08.70" personId="{1E9A4A12-C973-4008-A0E1-C21A047C912A}" id="{7944822B-3D77-42B8-8C58-8D3F64EC4E02}">
    <text>FUNCINPEC is willing to give equal power (1/2) to Gov.</text>
  </threadedComment>
  <threadedComment ref="DH98" dT="2020-05-25T17:46:38.89" personId="{1E9A4A12-C973-4008-A0E1-C21A047C912A}" id="{DA38BFD8-57DE-4281-BA34-945F2D01B8F4}">
    <text>Government did not want to give anything to FUNCINPEC</text>
  </threadedComment>
  <threadedComment ref="DI98" dT="2020-06-14T14:05:42.12" personId="{1E9A4A12-C973-4008-A0E1-C21A047C912A}" id="{DA5263F3-9B24-4576-8355-3ECF0011C0B7}">
    <text>(0 of Gov. offer+33.3 of KPNLF offer)/2</text>
  </threadedComment>
  <threadedComment ref="DM98" dT="2020-05-25T00:31:52.65" personId="{1E9A4A12-C973-4008-A0E1-C21A047C912A}" id="{D6B6FC45-659A-4431-8075-B9CCEC56C24B}">
    <text>Head of State: Heng Samrin
PM: Hun Sen
14 ministries
https://en.wikipedia.org/wiki/People%27s_Republic_of_Kampuchea</text>
  </threadedComment>
  <threadedComment ref="EM98" dT="2020-05-04T23:29:38.87" personId="{1E9A4A12-C973-4008-A0E1-C21A047C912A}" id="{18A9F616-7441-41D3-8106-02DC7BF01A1C}">
    <text>1/3</text>
  </threadedComment>
  <threadedComment ref="EO98" dT="2020-05-04T23:29:38.87" personId="{1E9A4A12-C973-4008-A0E1-C21A047C912A}" id="{50F537EB-1CAC-4FA6-ABBF-163A163E07B2}">
    <text>1/3</text>
  </threadedComment>
  <threadedComment ref="CY99" dT="2020-06-15T01:11:28.88" personId="{1E9A4A12-C973-4008-A0E1-C21A047C912A}" id="{6A9D528F-D480-4AAE-990C-971F32C259B2}">
    <text>122/274</text>
  </threadedComment>
  <threadedComment ref="DD99" dT="2020-05-25T17:39:31.55" personId="{1E9A4A12-C973-4008-A0E1-C21A047C912A}" id="{080BD8A1-19D5-4FE2-8179-3310AD106BD0}">
    <text>KPNLF is willing to give equal power (1/2) to Gov.</text>
  </threadedComment>
  <threadedComment ref="DH99" dT="2020-05-25T17:47:03.17" personId="{1E9A4A12-C973-4008-A0E1-C21A047C912A}" id="{13A5C883-73F9-479D-9490-F3721DD1FBAA}">
    <text>Government did not want to give anything to KPNLF</text>
  </threadedComment>
  <threadedComment ref="DI99" dT="2020-06-14T14:05:42.12" personId="{1E9A4A12-C973-4008-A0E1-C21A047C912A}" id="{DFAF01EF-D949-4B76-81ED-18CB08A82923}">
    <text>(0 of Gov. offer+33.3 of FUNCINPEC offer)/2</text>
  </threadedComment>
  <threadedComment ref="DM99" dT="2020-05-25T00:31:52.65" personId="{1E9A4A12-C973-4008-A0E1-C21A047C912A}" id="{6ED0ECE4-809B-41E3-8056-BF1DD54081C3}">
    <text>Head of State: Heng Samrin
PM: Hun Sen
14 ministries
https://en.wikipedia.org/wiki/People%27s_Republic_of_Kampuchea</text>
  </threadedComment>
  <threadedComment ref="EM99" dT="2020-05-04T23:29:38.87" personId="{1E9A4A12-C973-4008-A0E1-C21A047C912A}" id="{68CEEF87-DBE1-492A-A9B6-29EDBB20225A}">
    <text>1/3</text>
  </threadedComment>
  <threadedComment ref="EO99" dT="2020-05-04T23:29:38.87" personId="{1E9A4A12-C973-4008-A0E1-C21A047C912A}" id="{4121F037-CCBC-42ED-A8CD-95179F2C2222}">
    <text>1/3</text>
  </threadedComment>
  <threadedComment ref="CM100" dT="2020-06-15T00:20:05.10" personId="{1E9A4A12-C973-4008-A0E1-C21A047C912A}" id="{8D3131EE-CA98-41DD-9AAE-FD89FB6F76D1}">
    <text>No response to quadrapartite gov = no equal power = 50+1</text>
  </threadedComment>
  <threadedComment ref="CY100" dT="2020-06-15T01:08:30.35" personId="{1E9A4A12-C973-4008-A0E1-C21A047C912A}" id="{C21005EE-56EF-4FBD-914C-90210CF2B9AE}">
    <text>152/295</text>
  </threadedComment>
  <threadedComment ref="CZ100" dT="2020-06-15T01:56:10.41" personId="{1E9A4A12-C973-4008-A0E1-C21A047C912A}" id="{0DA89FCE-A96A-4E1B-9144-FA2EA3C0DB5E}">
    <text>99300/113300</text>
  </threadedComment>
  <threadedComment ref="DH100" dT="2020-05-25T17:45:46.83" personId="{1E9A4A12-C973-4008-A0E1-C21A047C912A}" id="{547D25FD-9CBC-4EA4-AD97-A28C9D192C68}">
    <text>All 3 rebel groups wanted equal share and thus each was willing that Government has 25%</text>
  </threadedComment>
  <threadedComment ref="DI100" dT="2020-06-14T12:57:48.58" personId="{1E9A4A12-C973-4008-A0E1-C21A047C912A}" id="{36120194-7175-45BF-B2C6-80083D010398}">
    <text>(25 of FUNCINPEC offer+25 of KPNLF offer+25 of KR offer)/3</text>
  </threadedComment>
  <threadedComment ref="DM100" dT="2020-05-25T00:31:52.65" personId="{1E9A4A12-C973-4008-A0E1-C21A047C912A}" id="{C5078107-C1D4-40F0-A75C-72F40FE24C0F}">
    <text>Head of State: Heng Samrin
PM: Hun Sen
14 ministries
https://en.wikipedia.org/wiki/People%27s_Republic_of_Kampuchea</text>
  </threadedComment>
  <threadedComment ref="DS100" dT="2020-05-06T15:23:21.84" personId="{1E9A4A12-C973-4008-A0E1-C21A047C912A}" id="{AB138B81-63FC-4C63-B16E-EDE47B5605A9}">
    <text>Khieu Samphan in August 1985 was officially established as the leader of the Khmer Rouge (UCDP)</text>
  </threadedComment>
  <threadedComment ref="EK100" dT="2020-05-05T00:07:58.62" personId="{1E9A4A12-C973-4008-A0E1-C21A047C912A}" id="{01715713-8996-4DFC-A539-ABD58315C6B8}">
    <text>In previous bargaining in May2, 'no KR' allowed 1 for FUNCINPEC, in the next bargaining in Jul 30, 'no KR' also meant current government. 
=&gt; Coding: took the mid point of 93.8 and 100 (193.8/2)</text>
  </threadedComment>
  <threadedComment ref="EL100" dT="2020-05-04T22:29:37.30" personId="{1E9A4A12-C973-4008-A0E1-C21A047C912A}" id="{4F50C520-666A-4153-AAB8-62CB879AA76D}">
    <text>Feb 9, resistance coalition announced provision of (1) 4-party army with 10,000 each and (2) 4-party government. Given '4-party' is used in both cases and one case is more specific, I will assume 1:1:1:1: for both army and goverment.</text>
  </threadedComment>
  <threadedComment ref="EN100" dT="2020-05-04T22:29:37.30" personId="{1E9A4A12-C973-4008-A0E1-C21A047C912A}" id="{0FB7F636-DE72-424E-B356-6EE22DC4AAFA}">
    <text>Feb 9, resistance coalition announced provision of (1) 4-party army with 10,000 each and (2) 4-party government. Given '4-party' is used in both cases and one case is more specific, I will assume 1:1:1:1: for both army and goverment.</text>
  </threadedComment>
  <threadedComment ref="CM101" dT="2020-06-15T00:20:05.10" personId="{1E9A4A12-C973-4008-A0E1-C21A047C912A}" id="{341E65E2-F28C-491A-BDDE-E1F747B12907}">
    <text>No response to quadrapartite gov = no equal power = 50+1</text>
  </threadedComment>
  <threadedComment ref="CY101" dT="2020-06-15T01:09:24.95" personId="{1E9A4A12-C973-4008-A0E1-C21A047C912A}" id="{E51E0238-98E6-4796-A297-C510275D4BE6}">
    <text>152/274</text>
  </threadedComment>
  <threadedComment ref="CZ101" dT="2020-06-15T01:56:39.08" personId="{1E9A4A12-C973-4008-A0E1-C21A047C912A}" id="{CC850214-FD86-409E-A334-084A67374C67}">
    <text>99300/110300</text>
  </threadedComment>
  <threadedComment ref="DH101" dT="2020-05-25T17:45:46.83" personId="{1E9A4A12-C973-4008-A0E1-C21A047C912A}" id="{E88C4983-2996-4FC3-AA59-505CFED2F059}">
    <text>All 3 rebel groups wanted equal share and thus each was willing that Government has 25%</text>
  </threadedComment>
  <threadedComment ref="DI101" dT="2020-06-14T12:57:48.58" personId="{1E9A4A12-C973-4008-A0E1-C21A047C912A}" id="{76F98C66-8F45-4805-9C7D-2CE92248EC57}">
    <text>(25 of FUNCINPEC offer+25 of KPNLF offer+25 of KR offer)/3</text>
  </threadedComment>
  <threadedComment ref="DM101" dT="2020-05-25T00:31:52.65" personId="{1E9A4A12-C973-4008-A0E1-C21A047C912A}" id="{97F25F48-5340-462A-BCFF-18E6AF51163F}">
    <text>Head of State: Heng Samrin
PM: Hun Sen
14 ministries
https://en.wikipedia.org/wiki/People%27s_Republic_of_Kampuchea</text>
  </threadedComment>
  <threadedComment ref="DS101" dT="2020-05-06T15:23:21.84" personId="{1E9A4A12-C973-4008-A0E1-C21A047C912A}" id="{50B14ED3-A9FC-475C-8CDA-0B92A76DF32B}">
    <text>Khieu Samphan in August 1985 was officially established as the leader of the Khmer Rouge (UCDP)</text>
  </threadedComment>
  <threadedComment ref="EK101" dT="2020-05-05T00:07:58.62" personId="{1E9A4A12-C973-4008-A0E1-C21A047C912A}" id="{AF05EE08-5F01-4F10-BFDE-7291D4AAB2C4}">
    <text>In previous bargaining in May2, 'no KR' allowed 1 for FUNCINPEC, in the next bargaining in Jul 30, 'no KR' also meant current government. 
=&gt; Coding: took the mid point of 93.8 and 100 (193.8/2)</text>
  </threadedComment>
  <threadedComment ref="EL101" dT="2020-05-04T22:29:37.30" personId="{1E9A4A12-C973-4008-A0E1-C21A047C912A}" id="{A50EE7A0-9889-4E41-909A-CBF57F9C0F69}">
    <text>Feb 9, resistance coalition announced provision of (1) 4-party army with 10,000 each and (2) 4-party government. Given '4-party' is used in both cases and one case is more specific, I will assume 1:1:1:1: for both army and goverment.</text>
  </threadedComment>
  <threadedComment ref="EN101" dT="2020-05-04T22:29:37.30" personId="{1E9A4A12-C973-4008-A0E1-C21A047C912A}" id="{A3BFFDED-8780-4327-A014-468518737BA2}">
    <text>Feb 9, resistance coalition announced provision of (1) 4-party army with 10,000 each and (2) 4-party government. Given '4-party' is used in both cases and one case is more specific, I will assume 1:1:1:1: for both army and goverment.</text>
  </threadedComment>
  <threadedComment ref="CY102" dT="2020-06-15T01:10:54.46" personId="{1E9A4A12-C973-4008-A0E1-C21A047C912A}" id="{77A6532D-98B1-49BF-8C41-56F1A22A1516}">
    <text>152/152</text>
  </threadedComment>
  <threadedComment ref="CZ102" dT="2020-06-15T01:57:15.91" personId="{1E9A4A12-C973-4008-A0E1-C21A047C912A}" id="{1DBBBC0A-21C4-4C1B-9D09-8B44A1AF7AC9}">
    <text>99300/129300</text>
  </threadedComment>
  <threadedComment ref="DH102" dT="2020-05-25T17:45:46.83" personId="{1E9A4A12-C973-4008-A0E1-C21A047C912A}" id="{5F6D8028-843D-4A7C-BDDC-C7E1848D0AC1}">
    <text>All 3 rebel groups wanted equal share and thus each was willing that Government has 25%</text>
  </threadedComment>
  <threadedComment ref="DI102" dT="2020-06-14T12:57:48.58" personId="{1E9A4A12-C973-4008-A0E1-C21A047C912A}" id="{FDEBDDA7-D521-472C-8CFB-371D347C62DC}">
    <text>(25 of FUNCINPEC offer+25 of KPNLF offer+25 of KR offer)/3</text>
  </threadedComment>
  <threadedComment ref="DM102" dT="2020-05-25T00:31:52.65" personId="{1E9A4A12-C973-4008-A0E1-C21A047C912A}" id="{0FD05809-F082-48EA-8222-E23D31A8B633}">
    <text>Head of State: Heng Samrin
PM: Hun Sen
14 ministries
https://en.wikipedia.org/wiki/People%27s_Republic_of_Kampuchea</text>
  </threadedComment>
  <threadedComment ref="DS102" dT="2020-05-06T15:23:21.84" personId="{1E9A4A12-C973-4008-A0E1-C21A047C912A}" id="{CD047B2F-8218-4B27-B64E-A21CB85C0121}">
    <text>Khieu Samphan in August 1985 was officially established as the leader of the Khmer Rouge (UCDP)</text>
  </threadedComment>
  <threadedComment ref="EK102" dT="2020-05-05T00:07:58.62" personId="{1E9A4A12-C973-4008-A0E1-C21A047C912A}" id="{B463D1C2-42E6-45DD-A61F-60A0D97FCBE4}">
    <text>In previous bargaining in May2, 'no KR' allowed 1 for FUNCINPEC, in the next bargaining in Jul 30, 'no KR' also meant current government. 
=&gt; Coding: took the mid point of 93.8 and 100 (193.8/2)</text>
  </threadedComment>
  <threadedComment ref="EL102" dT="2020-05-04T22:29:37.30" personId="{1E9A4A12-C973-4008-A0E1-C21A047C912A}" id="{879EDA20-442A-4590-B51A-F0C07FC436E0}">
    <text>Feb 9, resistance coalition announced provision of (1) 4-party army with 10,000 each and (2) 4-party government. Given '4-party' is used in both cases and one case is more specific, I will assume 1:1:1:1: for both army and goverment.</text>
  </threadedComment>
  <threadedComment ref="EN102" dT="2020-05-04T22:29:37.30" personId="{1E9A4A12-C973-4008-A0E1-C21A047C912A}" id="{D3506F87-B28E-42AA-952D-C0AF4D71630B}">
    <text>Feb 9, resistance coalition announced provision of (1) 4-party army with 10,000 each and (2) 4-party government. Given '4-party' is used in both cases and one case is more specific, I will assume 1:1:1:1: for both army and goverment.</text>
  </threadedComment>
  <threadedComment ref="CY103" dT="2020-06-15T01:10:43.29" personId="{1E9A4A12-C973-4008-A0E1-C21A047C912A}" id="{85192919-7167-4B88-975F-8C002445392E}">
    <text>143/295</text>
  </threadedComment>
  <threadedComment ref="DD103" dT="2020-05-25T17:35:08.70" personId="{1E9A4A12-C973-4008-A0E1-C21A047C912A}" id="{E13C7B1B-9E26-459D-AF2A-99DB96F530A2}">
    <text>FUNCINPEC is willing to give equal power (1/2) to Gov.</text>
  </threadedComment>
  <threadedComment ref="DH103" dT="2020-06-06T23:29:30.75" personId="{1E9A4A12-C973-4008-A0E1-C21A047C912A}" id="{401F985C-14A8-4C8E-845F-ADB4F33E0C1F}">
    <text>Gov. is willing to give 0 or 1 to FUNCINPEC</text>
  </threadedComment>
  <threadedComment ref="DI103" dT="2020-06-14T12:59:21.08" personId="{1E9A4A12-C973-4008-A0E1-C21A047C912A}" id="{27E91853-B431-4A27-841A-3838D4E78674}">
    <text>(3.1 of Gov. offer+25 of KPNLF offer+25 of KR offer)/3</text>
  </threadedComment>
  <threadedComment ref="DM103" dT="2020-05-25T00:31:52.65" personId="{1E9A4A12-C973-4008-A0E1-C21A047C912A}" id="{C6DD79BC-E462-4367-AE8C-04CD33CBD68F}">
    <text>Head of State: Heng Samrin
PM: Hun Sen
14 ministries
https://en.wikipedia.org/wiki/People%27s_Republic_of_Kampuchea</text>
  </threadedComment>
  <threadedComment ref="DS103" dT="2020-05-06T15:23:21.84" personId="{1E9A4A12-C973-4008-A0E1-C21A047C912A}" id="{35AC10BC-78F5-4100-9B4F-BDD26A6FE5F7}">
    <text>Khieu Samphan in August 1985 was officially established as the leader of the Khmer Rouge (UCDP)</text>
  </threadedComment>
  <threadedComment ref="EK103" dT="2020-05-05T00:07:58.62" personId="{1E9A4A12-C973-4008-A0E1-C21A047C912A}" id="{A095146C-AB4A-4405-B4BC-56BFCEEDF576}">
    <text>In previous bargaining in May2, 'no KR' allowed 1 for FUNCINPEC, in the next bargaining in Jul 30, 'no KR' also meant current government. 
=&gt; Coding: took the mid point of 93.8 and 100 (193.8/2)</text>
  </threadedComment>
  <threadedComment ref="EL103" dT="2020-05-04T22:29:37.30" personId="{1E9A4A12-C973-4008-A0E1-C21A047C912A}" id="{C102F303-96BA-4290-8989-8882CFEFA604}">
    <text>Feb 9, resistance coalition announced provision of (1) 4-party army with 10,000 each and (2) 4-party government. Given '4-party' is used in both cases and one case is more specific, I will assume 1:1:1:1: for both army and goverment.</text>
  </threadedComment>
  <threadedComment ref="EN103" dT="2020-05-04T22:29:37.30" personId="{1E9A4A12-C973-4008-A0E1-C21A047C912A}" id="{BE880BAC-2A28-4C5B-A949-7A116E07F34F}">
    <text>Feb 9, resistance coalition announced provision of (1) 4-party army with 10,000 each and (2) 4-party government. Given '4-party' is used in both cases and one case is more specific, I will assume 1:1:1:1: for both army and goverment.</text>
  </threadedComment>
  <threadedComment ref="CY104" dT="2020-06-15T01:11:28.88" personId="{1E9A4A12-C973-4008-A0E1-C21A047C912A}" id="{A7A7BAD1-D241-4E44-A0EF-9BA583B24DA2}">
    <text>122/274</text>
  </threadedComment>
  <threadedComment ref="DD104" dT="2020-05-25T17:35:08.70" personId="{1E9A4A12-C973-4008-A0E1-C21A047C912A}" id="{1B32B537-4BC3-4F52-BB73-891260EBB7CB}">
    <text>KPNLF is willing to give equal power (1/2) to Gov.</text>
  </threadedComment>
  <threadedComment ref="DH104" dT="2020-05-25T17:47:03.17" personId="{1E9A4A12-C973-4008-A0E1-C21A047C912A}" id="{D28791F9-D818-42BC-B9D8-F5A45BD95414}">
    <text>Government did not want to give anything to KPNLF</text>
  </threadedComment>
  <threadedComment ref="DI104" dT="2020-06-14T14:11:51.79" personId="{1E9A4A12-C973-4008-A0E1-C21A047C912A}" id="{233E245C-0BC8-49F7-9257-31C9FC9D2243}">
    <text>(0+25+25)/3</text>
  </threadedComment>
  <threadedComment ref="DM104" dT="2020-05-25T00:31:52.65" personId="{1E9A4A12-C973-4008-A0E1-C21A047C912A}" id="{9966EFA1-73DD-4616-B532-A7782E9F8BC0}">
    <text>Head of State: Heng Samrin
PM: Hun Sen
14 ministries
https://en.wikipedia.org/wiki/People%27s_Republic_of_Kampuchea</text>
  </threadedComment>
  <threadedComment ref="DS104" dT="2020-05-06T15:23:21.84" personId="{1E9A4A12-C973-4008-A0E1-C21A047C912A}" id="{32647CA3-0995-4440-A50C-090E97AA071C}">
    <text>Khieu Samphan in August 1985 was officially established as the leader of the Khmer Rouge (UCDP)</text>
  </threadedComment>
  <threadedComment ref="EK104" dT="2020-05-05T00:07:58.62" personId="{1E9A4A12-C973-4008-A0E1-C21A047C912A}" id="{A83E5C33-915B-4FD8-A126-8ACEA4505993}">
    <text>In previous bargaining in May2, 'no KR' allowed 1 for FUNCINPEC, in the next bargaining in Jul 30, 'no KR' also meant current government. 
=&gt; Coding: took the mid point of 93.8 and 100 (193.8/2)</text>
  </threadedComment>
  <threadedComment ref="EL104" dT="2020-05-04T22:29:37.30" personId="{1E9A4A12-C973-4008-A0E1-C21A047C912A}" id="{AF0C81BF-B3F8-44B6-A6B1-2D4ED2ACE84A}">
    <text>Feb 9, resistance coalition announced provision of (1) 4-party army with 10,000 each and (2) 4-party government. Given '4-party' is used in both cases and one case is more specific, I will assume 1:1:1:1: for both army and goverment.</text>
  </threadedComment>
  <threadedComment ref="EN104" dT="2020-05-04T22:29:37.30" personId="{1E9A4A12-C973-4008-A0E1-C21A047C912A}" id="{20C1FA69-2663-48DE-BDA2-44811895990C}">
    <text>Feb 9, resistance coalition announced provision of (1) 4-party army with 10,000 each and (2) 4-party government. Given '4-party' is used in both cases and one case is more specific, I will assume 1:1:1:1: for both army and goverment.</text>
  </threadedComment>
  <threadedComment ref="CY105" dT="2020-06-15T01:11:42.99" personId="{1E9A4A12-C973-4008-A0E1-C21A047C912A}" id="{F4A68120-0BD4-4288-948E-4C5AF40281AA}">
    <text>0/152</text>
  </threadedComment>
  <threadedComment ref="DD105" dT="2020-05-25T17:39:31.55" personId="{1E9A4A12-C973-4008-A0E1-C21A047C912A}" id="{B5C7E3B1-9917-47C3-8B00-557FDD329DE8}">
    <text>KR is willing to give equal power (1/2) to Gov.</text>
  </threadedComment>
  <threadedComment ref="DH105" dT="2020-05-25T17:50:56.27" personId="{1E9A4A12-C973-4008-A0E1-C21A047C912A}" id="{110545A5-00D6-4918-B8BB-051D5243AAC3}">
    <text>Government is not willing to give anything to KR</text>
  </threadedComment>
  <threadedComment ref="DI105" dT="2020-06-14T14:11:51.79" personId="{1E9A4A12-C973-4008-A0E1-C21A047C912A}" id="{01A549B7-DFE6-4F9E-ACFB-C72182C98A92}">
    <text>(0 of Gov. offer+25 of FUNCINPEC offer+25 of KPNLF offer)/3</text>
  </threadedComment>
  <threadedComment ref="DM105" dT="2020-05-25T00:31:52.65" personId="{1E9A4A12-C973-4008-A0E1-C21A047C912A}" id="{DA0FEF60-3A1F-4A23-A7A6-E1F3145A181E}">
    <text>Head of State: Heng Samrin
PM: Hun Sen
14 ministries
https://en.wikipedia.org/wiki/People%27s_Republic_of_Kampuchea</text>
  </threadedComment>
  <threadedComment ref="DS105" dT="2020-05-06T15:23:21.84" personId="{1E9A4A12-C973-4008-A0E1-C21A047C912A}" id="{7C75DF4F-8586-42AA-ADB4-5BCBBDE821A6}">
    <text>Khieu Samphan in August 1985 was officially established as the leader of the Khmer Rouge (UCDP)</text>
  </threadedComment>
  <threadedComment ref="EK105" dT="2020-05-05T00:07:58.62" personId="{1E9A4A12-C973-4008-A0E1-C21A047C912A}" id="{4A3747BC-726A-4D0B-A204-40CD108D935E}">
    <text>In previous bargaining in May2, 'no KR' allowed 1 for FUNCINPEC, in the next bargaining in Jul 30, 'no KR' also meant current government. 
=&gt; Coding: took the mid point of 93.8 and 100 (193.8/2)</text>
  </threadedComment>
  <threadedComment ref="EL105" dT="2020-05-04T22:29:37.30" personId="{1E9A4A12-C973-4008-A0E1-C21A047C912A}" id="{855AC251-F26B-4ED8-BE55-D5D97675C98A}">
    <text>Feb 9, resistance coalition announced provision of (1) 4-party army with 10,000 each and (2) 4-party government. Given '4-party' is used in both cases and one case is more specific, I will assume 1:1:1:1: for both army and goverment.</text>
  </threadedComment>
  <threadedComment ref="EN105" dT="2020-05-04T22:29:37.30" personId="{1E9A4A12-C973-4008-A0E1-C21A047C912A}" id="{992720C3-D738-4664-8C87-5A889D97D69E}">
    <text>Feb 9, resistance coalition announced provision of (1) 4-party army with 10,000 each and (2) 4-party government. Given '4-party' is used in both cases and one case is more specific, I will assume 1:1:1:1: for both army and goverment.</text>
  </threadedComment>
  <threadedComment ref="CY106" dT="2020-06-15T01:08:30.35" personId="{1E9A4A12-C973-4008-A0E1-C21A047C912A}" id="{2BACB585-9C67-4195-B5D2-6D067FC91FA2}">
    <text>152/295</text>
  </threadedComment>
  <threadedComment ref="CZ106" dT="2020-06-15T01:56:10.41" personId="{1E9A4A12-C973-4008-A0E1-C21A047C912A}" id="{DFECB342-CDEC-4A3F-A9D4-554A3D6C6F2F}">
    <text>99300/113300</text>
  </threadedComment>
  <threadedComment ref="DH106" dT="2020-05-25T17:45:46.83" personId="{1E9A4A12-C973-4008-A0E1-C21A047C912A}" id="{6E509B25-28B2-4822-8661-8BDF88A758CF}">
    <text>All 3 rebel groups wanted equal share and thus each was willing that Government has 25%</text>
  </threadedComment>
  <threadedComment ref="DI106" dT="2020-06-14T12:57:48.58" personId="{1E9A4A12-C973-4008-A0E1-C21A047C912A}" id="{1970FD66-57F4-439A-A361-0F514A50C462}">
    <text>(25 of FUNCINPEC offer+25 of KPNLF offer+25 of KR offer)/3</text>
  </threadedComment>
  <threadedComment ref="DM106" dT="2020-05-25T00:31:52.65" personId="{1E9A4A12-C973-4008-A0E1-C21A047C912A}" id="{C33F0056-8E89-4293-8928-D0EDD56785B8}">
    <text>Head of State: Heng Samrin
PM: Hun Sen
14 ministries
https://en.wikipedia.org/wiki/People%27s_Republic_of_Kampuchea</text>
  </threadedComment>
  <threadedComment ref="DS106" dT="2020-05-06T15:23:21.84" personId="{1E9A4A12-C973-4008-A0E1-C21A047C912A}" id="{3DED2F97-6184-45FE-8DE1-FBBF81502BAD}">
    <text>Khieu Samphan in August 1985 was officially established as the leader of the Khmer Rouge (UCDP)</text>
  </threadedComment>
  <threadedComment ref="EM106" dT="2020-05-03T20:15:33.80" personId="{1E9A4A12-C973-4008-A0E1-C21A047C912A}" id="{B0B38ACA-1913-4DF6-ADDA-CB8DC7A9B5D1}">
    <text>1/4</text>
  </threadedComment>
  <threadedComment ref="EO106" dT="2020-05-03T20:15:33.80" personId="{1E9A4A12-C973-4008-A0E1-C21A047C912A}" id="{F519D28D-38A7-4873-A60D-C20A41A1D643}">
    <text>1/4</text>
  </threadedComment>
  <threadedComment ref="EQ106" dT="2020-05-03T20:15:33.80" personId="{1E9A4A12-C973-4008-A0E1-C21A047C912A}" id="{D070E132-19E2-4155-A882-DC279DC29B2F}">
    <text>1/4</text>
  </threadedComment>
  <threadedComment ref="CY107" dT="2020-06-15T01:09:24.95" personId="{1E9A4A12-C973-4008-A0E1-C21A047C912A}" id="{FB59AABC-E361-442A-BBB5-8F7235534FEC}">
    <text>152/274</text>
  </threadedComment>
  <threadedComment ref="CZ107" dT="2020-06-15T01:56:39.08" personId="{1E9A4A12-C973-4008-A0E1-C21A047C912A}" id="{9F05141E-D8A9-427C-AF00-F4159A1650F3}">
    <text>99300/110300</text>
  </threadedComment>
  <threadedComment ref="DH107" dT="2020-05-25T17:45:46.83" personId="{1E9A4A12-C973-4008-A0E1-C21A047C912A}" id="{C8134790-15DC-4E60-A8C0-BCEC0E297574}">
    <text>All 3 rebel groups wanted equal share and thus each was willing that Government has 25%</text>
  </threadedComment>
  <threadedComment ref="DI107" dT="2020-06-14T12:57:48.58" personId="{1E9A4A12-C973-4008-A0E1-C21A047C912A}" id="{97ED1C16-096E-4BE5-8BD1-D5BED3B0FCA9}">
    <text>(25 of FUNCINPEC offer+25 of KPNLF offer+25 of KR offer)/3</text>
  </threadedComment>
  <threadedComment ref="DM107" dT="2020-05-25T00:31:52.65" personId="{1E9A4A12-C973-4008-A0E1-C21A047C912A}" id="{35BD9618-E57A-4F2E-A854-2B4F88B1330D}">
    <text>Head of State: Heng Samrin
PM: Hun Sen
14 ministries
https://en.wikipedia.org/wiki/People%27s_Republic_of_Kampuchea</text>
  </threadedComment>
  <threadedComment ref="DS107" dT="2020-05-06T15:23:21.84" personId="{1E9A4A12-C973-4008-A0E1-C21A047C912A}" id="{BA7C6912-A055-4F6B-8C26-A6182A9CFB73}">
    <text>Khieu Samphan in August 1985 was officially established as the leader of the Khmer Rouge (UCDP)</text>
  </threadedComment>
  <threadedComment ref="EM107" dT="2020-05-03T20:15:33.80" personId="{1E9A4A12-C973-4008-A0E1-C21A047C912A}" id="{18C23561-1B60-44FD-B5EB-609D84EF2CAD}">
    <text>1/4</text>
  </threadedComment>
  <threadedComment ref="EO107" dT="2020-05-03T20:15:33.80" personId="{1E9A4A12-C973-4008-A0E1-C21A047C912A}" id="{9D7C7D51-3E1E-4535-A19A-D4F3E075FE51}">
    <text>1/4</text>
  </threadedComment>
  <threadedComment ref="EQ107" dT="2020-05-03T20:15:33.80" personId="{1E9A4A12-C973-4008-A0E1-C21A047C912A}" id="{F35FC555-182F-4212-9121-531644703FE5}">
    <text>1/4</text>
  </threadedComment>
  <threadedComment ref="CY108" dT="2020-06-15T01:10:54.46" personId="{1E9A4A12-C973-4008-A0E1-C21A047C912A}" id="{3B0C90A7-A3B5-4E81-9A48-308D31F05B96}">
    <text>152/152</text>
  </threadedComment>
  <threadedComment ref="CZ108" dT="2020-06-15T01:57:15.91" personId="{1E9A4A12-C973-4008-A0E1-C21A047C912A}" id="{B47B5EE5-AD1E-4DBF-88F4-81B322850236}">
    <text>99300/129300</text>
  </threadedComment>
  <threadedComment ref="DH108" dT="2020-05-25T17:45:46.83" personId="{1E9A4A12-C973-4008-A0E1-C21A047C912A}" id="{8E434011-8A4C-4A99-80B9-BA6B4AECF997}">
    <text>All 3 rebel groups wanted equal share and thus each was willing that Government has 25%</text>
  </threadedComment>
  <threadedComment ref="DI108" dT="2020-06-14T12:57:48.58" personId="{1E9A4A12-C973-4008-A0E1-C21A047C912A}" id="{A143E8EF-639E-4815-B242-686E44C311C8}">
    <text>(25 of FUNCINPEC offer+25 of KPNLF offer+25 of KR offer)/3</text>
  </threadedComment>
  <threadedComment ref="DM108" dT="2020-05-25T00:31:52.65" personId="{1E9A4A12-C973-4008-A0E1-C21A047C912A}" id="{57FC4624-64DD-43DC-BA22-4B3345365AE5}">
    <text>Head of State: Heng Samrin
PM: Hun Sen
14 ministries
https://en.wikipedia.org/wiki/People%27s_Republic_of_Kampuchea</text>
  </threadedComment>
  <threadedComment ref="DS108" dT="2020-05-06T15:23:21.84" personId="{1E9A4A12-C973-4008-A0E1-C21A047C912A}" id="{6E4D6EC9-FAEC-423C-A9F2-938A23641C46}">
    <text>Khieu Samphan in August 1985 was officially established as the leader of the Khmer Rouge (UCDP)</text>
  </threadedComment>
  <threadedComment ref="EM108" dT="2020-05-03T20:15:33.80" personId="{1E9A4A12-C973-4008-A0E1-C21A047C912A}" id="{EBD1FFAE-5F84-4174-ABDB-87A1FEE54223}">
    <text>1/4</text>
  </threadedComment>
  <threadedComment ref="EO108" dT="2020-05-03T20:15:33.80" personId="{1E9A4A12-C973-4008-A0E1-C21A047C912A}" id="{2A272FB9-1615-4C21-A738-CDA2780C30DC}">
    <text>1/4</text>
  </threadedComment>
  <threadedComment ref="EQ108" dT="2020-05-03T20:15:33.80" personId="{1E9A4A12-C973-4008-A0E1-C21A047C912A}" id="{B6E5FC0B-E846-4883-8798-1CEE84F4AD5A}">
    <text>1/4</text>
  </threadedComment>
  <threadedComment ref="CY109" dT="2020-06-15T01:10:43.29" personId="{1E9A4A12-C973-4008-A0E1-C21A047C912A}" id="{CB62BFEE-9306-4C21-B407-6FCDAFCB2EA1}">
    <text>143/295</text>
  </threadedComment>
  <threadedComment ref="DD109" dT="2020-05-25T17:35:08.70" personId="{1E9A4A12-C973-4008-A0E1-C21A047C912A}" id="{6332715D-1D4C-4BCD-9775-F66FFA14D4C0}">
    <text>FUNCINPEC is willing to give equal power (1/2) to Gov.</text>
  </threadedComment>
  <threadedComment ref="DI109" dT="2020-06-14T13:59:29.99" personId="{1E9A4A12-C973-4008-A0E1-C21A047C912A}" id="{CB1D56B0-DF62-4926-A55D-A5F8EB35BECB}">
    <text>(0 of Gov. offer+25 of KPNLF offer+25 of KR offer)/3</text>
  </threadedComment>
  <threadedComment ref="DM109" dT="2020-05-25T00:31:52.65" personId="{1E9A4A12-C973-4008-A0E1-C21A047C912A}" id="{124D0A40-F543-4212-A530-4D3658B9A7A7}">
    <text>Head of State: Heng Samrin
PM: Hun Sen
14 ministries
https://en.wikipedia.org/wiki/People%27s_Republic_of_Kampuchea</text>
  </threadedComment>
  <threadedComment ref="DS109" dT="2020-05-06T15:23:21.84" personId="{1E9A4A12-C973-4008-A0E1-C21A047C912A}" id="{5DDE24F5-DF52-4649-B8F0-9ADD69D4A2C2}">
    <text>Khieu Samphan in August 1985 was officially established as the leader of the Khmer Rouge (UCDP)</text>
  </threadedComment>
  <threadedComment ref="EM109" dT="2020-05-03T20:15:33.80" personId="{1E9A4A12-C973-4008-A0E1-C21A047C912A}" id="{4ED455C6-7B2A-407D-9036-040AAF1E87BF}">
    <text>1/4</text>
  </threadedComment>
  <threadedComment ref="EO109" dT="2020-05-03T20:15:33.80" personId="{1E9A4A12-C973-4008-A0E1-C21A047C912A}" id="{0E0D185C-83C6-4F72-A2DF-F4F5FEB5E697}">
    <text>1/4</text>
  </threadedComment>
  <threadedComment ref="EQ109" dT="2020-05-03T20:15:33.80" personId="{1E9A4A12-C973-4008-A0E1-C21A047C912A}" id="{D44E7BEB-4F2D-4D6D-9670-06FB5DCB3594}">
    <text>1/4</text>
  </threadedComment>
  <threadedComment ref="CY110" dT="2020-06-15T01:11:28.88" personId="{1E9A4A12-C973-4008-A0E1-C21A047C912A}" id="{ECD6DFA8-6B65-4EBA-ADFA-453032900712}">
    <text>122/274</text>
  </threadedComment>
  <threadedComment ref="DD110" dT="2020-05-25T17:35:08.70" personId="{1E9A4A12-C973-4008-A0E1-C21A047C912A}" id="{122BA0AB-7576-4229-89B4-7C713AD75A47}">
    <text>KPNLF is willing to give equal power (1/2) to Gov.</text>
  </threadedComment>
  <threadedComment ref="DI110" dT="2020-06-14T13:59:29.99" personId="{1E9A4A12-C973-4008-A0E1-C21A047C912A}" id="{21470B85-80FF-4A19-A081-3ECABA0E6D11}">
    <text>(0 of Gov. offer+25 of KPNLF offer+25 of KR offer)/3</text>
  </threadedComment>
  <threadedComment ref="DM110" dT="2020-05-25T00:31:52.65" personId="{1E9A4A12-C973-4008-A0E1-C21A047C912A}" id="{CBDC3ECB-05DD-4BF8-AA0C-A95B83EBB5AF}">
    <text>Head of State: Heng Samrin
PM: Hun Sen
14 ministries
https://en.wikipedia.org/wiki/People%27s_Republic_of_Kampuchea</text>
  </threadedComment>
  <threadedComment ref="DS110" dT="2020-05-06T15:23:21.84" personId="{1E9A4A12-C973-4008-A0E1-C21A047C912A}" id="{3492E3C0-4E6F-43D1-9A64-B1B8D969FAB3}">
    <text>Khieu Samphan in August 1985 was officially established as the leader of the Khmer Rouge (UCDP)</text>
  </threadedComment>
  <threadedComment ref="EM110" dT="2020-05-03T20:15:33.80" personId="{1E9A4A12-C973-4008-A0E1-C21A047C912A}" id="{E8D43859-35F4-4C53-94EF-E5866F60A800}">
    <text>1/4</text>
  </threadedComment>
  <threadedComment ref="EO110" dT="2020-05-03T20:15:33.80" personId="{1E9A4A12-C973-4008-A0E1-C21A047C912A}" id="{0906DFD8-11EE-4CBD-BC41-3156FD7273E9}">
    <text>1/4</text>
  </threadedComment>
  <threadedComment ref="EQ110" dT="2020-05-03T20:15:33.80" personId="{1E9A4A12-C973-4008-A0E1-C21A047C912A}" id="{A16F0363-4621-4840-BAC7-4F8501937226}">
    <text>1/4</text>
  </threadedComment>
  <threadedComment ref="CY111" dT="2020-06-15T01:11:42.99" personId="{1E9A4A12-C973-4008-A0E1-C21A047C912A}" id="{4097B4F0-5A19-4329-AF05-767CF5F773AC}">
    <text>0/152</text>
  </threadedComment>
  <threadedComment ref="DD111" dT="2020-05-25T17:39:31.55" personId="{1E9A4A12-C973-4008-A0E1-C21A047C912A}" id="{4C6974E9-E109-485C-AEFF-43025488F3C5}">
    <text>KR is willing to give equal power (1/2) to Gov.</text>
  </threadedComment>
  <threadedComment ref="DI111" dT="2020-06-14T13:59:29.99" personId="{1E9A4A12-C973-4008-A0E1-C21A047C912A}" id="{5BEB3AAE-908A-431C-AC2D-ED2C60C83B6F}">
    <text>(0 of Gov. offer+25 of KPNLF offer+25 of KR offer)/3</text>
  </threadedComment>
  <threadedComment ref="DM111" dT="2020-05-25T00:31:52.65" personId="{1E9A4A12-C973-4008-A0E1-C21A047C912A}" id="{82A95BBD-DDBB-4309-8160-EC85944E4617}">
    <text>Head of State: Heng Samrin
PM: Hun Sen
14 ministries
https://en.wikipedia.org/wiki/People%27s_Republic_of_Kampuchea</text>
  </threadedComment>
  <threadedComment ref="DS111" dT="2020-05-06T15:23:21.84" personId="{1E9A4A12-C973-4008-A0E1-C21A047C912A}" id="{0D8C503C-B7B5-4A6F-A27E-1FB468126E26}">
    <text>Khieu Samphan in August 1985 was officially established as the leader of the Khmer Rouge (UCDP)</text>
  </threadedComment>
  <threadedComment ref="EM111" dT="2020-05-03T20:15:33.80" personId="{1E9A4A12-C973-4008-A0E1-C21A047C912A}" id="{12EE3003-B7D7-4548-9388-E425A581EEE5}">
    <text>1/4</text>
  </threadedComment>
  <threadedComment ref="EO111" dT="2020-05-03T20:15:33.80" personId="{1E9A4A12-C973-4008-A0E1-C21A047C912A}" id="{05F0646F-575B-453D-919A-93255F838507}">
    <text>1/4</text>
  </threadedComment>
  <threadedComment ref="EQ111" dT="2020-05-03T20:15:33.80" personId="{1E9A4A12-C973-4008-A0E1-C21A047C912A}" id="{84F0A8E0-162B-46B1-926F-EFC43475B600}">
    <text>1/4</text>
  </threadedComment>
  <threadedComment ref="CY112" dT="2020-06-15T01:15:28.46" personId="{1E9A4A12-C973-4008-A0E1-C21A047C912A}" id="{95D9D40C-0693-4D27-8A45-17B432CEF231}">
    <text>6/6</text>
  </threadedComment>
  <threadedComment ref="CZ112" dT="2020-06-15T01:49:21.26" personId="{1E9A4A12-C973-4008-A0E1-C21A047C912A}" id="{803BE23A-DE9A-4F60-AF6B-B9B3ED61A8BE}">
    <text>111800/122800</text>
  </threadedComment>
  <threadedComment ref="DH112" dT="2020-05-25T17:44:27.38" personId="{1E9A4A12-C973-4008-A0E1-C21A047C912A}" id="{77720FB8-171F-4E51-BA2D-8F88A852F05D}">
    <text>Both KPNLF and KR wanted equal share 1/3</text>
  </threadedComment>
  <threadedComment ref="DI112" dT="2020-06-14T14:00:35.94" personId="{1E9A4A12-C973-4008-A0E1-C21A047C912A}" id="{36965563-1BA0-411C-8910-DD28E3C407C4}">
    <text>(33.3+33.3)/2</text>
  </threadedComment>
  <threadedComment ref="DM112" dT="2020-05-25T00:31:52.65" personId="{1E9A4A12-C973-4008-A0E1-C21A047C912A}" id="{92F38051-8202-479D-95BC-087FB7D75A23}">
    <text>Head of State: Heng Samrin
PM: Hun Sen
14 ministries
https://en.wikipedia.org/wiki/People%27s_Republic_of_Kampuchea</text>
  </threadedComment>
  <threadedComment ref="DS112" dT="2020-05-06T15:23:21.84" personId="{1E9A4A12-C973-4008-A0E1-C21A047C912A}" id="{43C7DB86-673B-40A6-808F-B2BEB919B7B2}">
    <text>Khieu Samphan in August 1985 was officially established as the leader of the Khmer Rouge (UCDP)</text>
  </threadedComment>
  <threadedComment ref="EM112" dT="2020-05-04T23:29:38.87" personId="{1E9A4A12-C973-4008-A0E1-C21A047C912A}" id="{4010D7FA-CBDA-4377-B64D-51734CE84620}">
    <text>1/3</text>
  </threadedComment>
  <threadedComment ref="CY113" dT="2020-06-15T01:15:49.93" personId="{1E9A4A12-C973-4008-A0E1-C21A047C912A}" id="{7FA6B631-D8D8-4DB4-9EF2-87660B550BA0}">
    <text>6/15</text>
  </threadedComment>
  <threadedComment ref="CZ113" dT="2020-06-15T01:51:14.91" personId="{1E9A4A12-C973-4008-A0E1-C21A047C912A}" id="{98ADDD6F-7AC6-405B-AA11-5D48F145D71A}">
    <text>30000/141800</text>
  </threadedComment>
  <threadedComment ref="DH113" dT="2020-05-25T17:44:27.38" personId="{1E9A4A12-C973-4008-A0E1-C21A047C912A}" id="{5EBCC903-CB20-4012-A7D6-AD0D1ADDF41D}">
    <text>Both KPNLF and KR wanted equal share 1/3</text>
  </threadedComment>
  <threadedComment ref="DI113" dT="2020-06-14T14:00:35.94" personId="{1E9A4A12-C973-4008-A0E1-C21A047C912A}" id="{C5E68D6C-0CBF-4B93-9A1F-3CB0830E7A17}">
    <text>(33.3+33.3)/2</text>
  </threadedComment>
  <threadedComment ref="DM113" dT="2020-05-25T00:31:52.65" personId="{1E9A4A12-C973-4008-A0E1-C21A047C912A}" id="{96D405CE-ED31-444B-B4D2-6743A5C51BD4}">
    <text>Head of State: Heng Samrin
PM: Hun Sen
14 ministries
https://en.wikipedia.org/wiki/People%27s_Republic_of_Kampuchea</text>
  </threadedComment>
  <threadedComment ref="DS113" dT="2020-05-06T15:23:21.84" personId="{1E9A4A12-C973-4008-A0E1-C21A047C912A}" id="{3F2DC12D-9661-4BC8-AB61-B5CDAB431333}">
    <text>Khieu Samphan in August 1985 was officially established as the leader of the Khmer Rouge (UCDP)</text>
  </threadedComment>
  <threadedComment ref="EM113" dT="2020-05-04T23:29:38.87" personId="{1E9A4A12-C973-4008-A0E1-C21A047C912A}" id="{3F10222E-3926-409F-97F4-A915DD841083}">
    <text>1/3</text>
  </threadedComment>
  <threadedComment ref="DD114" dT="2020-05-25T17:35:08.70" personId="{1E9A4A12-C973-4008-A0E1-C21A047C912A}" id="{A3373CDF-7033-4D4B-AFA7-FEE4125976F4}">
    <text>KPNLF is willing to give equal power (1/2) to Gov.</text>
  </threadedComment>
  <threadedComment ref="DH114" dT="2020-05-25T17:47:03.17" personId="{1E9A4A12-C973-4008-A0E1-C21A047C912A}" id="{5FE1A39A-A619-4E79-9BA0-27CFF26F2532}">
    <text>Government did not want to give anything to KPNLF</text>
  </threadedComment>
  <threadedComment ref="DI114" dT="2020-06-14T13:59:29.99" personId="{1E9A4A12-C973-4008-A0E1-C21A047C912A}" id="{C7881AF1-4BC6-4CBA-9A50-E0CC3679236A}">
    <text>(0 of Gov. offer+33.3 of KR offer)/2</text>
  </threadedComment>
  <threadedComment ref="DM114" dT="2020-05-25T00:31:52.65" personId="{1E9A4A12-C973-4008-A0E1-C21A047C912A}" id="{B20868D3-9EE0-4A49-9E35-06230F4A418D}">
    <text>Head of State: Heng Samrin
PM: Hun Sen
14 ministries
https://en.wikipedia.org/wiki/People%27s_Republic_of_Kampuchea</text>
  </threadedComment>
  <threadedComment ref="DS114" dT="2020-05-06T15:23:21.84" personId="{1E9A4A12-C973-4008-A0E1-C21A047C912A}" id="{72C38771-1CC3-4467-BE7C-024E674CCFDE}">
    <text>Khieu Samphan in August 1985 was officially established as the leader of the Khmer Rouge (UCDP)</text>
  </threadedComment>
  <threadedComment ref="EM114" dT="2020-05-04T23:29:38.87" personId="{1E9A4A12-C973-4008-A0E1-C21A047C912A}" id="{E1E7704C-B60E-4F1B-944B-799093816ABC}">
    <text>1/3</text>
  </threadedComment>
  <threadedComment ref="DD115" dT="2020-05-25T17:39:31.55" personId="{1E9A4A12-C973-4008-A0E1-C21A047C912A}" id="{EBEB1EA1-4157-43F4-BB9D-EC313DF3E20B}">
    <text>KR is willing to give equal power (1/2) to Gov.</text>
  </threadedComment>
  <threadedComment ref="DH115" dT="2020-05-25T17:47:10.90" personId="{1E9A4A12-C973-4008-A0E1-C21A047C912A}" id="{DD0C87F3-4D77-410F-9CD3-0111169263B3}">
    <text>Government did not want to give anything to KR</text>
  </threadedComment>
  <threadedComment ref="DI115" dT="2020-06-14T13:59:29.99" personId="{1E9A4A12-C973-4008-A0E1-C21A047C912A}" id="{09A37519-51B1-49C5-841A-A7ADF412412D}">
    <text>(0 of Gov. offer+33.3 of KPNLF offer)/2</text>
  </threadedComment>
  <threadedComment ref="DM115" dT="2020-05-25T00:31:52.65" personId="{1E9A4A12-C973-4008-A0E1-C21A047C912A}" id="{16F5B037-D53D-42D7-AF54-4D1CDCC65FE8}">
    <text>Head of State: Heng Samrin
PM: Hun Sen
14 ministries
https://en.wikipedia.org/wiki/People%27s_Republic_of_Kampuchea</text>
  </threadedComment>
  <threadedComment ref="DS115" dT="2020-05-06T15:23:21.84" personId="{1E9A4A12-C973-4008-A0E1-C21A047C912A}" id="{D86358AF-C824-4B81-9EF5-6F662011FF4E}">
    <text>Khieu Samphan in August 1985 was officially established as the leader of the Khmer Rouge (UCDP)</text>
  </threadedComment>
  <threadedComment ref="EM115" dT="2020-05-04T23:29:38.87" personId="{1E9A4A12-C973-4008-A0E1-C21A047C912A}" id="{163E3E78-3228-4DC5-B9E6-9196B1B9A8DF}">
    <text>1/3</text>
  </threadedComment>
  <threadedComment ref="DD116" dT="2020-06-06T23:01:33.36" personId="{1E9A4A12-C973-4008-A0E1-C21A047C912A}" id="{D05417B5-CD44-44D4-9034-9A274BCCEB32}">
    <text>Gov. is willing to give 2 out of 8 to KPNLF</text>
  </threadedComment>
  <threadedComment ref="DH116" dT="2020-05-25T17:54:59.48" personId="{1E9A4A12-C973-4008-A0E1-C21A047C912A}" id="{58B50651-7CFC-4425-BECA-BA5088747A8C}">
    <text>KPNLF was willing to give 6 out of 8 to Government</text>
  </threadedComment>
  <threadedComment ref="DM116" dT="2020-05-25T00:31:52.65" personId="{1E9A4A12-C973-4008-A0E1-C21A047C912A}" id="{17ECC776-8626-4175-ABE4-60BC052E76D7}">
    <text>Head of State: Heng Samrin
PM: Hun Sen
14 ministries
https://en.wikipedia.org/wiki/People%27s_Republic_of_Kampuchea</text>
  </threadedComment>
  <threadedComment ref="EK116" dT="2020-05-04T23:38:31.06" personId="{1E9A4A12-C973-4008-A0E1-C21A047C912A}" id="{978A8236-2329-4C69-A6E6-184E79ED0B44}">
    <text>6/8</text>
  </threadedComment>
  <threadedComment ref="DD117" dT="2020-06-06T23:02:03.00" personId="{1E9A4A12-C973-4008-A0E1-C21A047C912A}" id="{C5E5CF27-7210-4FB4-89A9-A06EC67F7627}">
    <text>KPNLF is willing to give 6 out of 8</text>
  </threadedComment>
  <threadedComment ref="DH117" dT="2020-05-25T17:53:53.96" personId="{1E9A4A12-C973-4008-A0E1-C21A047C912A}" id="{402D961B-21F9-4858-A43E-36DE5C20DCEB}">
    <text>Government is willing to give 2 out of 8 to KPNLF</text>
  </threadedComment>
  <threadedComment ref="DM117" dT="2020-05-25T00:31:52.65" personId="{1E9A4A12-C973-4008-A0E1-C21A047C912A}" id="{F3F5B25C-4016-4451-A247-D2990105B69E}">
    <text>Head of State: Heng Samrin
PM: Hun Sen
14 ministries
https://en.wikipedia.org/wiki/People%27s_Republic_of_Kampuchea</text>
  </threadedComment>
  <threadedComment ref="EK117" dT="2020-05-04T23:38:31.06" personId="{1E9A4A12-C973-4008-A0E1-C21A047C912A}" id="{6814593B-C1F2-45D4-BFA0-BBC7B3FAA312}">
    <text>6/8</text>
  </threadedComment>
  <threadedComment ref="CM118" dT="2020-06-14T23:18:56.55" personId="{1E9A4A12-C973-4008-A0E1-C21A047C912A}" id="{FC1B6138-20AD-4F14-AE7E-1B14632C8B8B}">
    <text>6/8</text>
  </threadedComment>
  <threadedComment ref="CY118" dT="2020-06-15T01:15:28.46" personId="{1E9A4A12-C973-4008-A0E1-C21A047C912A}" id="{2B74739B-D3A5-4006-8376-5B8D10196102}">
    <text>6/6</text>
  </threadedComment>
  <threadedComment ref="CZ118" dT="2020-06-15T01:49:21.26" personId="{1E9A4A12-C973-4008-A0E1-C21A047C912A}" id="{F33B2F56-44FC-4255-BD13-5D231589E873}">
    <text>111800/122800</text>
  </threadedComment>
  <threadedComment ref="DD118" dT="2020-06-06T23:02:44.80" personId="{1E9A4A12-C973-4008-A0E1-C21A047C912A}" id="{E41122B7-C3DD-4389-B7CA-2ED7FA094041}">
    <text>Government is willing to give up 4 out of 10</text>
  </threadedComment>
  <threadedComment ref="DH118" dT="2020-05-25T17:58:12.45" personId="{1E9A4A12-C973-4008-A0E1-C21A047C912A}" id="{4F0FECC1-24D6-4F02-B06F-DF7B082BC1D2}">
    <text>Both groups were willing to give 6 to 10 to Government</text>
  </threadedComment>
  <threadedComment ref="DI118" dT="2020-06-14T12:52:35.16" personId="{1E9A4A12-C973-4008-A0E1-C21A047C912A}" id="{E75BBFD7-8635-477E-88F6-FD1BAD665FC6}">
    <text>(60+60)/2</text>
  </threadedComment>
  <threadedComment ref="DM118" dT="2020-05-25T00:31:52.65" personId="{1E9A4A12-C973-4008-A0E1-C21A047C912A}" id="{5AEC894E-940B-4866-A8BD-1E42B48DFC5C}">
    <text>Head of State: Heng Samrin
PM: Hun Sen
14 ministries
https://en.wikipedia.org/wiki/People%27s_Republic_of_Kampuchea</text>
  </threadedComment>
  <threadedComment ref="DS118" dT="2020-05-06T15:23:21.84" personId="{1E9A4A12-C973-4008-A0E1-C21A047C912A}" id="{5268B072-2E56-4EA9-B2AF-6F2243ED0CCA}">
    <text>Khieu Samphan in August 1985 was officially established as the leader of the Khmer Rouge (UCDP)</text>
  </threadedComment>
  <threadedComment ref="EK118" dT="2020-05-04T23:38:31.06" personId="{1E9A4A12-C973-4008-A0E1-C21A047C912A}" id="{DB3DEF71-7D26-4117-B65B-D09D7CC3EDF3}">
    <text>6/10</text>
  </threadedComment>
  <threadedComment ref="EM118" dT="2020-05-04T23:38:43.45" personId="{1E9A4A12-C973-4008-A0E1-C21A047C912A}" id="{D1B13B99-5165-4635-8E22-3E7BFACEE574}">
    <text>2/10</text>
  </threadedComment>
  <threadedComment ref="CY119" dT="2020-06-15T01:15:49.93" personId="{1E9A4A12-C973-4008-A0E1-C21A047C912A}" id="{F2B608B2-9F61-4CA0-B6ED-0ADF358C38E8}">
    <text>6/15</text>
  </threadedComment>
  <threadedComment ref="CZ119" dT="2020-06-15T01:51:14.91" personId="{1E9A4A12-C973-4008-A0E1-C21A047C912A}" id="{EE9D0DD0-6A81-4E62-A527-B67F4E56D32E}">
    <text>30000/141800</text>
  </threadedComment>
  <threadedComment ref="DD119" dT="2020-06-06T23:02:44.80" personId="{1E9A4A12-C973-4008-A0E1-C21A047C912A}" id="{F9D7994E-BA48-4CF6-8412-AE5F9E83043A}">
    <text>Government is willing to give up 4 out of 10</text>
  </threadedComment>
  <threadedComment ref="DH119" dT="2020-05-25T17:58:12.45" personId="{1E9A4A12-C973-4008-A0E1-C21A047C912A}" id="{F9FBA27A-F347-4234-A7E0-8D4C2FA5954B}">
    <text>Both groups were willing to give 6 to 10 to Government</text>
  </threadedComment>
  <threadedComment ref="DI119" dT="2020-06-14T12:52:35.16" personId="{1E9A4A12-C973-4008-A0E1-C21A047C912A}" id="{B15F8C3B-823C-4137-B279-00EA22218E3C}">
    <text>(60+60)/2</text>
  </threadedComment>
  <threadedComment ref="DM119" dT="2020-05-25T00:31:52.65" personId="{1E9A4A12-C973-4008-A0E1-C21A047C912A}" id="{874D1B41-CD5F-4087-8FFE-66B3B0C10809}">
    <text>Head of State: Heng Samrin
PM: Hun Sen
14 ministries
https://en.wikipedia.org/wiki/People%27s_Republic_of_Kampuchea</text>
  </threadedComment>
  <threadedComment ref="DS119" dT="2020-05-06T15:23:21.84" personId="{1E9A4A12-C973-4008-A0E1-C21A047C912A}" id="{051A9290-8709-4F4A-8A59-B9AB09FC021C}">
    <text>Khieu Samphan in August 1985 was officially established as the leader of the Khmer Rouge (UCDP)</text>
  </threadedComment>
  <threadedComment ref="EK119" dT="2020-05-04T23:38:31.06" personId="{1E9A4A12-C973-4008-A0E1-C21A047C912A}" id="{9CB7B365-9030-457B-8A6E-C2DC328E8B36}">
    <text>6/10</text>
  </threadedComment>
  <threadedComment ref="EM119" dT="2020-05-04T23:38:43.45" personId="{1E9A4A12-C973-4008-A0E1-C21A047C912A}" id="{AFCE5096-A66C-4801-B174-B1E378B6BF03}">
    <text>2/10</text>
  </threadedComment>
  <threadedComment ref="CM120" dT="2020-06-14T23:19:04.43" personId="{1E9A4A12-C973-4008-A0E1-C21A047C912A}" id="{4FA55CAF-DFB9-481B-BC5D-E0088B4E6E47}">
    <text>2/8</text>
  </threadedComment>
  <threadedComment ref="DD120" dT="2020-06-06T23:02:03.00" personId="{1E9A4A12-C973-4008-A0E1-C21A047C912A}" id="{1503E623-C35B-42FA-BBA1-78487B588590}">
    <text>KPNLF is willing to give 6 out of 8</text>
  </threadedComment>
  <threadedComment ref="DH120" dT="2020-05-25T18:00:32.38" personId="{1E9A4A12-C973-4008-A0E1-C21A047C912A}" id="{0486D42A-0F63-462C-9E73-621F83222C7E}">
    <text>Government was willing to give 2 out of 10 to KPNLF</text>
  </threadedComment>
  <threadedComment ref="DI120" dT="2020-06-14T12:52:16.95" personId="{1E9A4A12-C973-4008-A0E1-C21A047C912A}" id="{55481AC8-7006-49F4-84A3-D9F14ACD5E0E}">
    <text>(20 of Gov. offer+20 of KR offer)/2</text>
  </threadedComment>
  <threadedComment ref="DM120" dT="2020-05-25T00:31:52.65" personId="{1E9A4A12-C973-4008-A0E1-C21A047C912A}" id="{37022E8F-DA6B-4AA3-AB91-6CB637155A8A}">
    <text>Head of State: Heng Samrin
PM: Hun Sen
14 ministries
https://en.wikipedia.org/wiki/People%27s_Republic_of_Kampuchea</text>
  </threadedComment>
  <threadedComment ref="DS120" dT="2020-05-06T15:23:21.84" personId="{1E9A4A12-C973-4008-A0E1-C21A047C912A}" id="{5EDF3F63-EF0E-46EB-BAD0-DBFB04F4C1E9}">
    <text>Khieu Samphan in August 1985 was officially established as the leader of the Khmer Rouge (UCDP)</text>
  </threadedComment>
  <threadedComment ref="EK120" dT="2020-05-04T23:38:31.06" personId="{1E9A4A12-C973-4008-A0E1-C21A047C912A}" id="{10FDA06F-CC75-4134-98E9-37F0B791BA77}">
    <text>6/10</text>
  </threadedComment>
  <threadedComment ref="EM120" dT="2020-05-04T23:38:43.45" personId="{1E9A4A12-C973-4008-A0E1-C21A047C912A}" id="{6FB34D0D-6B1B-4BF1-A67C-28DB9AA4FB3F}">
    <text>2/10</text>
  </threadedComment>
  <threadedComment ref="DD121" dT="2020-06-06T23:02:03.00" personId="{1E9A4A12-C973-4008-A0E1-C21A047C912A}" id="{DB87E205-17B0-415A-B929-65DF0FAEEAE9}">
    <text>KR is willing to give 6 out of 8</text>
  </threadedComment>
  <threadedComment ref="DH121" dT="2020-05-25T18:00:49.79" personId="{1E9A4A12-C973-4008-A0E1-C21A047C912A}" id="{597BFE54-49C1-4078-B44A-F0F7A71D0CAE}">
    <text>Government was willing to give 2 out of 10 to KR</text>
  </threadedComment>
  <threadedComment ref="DI121" dT="2020-06-14T12:52:16.95" personId="{1E9A4A12-C973-4008-A0E1-C21A047C912A}" id="{69C29588-31B4-4F60-BF30-A522B3598C75}">
    <text>(20 of Gov. offer+20 of KPNLF offer)/2</text>
  </threadedComment>
  <threadedComment ref="DM121" dT="2020-05-25T00:31:52.65" personId="{1E9A4A12-C973-4008-A0E1-C21A047C912A}" id="{A6865792-9F98-41EC-B34C-1BC08C275D52}">
    <text>Head of State: Heng Samrin
PM: Hun Sen
14 ministries
https://en.wikipedia.org/wiki/People%27s_Republic_of_Kampuchea</text>
  </threadedComment>
  <threadedComment ref="DS121" dT="2020-05-06T15:23:21.84" personId="{1E9A4A12-C973-4008-A0E1-C21A047C912A}" id="{622D3B97-CD33-4FD0-9F1C-19AC788DDCDB}">
    <text>Khieu Samphan in August 1985 was officially established as the leader of the Khmer Rouge (UCDP)</text>
  </threadedComment>
  <threadedComment ref="EK121" dT="2020-05-04T23:38:31.06" personId="{1E9A4A12-C973-4008-A0E1-C21A047C912A}" id="{169545E8-2B8D-40F6-92FB-48F3985E19AB}">
    <text>6/10</text>
  </threadedComment>
  <threadedComment ref="EM121" dT="2020-05-04T23:38:43.45" personId="{1E9A4A12-C973-4008-A0E1-C21A047C912A}" id="{8EBAA0C7-1ECF-41CB-A15F-64DA62DE1A48}">
    <text>2/10</text>
  </threadedComment>
  <threadedComment ref="CM122" dT="2020-06-14T23:28:14.35" personId="{1E9A4A12-C973-4008-A0E1-C21A047C912A}" id="{035DCB9E-807B-4135-BE49-DC587EB7038C}">
    <text>7/9</text>
  </threadedComment>
  <threadedComment ref="CY122" dT="2020-06-15T01:15:28.46" personId="{1E9A4A12-C973-4008-A0E1-C21A047C912A}" id="{703920A2-5D87-4071-964F-9F17A1E68E9E}">
    <text>6/6</text>
  </threadedComment>
  <threadedComment ref="CZ122" dT="2020-06-15T01:49:21.26" personId="{1E9A4A12-C973-4008-A0E1-C21A047C912A}" id="{99658A10-4B52-4F5A-B7F0-D9FB198F8E8A}">
    <text>111800/122800</text>
  </threadedComment>
  <threadedComment ref="DD122" dT="2020-06-06T23:05:23.83" personId="{1E9A4A12-C973-4008-A0E1-C21A047C912A}" id="{3E48D4B8-B533-4AF9-A486-0E06C5A2F52B}">
    <text>Gov. is willing to give up 4 out of 11</text>
  </threadedComment>
  <threadedComment ref="DH122" dT="2020-05-25T17:58:12.45" personId="{1E9A4A12-C973-4008-A0E1-C21A047C912A}" id="{F83AFCE0-200F-49F0-AFDC-91DD8EB621AB}">
    <text>Both groups were willing to give 6 to 10 to Government</text>
  </threadedComment>
  <threadedComment ref="DI122" dT="2020-06-14T12:49:23.65" personId="{1E9A4A12-C973-4008-A0E1-C21A047C912A}" id="{13D2DCDB-3F7C-488B-8EC8-205AACFB6A1C}">
    <text>(60 of KPNLF offer+60 of KR offer)/2</text>
  </threadedComment>
  <threadedComment ref="DM122" dT="2020-05-25T00:31:52.65" personId="{1E9A4A12-C973-4008-A0E1-C21A047C912A}" id="{D5A933EC-99AC-48BC-829E-3F76EB8F731E}">
    <text>Head of State: Heng Samrin
PM: Hun Sen
14 ministries
https://en.wikipedia.org/wiki/People%27s_Republic_of_Kampuchea</text>
  </threadedComment>
  <threadedComment ref="DS122" dT="2020-05-06T15:23:21.84" personId="{1E9A4A12-C973-4008-A0E1-C21A047C912A}" id="{1CA3DD42-4227-40BC-ADFE-CC0A6FD3FBF4}">
    <text>Khieu Samphan in August 1985 was officially established as the leader of the Khmer Rouge (UCDP)</text>
  </threadedComment>
  <threadedComment ref="EK122" dT="2020-05-03T14:41:52.28" personId="{1E9A4A12-C973-4008-A0E1-C21A047C912A}" id="{A5BDFD49-BF8A-4E31-A9EC-67C44BA7E17A}">
    <text>7/11</text>
  </threadedComment>
  <threadedComment ref="EM122" dT="2020-05-04T23:38:43.45" personId="{1E9A4A12-C973-4008-A0E1-C21A047C912A}" id="{78A67A04-39B9-41C0-B806-DBFEA18B0554}">
    <text>2/10</text>
  </threadedComment>
  <threadedComment ref="CY123" dT="2020-06-15T01:15:49.93" personId="{1E9A4A12-C973-4008-A0E1-C21A047C912A}" id="{26B36A02-47C2-451F-A983-CC4E9D153676}">
    <text>6/15</text>
  </threadedComment>
  <threadedComment ref="CZ123" dT="2020-06-15T01:51:14.91" personId="{1E9A4A12-C973-4008-A0E1-C21A047C912A}" id="{94E75493-3070-4957-8904-04B3A64F1D5E}">
    <text>30000/141800</text>
  </threadedComment>
  <threadedComment ref="DD123" dT="2020-06-06T23:05:23.83" personId="{1E9A4A12-C973-4008-A0E1-C21A047C912A}" id="{BA10B78C-B584-4BFD-ADCC-1751B186DADA}">
    <text>Gov. is willing to give up 4 out of 11</text>
  </threadedComment>
  <threadedComment ref="DH123" dT="2020-05-25T17:58:12.45" personId="{1E9A4A12-C973-4008-A0E1-C21A047C912A}" id="{1AA474DB-30F5-4C02-87C5-FE4C497CB087}">
    <text>Both groups were willing to give 6 to 10 to Government</text>
  </threadedComment>
  <threadedComment ref="DI123" dT="2020-06-14T12:49:23.65" personId="{1E9A4A12-C973-4008-A0E1-C21A047C912A}" id="{5AC138B0-3DCA-41E7-B56B-4DB8F890E3ED}">
    <text>(60 of KPNLF offer+60 of KR offer)/2</text>
  </threadedComment>
  <threadedComment ref="DM123" dT="2020-05-25T00:31:52.65" personId="{1E9A4A12-C973-4008-A0E1-C21A047C912A}" id="{0F824371-77D5-42BF-AB8E-1C7AEFA9AB6A}">
    <text>Head of State: Heng Samrin
PM: Hun Sen
14 ministries
https://en.wikipedia.org/wiki/People%27s_Republic_of_Kampuchea</text>
  </threadedComment>
  <threadedComment ref="DS123" dT="2020-05-06T15:23:21.84" personId="{1E9A4A12-C973-4008-A0E1-C21A047C912A}" id="{75758A34-8EB3-43B0-A788-A5A8D99C83E1}">
    <text>Khieu Samphan in August 1985 was officially established as the leader of the Khmer Rouge (UCDP)</text>
  </threadedComment>
  <threadedComment ref="EK123" dT="2020-05-03T14:41:52.28" personId="{1E9A4A12-C973-4008-A0E1-C21A047C912A}" id="{F68EC12A-15A3-43EC-B7C8-29A030413542}">
    <text>7/11</text>
  </threadedComment>
  <threadedComment ref="EM123" dT="2020-05-04T23:38:43.45" personId="{1E9A4A12-C973-4008-A0E1-C21A047C912A}" id="{549486C5-58B3-40C0-B913-3CFAFEA49341}">
    <text>2/10</text>
  </threadedComment>
  <threadedComment ref="CM124" dT="2020-06-14T23:28:39.99" personId="{1E9A4A12-C973-4008-A0E1-C21A047C912A}" id="{384B3E6F-ED89-41CD-9948-7609F10E3B8B}">
    <text>2/8</text>
  </threadedComment>
  <threadedComment ref="DD124" dT="2020-05-25T21:07:30.80" personId="{1E9A4A12-C973-4008-A0E1-C21A047C912A}" id="{4E702630-BF17-40E7-B5BB-0867BB3FFCA8}">
    <text>KPNLF is willing to give 6 out of 8 to Gov</text>
  </threadedComment>
  <threadedComment ref="DH124" dT="2020-05-25T18:00:32.38" personId="{1E9A4A12-C973-4008-A0E1-C21A047C912A}" id="{7F535427-4ECC-4494-BD86-AD641813A28C}">
    <text>Government was willing to give 2 out of 10 to KPNLF</text>
  </threadedComment>
  <threadedComment ref="DI124" dT="2020-06-14T12:50:28.74" personId="{1E9A4A12-C973-4008-A0E1-C21A047C912A}" id="{905861A4-F673-4A69-92C6-D08CDDB9B38E}">
    <text>(2/11 (18.2) of Gov. offer+20 of KR offer)/2</text>
  </threadedComment>
  <threadedComment ref="DM124" dT="2020-05-25T00:31:52.65" personId="{1E9A4A12-C973-4008-A0E1-C21A047C912A}" id="{29EB6D2C-2BCC-4CFA-A0C2-FBCD9B2E383B}">
    <text>Head of State: Heng Samrin
PM: Hun Sen
14 ministries
https://en.wikipedia.org/wiki/People%27s_Republic_of_Kampuchea</text>
  </threadedComment>
  <threadedComment ref="DS124" dT="2020-05-06T15:23:21.84" personId="{1E9A4A12-C973-4008-A0E1-C21A047C912A}" id="{B281FD63-A07F-4F90-B16C-7DAA3776B7A8}">
    <text>Khieu Samphan in August 1985 was officially established as the leader of the Khmer Rouge (UCDP)</text>
  </threadedComment>
  <threadedComment ref="EK124" dT="2020-05-03T14:41:52.28" personId="{1E9A4A12-C973-4008-A0E1-C21A047C912A}" id="{77281620-99FF-40DD-BFDB-815AF8393C67}">
    <text>7/11</text>
  </threadedComment>
  <threadedComment ref="EM124" dT="2020-05-04T23:38:43.45" personId="{1E9A4A12-C973-4008-A0E1-C21A047C912A}" id="{D2DA1D4C-8868-42F0-824F-B6797D8F9536}">
    <text>2/10</text>
  </threadedComment>
  <threadedComment ref="DD125" dT="2020-05-25T21:07:30.80" personId="{1E9A4A12-C973-4008-A0E1-C21A047C912A}" id="{2202CC22-EBCC-4082-8B78-2419A49DF9D1}">
    <text>KR is willing to give 6 out of 8 to Gov</text>
  </threadedComment>
  <threadedComment ref="DH125" dT="2020-05-25T18:00:49.79" personId="{1E9A4A12-C973-4008-A0E1-C21A047C912A}" id="{12AA3874-FDFF-4765-BBC4-48FA174371D1}">
    <text>Government was willing to give 2 out of 11 to KR</text>
  </threadedComment>
  <threadedComment ref="DI125" dT="2020-06-14T12:50:28.74" personId="{1E9A4A12-C973-4008-A0E1-C21A047C912A}" id="{E3CB7EB0-37C6-4846-8267-080C49233EB7}">
    <text>(2/11 (18.2) of Gov. offer+20 of KPNLF offer)/2</text>
  </threadedComment>
  <threadedComment ref="DM125" dT="2020-05-25T00:31:52.65" personId="{1E9A4A12-C973-4008-A0E1-C21A047C912A}" id="{F09E0517-742B-436A-B51B-107CE3063D36}">
    <text>Head of State: Heng Samrin
PM: Hun Sen
14 ministries
https://en.wikipedia.org/wiki/People%27s_Republic_of_Kampuchea</text>
  </threadedComment>
  <threadedComment ref="DS125" dT="2020-05-06T15:23:21.84" personId="{1E9A4A12-C973-4008-A0E1-C21A047C912A}" id="{6E8FE349-1CA8-472D-A3F7-016A84B6AC96}">
    <text>Khieu Samphan in August 1985 was officially established as the leader of the Khmer Rouge (UCDP)</text>
  </threadedComment>
  <threadedComment ref="EK125" dT="2020-05-03T14:41:52.28" personId="{1E9A4A12-C973-4008-A0E1-C21A047C912A}" id="{1F0F13B9-AB10-4AE8-8B2C-1A2999E75348}">
    <text>7/11</text>
  </threadedComment>
  <threadedComment ref="EM125" dT="2020-05-04T23:38:43.45" personId="{1E9A4A12-C973-4008-A0E1-C21A047C912A}" id="{56CCA7D2-5C02-4CEC-92AF-A0AB1122664E}">
    <text>2/10</text>
  </threadedComment>
  <threadedComment ref="DM126" dT="2020-05-25T00:31:52.65" personId="{1E9A4A12-C973-4008-A0E1-C21A047C912A}" id="{4C4A233E-55FE-4683-AE92-A5CDF32755B2}">
    <text>Head of State: Heng Samrin
PM: Hun Sen
14 ministries
https://en.wikipedia.org/wiki/People%27s_Republic_of_Kampuchea</text>
  </threadedComment>
  <threadedComment ref="EJ126" dT="2020-05-04T23:40:07.98" personId="{1E9A4A12-C973-4008-A0E1-C21A047C912A}" id="{A3ACB6C9-090C-4DA8-B051-203B05A4B174}">
    <text>it implies 7 (Gov), 3 (FUNCINPEC), 2 (KPNLF), 2 (KR)</text>
  </threadedComment>
  <threadedComment ref="EK126" dT="2020-05-04T23:40:51.37" personId="{1E9A4A12-C973-4008-A0E1-C21A047C912A}" id="{F1491007-5800-48CC-9C50-52B9C391CB83}">
    <text>7/10</text>
  </threadedComment>
  <threadedComment ref="EL126" dT="2020-05-04T23:40:07.98" personId="{1E9A4A12-C973-4008-A0E1-C21A047C912A}" id="{D101C18C-4DA1-444B-9FB2-20E8499C12ED}">
    <text>it implies 7 (Gov), 3 (FUNCINPEC), 2 (KPNLF), 2 (KR)</text>
  </threadedComment>
  <threadedComment ref="EM126" dT="2020-05-04T23:41:08.91" personId="{1E9A4A12-C973-4008-A0E1-C21A047C912A}" id="{7740AC23-9445-47D3-8861-6DFA333FB047}">
    <text>3/10</text>
  </threadedComment>
  <threadedComment ref="DM127" dT="2020-05-25T00:31:52.65" personId="{1E9A4A12-C973-4008-A0E1-C21A047C912A}" id="{7C0E7BE6-4801-41CB-99ED-B0687F266675}">
    <text>Head of State: Heng Samrin
PM: Hun Sen
14 ministries
https://en.wikipedia.org/wiki/People%27s_Republic_of_Kampuchea</text>
  </threadedComment>
  <threadedComment ref="EJ127" dT="2020-05-04T23:40:07.98" personId="{1E9A4A12-C973-4008-A0E1-C21A047C912A}" id="{C2D9E4E9-E4ED-41B0-9AB2-0FF6ABF25C9B}">
    <text>it implies 7 (Gov), 3 (FUNCINPEC), 2 (KPNLF), 2 (KR)</text>
  </threadedComment>
  <threadedComment ref="EK127" dT="2020-05-04T23:40:51.37" personId="{1E9A4A12-C973-4008-A0E1-C21A047C912A}" id="{18B7B576-72CD-416F-BF5B-638C28158DEB}">
    <text>7/10</text>
  </threadedComment>
  <threadedComment ref="EL127" dT="2020-05-04T23:40:07.98" personId="{1E9A4A12-C973-4008-A0E1-C21A047C912A}" id="{6D52F86A-32DB-4064-ABF0-E5DB00AD7CBD}">
    <text>it implies 7 (Gov), 3 (FUNCINPEC), 2 (KPNLF), 2 (KR)</text>
  </threadedComment>
  <threadedComment ref="EM127" dT="2020-05-04T23:41:08.91" personId="{1E9A4A12-C973-4008-A0E1-C21A047C912A}" id="{E760B766-F58C-4820-B2C5-01BC1338C3E4}">
    <text>3/10</text>
  </threadedComment>
  <threadedComment ref="CM128" dT="2020-06-14T23:32:06.64" personId="{1E9A4A12-C973-4008-A0E1-C21A047C912A}" id="{9CDF5930-CEB3-4AC1-B306-C96E741BC7FC}">
    <text>7/10</text>
  </threadedComment>
  <threadedComment ref="CY128" dT="2020-06-15T01:19:44.26" personId="{1E9A4A12-C973-4008-A0E1-C21A047C912A}" id="{C8BE30A0-0F97-4518-8E18-27B6DF58C1CB}">
    <text>12/12</text>
  </threadedComment>
  <threadedComment ref="DD128" dT="2020-06-06T23:11:42.21" personId="{1E9A4A12-C973-4008-A0E1-C21A047C912A}" id="{19C60654-FF59-45E8-905D-579ECE2A3603}">
    <text>Gov. is willing to give up 7 out of 14</text>
  </threadedComment>
  <threadedComment ref="DH128" dT="2020-06-06T23:39:36.98" personId="{1E9A4A12-C973-4008-A0E1-C21A047C912A}" id="{742F21B2-5526-48BF-8F62-C9932E15BE97}">
    <text>FUNCINPEC and KPNLF were willing to give 7/14 (50%) to Gov. and KR was willing to give 6/13 (46.2%) to Gov. So I took the mean point (48.7)</text>
  </threadedComment>
  <threadedComment ref="DI128" dT="2020-06-14T12:42:51.25" personId="{1E9A4A12-C973-4008-A0E1-C21A047C912A}" id="{3F85EFF4-56C6-4B99-BA45-4CEE5D380419}">
    <text>(7/14 (50) of FUNCINPEC offer+7/14 (50) of KPNLF offer +6/13 (46.2) of KR offer)/3</text>
  </threadedComment>
  <threadedComment ref="DM128" dT="2020-05-25T00:31:52.65" personId="{1E9A4A12-C973-4008-A0E1-C21A047C912A}" id="{4804961E-BF35-4E4A-A764-034195237B32}">
    <text>Head of State: Heng Samrin
PM: Hun Sen
14 ministries
https://en.wikipedia.org/wiki/People%27s_Republic_of_Kampuchea</text>
  </threadedComment>
  <threadedComment ref="DS128" dT="2020-05-06T15:23:21.84" personId="{1E9A4A12-C973-4008-A0E1-C21A047C912A}" id="{CC00FF3C-BF23-472D-B3FC-1B97AF8DF1A3}">
    <text>Khieu Samphan in August 1985 was officially established as the leader of the Khmer Rouge (UCDP)</text>
  </threadedComment>
  <threadedComment ref="EK128" dT="2020-05-03T14:41:52.28" personId="{1E9A4A12-C973-4008-A0E1-C21A047C912A}" id="{BC5A0F93-0DDD-430D-8933-BA09BEE47622}">
    <text>7/14</text>
  </threadedComment>
  <threadedComment ref="EM128" dT="2020-05-03T14:43:48.50" personId="{1E9A4A12-C973-4008-A0E1-C21A047C912A}" id="{74ABC272-D7A8-45EA-8CE5-D2E15AF7CE34}">
    <text>3/14</text>
  </threadedComment>
  <threadedComment ref="EO128" dT="2020-05-03T14:44:29.88" personId="{1E9A4A12-C973-4008-A0E1-C21A047C912A}" id="{D1B060CD-C748-4172-ACE2-11EEDD7077A7}">
    <text>2/14</text>
  </threadedComment>
  <threadedComment ref="EQ128" dT="2020-05-03T14:32:10.29" personId="{1E9A4A12-C973-4008-A0E1-C21A047C912A}" id="{EF7C7FBE-6167-4535-B7D8-30A0B5D74429}">
    <text>2/13</text>
  </threadedComment>
  <threadedComment ref="CM129" dT="2020-06-14T23:32:24.03" personId="{1E9A4A12-C973-4008-A0E1-C21A047C912A}" id="{39B1ACE0-D13E-4D75-80D7-464D27284425}">
    <text>7/9</text>
  </threadedComment>
  <threadedComment ref="CY129" dT="2020-06-15T01:19:34.63" personId="{1E9A4A12-C973-4008-A0E1-C21A047C912A}" id="{9384751A-CC46-4255-9071-2B26B7FE8159}">
    <text>12/31</text>
  </threadedComment>
  <threadedComment ref="CZ129" dT="2020-06-15T01:44:08.67" personId="{1E9A4A12-C973-4008-A0E1-C21A047C912A}" id="{F21AEE15-6A5F-4F3B-A9DB-619D6EE211A7}">
    <text>112000/123000</text>
  </threadedComment>
  <threadedComment ref="DD129" dT="2020-06-06T23:11:42.21" personId="{1E9A4A12-C973-4008-A0E1-C21A047C912A}" id="{87F0C715-0F42-4EC3-846C-99E18B07A393}">
    <text>Gov. is willing to give up 7 out of 14</text>
  </threadedComment>
  <threadedComment ref="DH129" dT="2020-06-06T23:39:36.98" personId="{1E9A4A12-C973-4008-A0E1-C21A047C912A}" id="{A132E554-FC33-4164-AF16-6C724BFB1F80}">
    <text>FUNCINPEC and KPNLF were willing to give 7/14 (50%) to Gov. and KR was willing to give 6/13 (46.2%) to Gov. So I took the mean point (48.7)</text>
  </threadedComment>
  <threadedComment ref="DI129" dT="2020-06-14T12:42:51.25" personId="{1E9A4A12-C973-4008-A0E1-C21A047C912A}" id="{5F36CAC2-0A34-4885-B8CE-FF9271ACC9BC}">
    <text>(7/14 (50) of FUNCINPEC offer+7/14 (50) of KPNLF offer +6/13 (46.2) of KR offer)/3</text>
  </threadedComment>
  <threadedComment ref="DM129" dT="2020-05-25T00:31:52.65" personId="{1E9A4A12-C973-4008-A0E1-C21A047C912A}" id="{2B011488-64F3-4DFF-A705-6FB547B223CF}">
    <text>Head of State: Heng Samrin
PM: Hun Sen
14 ministries
https://en.wikipedia.org/wiki/People%27s_Republic_of_Kampuchea</text>
  </threadedComment>
  <threadedComment ref="DS129" dT="2020-05-06T15:23:21.84" personId="{1E9A4A12-C973-4008-A0E1-C21A047C912A}" id="{74481B29-530A-4E02-B6DF-61BB5121A7C0}">
    <text>Khieu Samphan in August 1985 was officially established as the leader of the Khmer Rouge (UCDP)</text>
  </threadedComment>
  <threadedComment ref="EK129" dT="2020-05-03T14:41:52.28" personId="{1E9A4A12-C973-4008-A0E1-C21A047C912A}" id="{B6F0CFDF-D4DC-4FF3-A9C0-0DAFDA9A6703}">
    <text>7/14</text>
  </threadedComment>
  <threadedComment ref="EM129" dT="2020-05-03T14:43:48.50" personId="{1E9A4A12-C973-4008-A0E1-C21A047C912A}" id="{6DC55366-2166-4F9A-9C76-8EA4DB7E7FA3}">
    <text>3/14</text>
  </threadedComment>
  <threadedComment ref="EO129" dT="2020-05-03T14:44:29.88" personId="{1E9A4A12-C973-4008-A0E1-C21A047C912A}" id="{919DD14F-720E-4FFC-9A7D-96A0C90CAE95}">
    <text>2/14</text>
  </threadedComment>
  <threadedComment ref="EQ129" dT="2020-05-03T14:32:10.29" personId="{1E9A4A12-C973-4008-A0E1-C21A047C912A}" id="{ECCD0D4E-7216-49F4-AE48-EEC54563438C}">
    <text>2/13</text>
  </threadedComment>
  <threadedComment ref="CM130" dT="2020-06-14T23:32:24.03" personId="{1E9A4A12-C973-4008-A0E1-C21A047C912A}" id="{C8DBB3DA-6EAA-4347-B835-92BC6C594EFB}">
    <text>7/9</text>
  </threadedComment>
  <threadedComment ref="CY130" dT="2020-06-15T01:20:20.15" personId="{1E9A4A12-C973-4008-A0E1-C21A047C912A}" id="{D1479674-2EFC-4ED6-877E-D01AB4E7F282}">
    <text>12/21</text>
  </threadedComment>
  <threadedComment ref="CZ130" dT="2020-06-15T01:46:20.89" personId="{1E9A4A12-C973-4008-A0E1-C21A047C912A}" id="{ADB185F7-474D-4652-AD0F-4D3B5356F957}">
    <text>112000/149500</text>
  </threadedComment>
  <threadedComment ref="DD130" dT="2020-06-06T23:11:42.21" personId="{1E9A4A12-C973-4008-A0E1-C21A047C912A}" id="{7EE1943A-A632-4066-AE0B-3DAE0AC8B31B}">
    <text>Gov. is willing to give up 7 out of 14</text>
  </threadedComment>
  <threadedComment ref="DH130" dT="2020-06-06T23:39:36.98" personId="{1E9A4A12-C973-4008-A0E1-C21A047C912A}" id="{58CD5985-5C4B-4649-8FD0-2C4560B715DD}">
    <text>FUNCINPEC and KPNLF were willing to give 7/14 (50%) to Gov. and KR was willing to give 6/13 (46.2%) to Gov. So I took the mean point (48.7)</text>
  </threadedComment>
  <threadedComment ref="DI130" dT="2020-06-14T12:42:51.25" personId="{1E9A4A12-C973-4008-A0E1-C21A047C912A}" id="{DDB125F8-2BE1-46BD-8C59-6744BE38F2E5}">
    <text>(7/14 (50) of FUNCINPEC offer+7/14 (50) of KPNLF offer +6/13 (46.2) of KR offer)/3</text>
  </threadedComment>
  <threadedComment ref="DM130" dT="2020-05-25T00:31:52.65" personId="{1E9A4A12-C973-4008-A0E1-C21A047C912A}" id="{6A90F684-6EC2-4E1C-94D2-7831B29DC6F6}">
    <text>Head of State: Heng Samrin
PM: Hun Sen
14 ministries
https://en.wikipedia.org/wiki/People%27s_Republic_of_Kampuchea</text>
  </threadedComment>
  <threadedComment ref="DS130" dT="2020-05-06T15:23:21.84" personId="{1E9A4A12-C973-4008-A0E1-C21A047C912A}" id="{283C7605-E221-4AF2-927A-0AAD265822AE}">
    <text>Khieu Samphan in August 1985 was officially established as the leader of the Khmer Rouge (UCDP)</text>
  </threadedComment>
  <threadedComment ref="EK130" dT="2020-05-03T14:41:52.28" personId="{1E9A4A12-C973-4008-A0E1-C21A047C912A}" id="{D7712E9F-9E36-473D-B173-A34AF71EB0B1}">
    <text>7/14</text>
  </threadedComment>
  <threadedComment ref="EM130" dT="2020-05-03T14:43:48.50" personId="{1E9A4A12-C973-4008-A0E1-C21A047C912A}" id="{516E8F89-0A84-4964-8CB7-179A6C80CC25}">
    <text>3/14</text>
  </threadedComment>
  <threadedComment ref="EO130" dT="2020-05-03T14:44:29.88" personId="{1E9A4A12-C973-4008-A0E1-C21A047C912A}" id="{A86E63E9-CD1D-4F26-91F8-9278E482E5A8}">
    <text>2/14</text>
  </threadedComment>
  <threadedComment ref="EQ130" dT="2020-05-03T14:32:10.29" personId="{1E9A4A12-C973-4008-A0E1-C21A047C912A}" id="{DAD0A659-3732-4C53-A665-039EAE64AA06}">
    <text>2/13</text>
  </threadedComment>
  <threadedComment ref="CM131" dT="2020-06-14T23:34:21.85" personId="{1E9A4A12-C973-4008-A0E1-C21A047C912A}" id="{BF3F44A9-3662-472A-BB2B-1640076208F5}">
    <text>3/10</text>
  </threadedComment>
  <threadedComment ref="CY131" dT="2020-06-15T01:20:45.62" personId="{1E9A4A12-C973-4008-A0E1-C21A047C912A}" id="{705CB83A-7123-4743-8D2E-CDD4C38C88A4}">
    <text>0/12</text>
  </threadedComment>
  <threadedComment ref="DD131" dT="2020-06-06T23:12:42.45" personId="{1E9A4A12-C973-4008-A0E1-C21A047C912A}" id="{20AAEF3D-EDB6-46EB-8DFA-DE6637CBB8A3}">
    <text>FUNCINPEC is willing to give 7 out of 10 to Gov</text>
  </threadedComment>
  <threadedComment ref="DH131" dT="2020-05-25T18:02:55.08" personId="{1E9A4A12-C973-4008-A0E1-C21A047C912A}" id="{AD4EBD95-50BA-44B1-ACB3-0011D394C775}">
    <text>Government was willing to give 3 out of 14 to FUNCINPEC</text>
  </threadedComment>
  <threadedComment ref="DI131" dT="2020-06-14T12:46:49.71" personId="{1E9A4A12-C973-4008-A0E1-C21A047C912A}" id="{1BBF9AF9-DADE-43C7-B80B-C01E27CD130F}">
    <text>(3/14 (21.4) of Gov. offer+3/14(21.4) of KPNLF offer+3/13(23.1) of KR offer)/3</text>
  </threadedComment>
  <threadedComment ref="DM131" dT="2020-05-25T00:31:52.65" personId="{1E9A4A12-C973-4008-A0E1-C21A047C912A}" id="{403AFFAF-253B-4F61-9B44-FB6D8A6D201F}">
    <text>Head of State: Heng Samrin
PM: Hun Sen
14 ministries
https://en.wikipedia.org/wiki/People%27s_Republic_of_Kampuchea</text>
  </threadedComment>
  <threadedComment ref="DS131" dT="2020-05-06T15:23:21.84" personId="{1E9A4A12-C973-4008-A0E1-C21A047C912A}" id="{D705C135-50BC-47DE-8FF6-36CE8608D685}">
    <text>Khieu Samphan in August 1985 was officially established as the leader of the Khmer Rouge (UCDP)</text>
  </threadedComment>
  <threadedComment ref="EK131" dT="2020-05-03T14:41:52.28" personId="{1E9A4A12-C973-4008-A0E1-C21A047C912A}" id="{A1D4B563-D4B1-4596-89B7-6B79E0D21E03}">
    <text>7/14</text>
  </threadedComment>
  <threadedComment ref="EM131" dT="2020-05-03T14:43:48.50" personId="{1E9A4A12-C973-4008-A0E1-C21A047C912A}" id="{B58970BE-F540-41A0-A70B-5F19F54827FB}">
    <text>3/14</text>
  </threadedComment>
  <threadedComment ref="EO131" dT="2020-05-03T14:44:29.88" personId="{1E9A4A12-C973-4008-A0E1-C21A047C912A}" id="{FD53BE5F-E6BB-4723-A643-86D50D08E0D9}">
    <text>2/14</text>
  </threadedComment>
  <threadedComment ref="EQ131" dT="2020-05-03T14:32:10.29" personId="{1E9A4A12-C973-4008-A0E1-C21A047C912A}" id="{2EE7BCB5-9CFA-4E14-A0D9-7CB553039847}">
    <text>2/13</text>
  </threadedComment>
  <threadedComment ref="CM132" dT="2020-06-14T23:34:32.77" personId="{1E9A4A12-C973-4008-A0E1-C21A047C912A}" id="{7F4B8FB8-B79F-4C63-97C7-72DD70917469}">
    <text>2/9</text>
  </threadedComment>
  <threadedComment ref="CY132" dT="2020-06-15T01:21:16.39" personId="{1E9A4A12-C973-4008-A0E1-C21A047C912A}" id="{35566A44-33C1-48D7-8608-38253B457218}">
    <text>19/31</text>
  </threadedComment>
  <threadedComment ref="DD132" dT="2020-06-06T23:13:41.71" personId="{1E9A4A12-C973-4008-A0E1-C21A047C912A}" id="{7C5288E2-104F-44D2-B9A1-B9ABB497B178}">
    <text>KPNLF is willing to give 7 out of 9 to Gov</text>
  </threadedComment>
  <threadedComment ref="DH132" dT="2020-05-25T18:03:59.59" personId="{1E9A4A12-C973-4008-A0E1-C21A047C912A}" id="{66BA199F-1973-4F37-BAB3-472744E4B08A}">
    <text>Government was willing to give 2 out of 14 to KPNLF</text>
  </threadedComment>
  <threadedComment ref="DI132" dT="2020-06-14T12:47:09.72" personId="{1E9A4A12-C973-4008-A0E1-C21A047C912A}" id="{F6EF56F2-3279-4FBD-B897-A06205823734}">
    <text>(2/14 (14.3) of Gov. offer+2/14 (14.3) of FUNCINPEC offer+2/13 (15.4) of KR offer)/3</text>
  </threadedComment>
  <threadedComment ref="DM132" dT="2020-05-25T00:31:52.65" personId="{1E9A4A12-C973-4008-A0E1-C21A047C912A}" id="{D53D89EA-49E1-428A-998A-BFC9AFD42F70}">
    <text>Head of State: Heng Samrin
PM: Hun Sen
14 ministries
https://en.wikipedia.org/wiki/People%27s_Republic_of_Kampuchea</text>
  </threadedComment>
  <threadedComment ref="DS132" dT="2020-05-06T15:23:21.84" personId="{1E9A4A12-C973-4008-A0E1-C21A047C912A}" id="{37EB516A-4DE2-4B1F-B310-B2471709B27B}">
    <text>Khieu Samphan in August 1985 was officially established as the leader of the Khmer Rouge (UCDP)</text>
  </threadedComment>
  <threadedComment ref="EK132" dT="2020-05-03T14:41:52.28" personId="{1E9A4A12-C973-4008-A0E1-C21A047C912A}" id="{5373046A-2647-4302-BC68-8A8C74B6C262}">
    <text>7/14</text>
  </threadedComment>
  <threadedComment ref="EM132" dT="2020-05-03T14:43:48.50" personId="{1E9A4A12-C973-4008-A0E1-C21A047C912A}" id="{5F5BBE75-EED3-4CDB-989D-9E0F452DFA05}">
    <text>3/14</text>
  </threadedComment>
  <threadedComment ref="EO132" dT="2020-05-03T14:44:29.88" personId="{1E9A4A12-C973-4008-A0E1-C21A047C912A}" id="{FFE40751-5E78-4150-BC39-475FF475F017}">
    <text>2/14</text>
  </threadedComment>
  <threadedComment ref="EQ132" dT="2020-05-03T14:32:10.29" personId="{1E9A4A12-C973-4008-A0E1-C21A047C912A}" id="{F2012E6F-F486-4495-90C1-AA13B8E2EDF4}">
    <text>2/13</text>
  </threadedComment>
  <threadedComment ref="CM133" dT="2020-06-14T23:35:06.94" personId="{1E9A4A12-C973-4008-A0E1-C21A047C912A}" id="{AB89B1DC-CC4D-4A24-941C-2DB03D4E3C5F}">
    <text>2/8</text>
  </threadedComment>
  <threadedComment ref="CY133" dT="2020-06-15T01:21:49.12" personId="{1E9A4A12-C973-4008-A0E1-C21A047C912A}" id="{2B9E12E5-E1B7-4434-8844-D68E81597C8B}">
    <text>9/21</text>
  </threadedComment>
  <threadedComment ref="DD133" dT="2020-06-06T23:14:24.11" personId="{1E9A4A12-C973-4008-A0E1-C21A047C912A}" id="{A44D9F57-3C14-4C2F-92AC-2A3EBDD190B5}">
    <text>KR is willing to give 6 out of 8 to Gov</text>
  </threadedComment>
  <threadedComment ref="DH133" dT="2020-05-25T18:04:18.11" personId="{1E9A4A12-C973-4008-A0E1-C21A047C912A}" id="{0A6466AA-0B29-4515-BE03-4FF1E50C677F}">
    <text>Government was willing to give 2 out of 14 to KR</text>
  </threadedComment>
  <threadedComment ref="DI133" dT="2020-06-14T12:47:31.99" personId="{1E9A4A12-C973-4008-A0E1-C21A047C912A}" id="{44ED015D-E3A1-41EF-887C-9301D3B9DCBE}">
    <text>(2/14(14.3) of Gov. offer+2/14(14.3) of FUNCINPEC+2/14(14.3) of KR offer)/3</text>
  </threadedComment>
  <threadedComment ref="DM133" dT="2020-05-25T00:31:52.65" personId="{1E9A4A12-C973-4008-A0E1-C21A047C912A}" id="{F8C89B69-3513-4037-9375-E918F634F7BD}">
    <text>Head of State: Heng Samrin
PM: Hun Sen
14 ministries
https://en.wikipedia.org/wiki/People%27s_Republic_of_Kampuchea</text>
  </threadedComment>
  <threadedComment ref="DS133" dT="2020-05-06T15:23:21.84" personId="{1E9A4A12-C973-4008-A0E1-C21A047C912A}" id="{B69DFB17-872E-42C0-8997-649FEC8C8744}">
    <text>Khieu Samphan in August 1985 was officially established as the leader of the Khmer Rouge (UCDP)</text>
  </threadedComment>
  <threadedComment ref="EK133" dT="2020-05-03T14:41:52.28" personId="{1E9A4A12-C973-4008-A0E1-C21A047C912A}" id="{73F5BCEE-C68F-4212-87FA-E8A5859AC990}">
    <text>7/14</text>
  </threadedComment>
  <threadedComment ref="EM133" dT="2020-05-03T14:43:48.50" personId="{1E9A4A12-C973-4008-A0E1-C21A047C912A}" id="{E1FA93A5-E112-4152-B03D-6A3A7EB9B8D6}">
    <text>3/14</text>
  </threadedComment>
  <threadedComment ref="EO133" dT="2020-05-03T14:44:29.88" personId="{1E9A4A12-C973-4008-A0E1-C21A047C912A}" id="{58F1255C-7D37-40F8-98C9-6C29680F1FBB}">
    <text>2/14</text>
  </threadedComment>
  <threadedComment ref="EQ133" dT="2020-05-03T14:32:10.29" personId="{1E9A4A12-C973-4008-A0E1-C21A047C912A}" id="{B6FA9A43-CB62-460E-A812-E4AEAD6174EE}">
    <text>2/13</text>
  </threadedComment>
  <threadedComment ref="CY134" dT="2020-06-15T01:19:44.26" personId="{1E9A4A12-C973-4008-A0E1-C21A047C912A}" id="{69E0E6B1-6B22-4EC4-B31E-4CD0CA16E788}">
    <text>12/12</text>
  </threadedComment>
  <threadedComment ref="DH134" dT="2020-05-25T18:10:48.86" personId="{1E9A4A12-C973-4008-A0E1-C21A047C912A}" id="{60A694F3-05BC-4A15-B4A6-E0C4D2D11EED}">
    <text>All 3 groups were willing to give 6 out of 12 to Government</text>
  </threadedComment>
  <threadedComment ref="DI134" dT="2020-06-14T12:38:52.75" personId="{1E9A4A12-C973-4008-A0E1-C21A047C912A}" id="{AA1FDE2B-CFA0-4C60-A2BD-6E1219CA143C}">
    <text>(6/12 of FUNCINPEC offer+6/12 of KPNLF offer+6/12 of KR offer)/3</text>
  </threadedComment>
  <threadedComment ref="DM134" dT="2020-05-25T00:31:52.65" personId="{1E9A4A12-C973-4008-A0E1-C21A047C912A}" id="{C9648EB1-D348-4BB9-AFD9-1171683244AC}">
    <text>Head of State: Heng Samrin
PM: Hun Sen
14 ministries
https://en.wikipedia.org/wiki/People%27s_Republic_of_Kampuchea</text>
  </threadedComment>
  <threadedComment ref="DS134" dT="2020-05-06T15:23:21.84" personId="{1E9A4A12-C973-4008-A0E1-C21A047C912A}" id="{9CF0E201-34C9-4268-B358-B6F2E50FCD99}">
    <text>Khieu Samphan in August 1985 was officially established as the leader of the Khmer Rouge (UCDP)</text>
  </threadedComment>
  <threadedComment ref="EK134" dT="2020-05-03T20:29:14.48" personId="{1E9A4A12-C973-4008-A0E1-C21A047C912A}" id="{8DAE8990-1AA0-4DCA-AB1B-48497DC6ADD3}">
    <text>6/12</text>
  </threadedComment>
  <threadedComment ref="EM134" dT="2020-05-03T20:31:01.07" personId="{1E9A4A12-C973-4008-A0E1-C21A047C912A}" id="{FC070E04-F178-4A3C-94B0-0163F6AC0DF6}">
    <text>2/12</text>
  </threadedComment>
  <threadedComment ref="EO134" dT="2020-05-03T20:31:01.07" personId="{1E9A4A12-C973-4008-A0E1-C21A047C912A}" id="{CF67D060-F0C4-4F6B-B5FD-EA5D6727C5E3}">
    <text>2/12</text>
  </threadedComment>
  <threadedComment ref="EQ134" dT="2020-05-03T20:31:01.07" personId="{1E9A4A12-C973-4008-A0E1-C21A047C912A}" id="{0494D947-C411-4201-88E3-FFCDC101C868}">
    <text>2/12</text>
  </threadedComment>
  <threadedComment ref="CY135" dT="2020-06-15T01:19:34.63" personId="{1E9A4A12-C973-4008-A0E1-C21A047C912A}" id="{D61FFF54-1BC8-450C-9F58-6E39E07C493E}">
    <text>12/31</text>
  </threadedComment>
  <threadedComment ref="CZ135" dT="2020-06-15T01:44:08.67" personId="{1E9A4A12-C973-4008-A0E1-C21A047C912A}" id="{B87427C4-BAA8-40C1-8DC6-18FC07560CC4}">
    <text>112000/123000</text>
  </threadedComment>
  <threadedComment ref="DH135" dT="2020-05-25T18:10:48.86" personId="{1E9A4A12-C973-4008-A0E1-C21A047C912A}" id="{E879DF23-10FA-4230-98A4-8716136629AC}">
    <text>All 3 groups were willing to give 6 out of 12 to Government</text>
  </threadedComment>
  <threadedComment ref="DI135" dT="2020-06-14T12:38:52.75" personId="{1E9A4A12-C973-4008-A0E1-C21A047C912A}" id="{B8A1EEE5-DEBC-406C-AA32-1CF53C080EC5}">
    <text>(6/12 of FUNCINPEC offer+6/12 of KPNLF offer+6/12 of KR offer)/3</text>
  </threadedComment>
  <threadedComment ref="DM135" dT="2020-05-25T00:31:52.65" personId="{1E9A4A12-C973-4008-A0E1-C21A047C912A}" id="{AD6E7CC9-4BC7-4B1A-A15B-711B12D481A2}">
    <text>Head of State: Heng Samrin
PM: Hun Sen
14 ministries
https://en.wikipedia.org/wiki/People%27s_Republic_of_Kampuchea</text>
  </threadedComment>
  <threadedComment ref="DS135" dT="2020-05-06T15:23:21.84" personId="{1E9A4A12-C973-4008-A0E1-C21A047C912A}" id="{1D3C5069-8A01-453F-8B04-B960B0BBD8B5}">
    <text>Khieu Samphan in August 1985 was officially established as the leader of the Khmer Rouge (UCDP)</text>
  </threadedComment>
  <threadedComment ref="EK135" dT="2020-05-03T20:29:14.48" personId="{1E9A4A12-C973-4008-A0E1-C21A047C912A}" id="{2BAD323A-294D-49C9-A876-7017006A37E6}">
    <text>6/12</text>
  </threadedComment>
  <threadedComment ref="EM135" dT="2020-05-03T20:31:01.07" personId="{1E9A4A12-C973-4008-A0E1-C21A047C912A}" id="{FAE5D8CA-11B7-444C-A91D-4F53C0584A66}">
    <text>2/12</text>
  </threadedComment>
  <threadedComment ref="EO135" dT="2020-05-03T20:31:01.07" personId="{1E9A4A12-C973-4008-A0E1-C21A047C912A}" id="{27332D3A-4BCA-43D0-8A85-AFB607944573}">
    <text>2/12</text>
  </threadedComment>
  <threadedComment ref="EQ135" dT="2020-05-03T20:31:01.07" personId="{1E9A4A12-C973-4008-A0E1-C21A047C912A}" id="{57C8D454-3256-4811-8B7D-5A8E5F8BF367}">
    <text>2/12</text>
  </threadedComment>
  <threadedComment ref="CY136" dT="2020-06-15T01:20:20.15" personId="{1E9A4A12-C973-4008-A0E1-C21A047C912A}" id="{93D2A865-64C3-4B48-8D95-9244B00D7346}">
    <text>12/21</text>
  </threadedComment>
  <threadedComment ref="CZ136" dT="2020-06-15T01:46:20.89" personId="{1E9A4A12-C973-4008-A0E1-C21A047C912A}" id="{E6727DAD-4EB5-45EB-9A53-D130AC126E06}">
    <text>112000/149500</text>
  </threadedComment>
  <threadedComment ref="DH136" dT="2020-05-25T18:10:48.86" personId="{1E9A4A12-C973-4008-A0E1-C21A047C912A}" id="{A550F7B8-3D4E-45B6-9AF0-C924A2762D22}">
    <text>All 3 groups were willing to give 6 out of 12 to Government</text>
  </threadedComment>
  <threadedComment ref="DI136" dT="2020-06-14T12:38:52.75" personId="{1E9A4A12-C973-4008-A0E1-C21A047C912A}" id="{7F6D9959-44E5-4333-8377-8B819C7A7F3C}">
    <text>(6/12 of FUNCINPEC offer+6/12 of KPNLF offer+6/12 of KR offer)/3</text>
  </threadedComment>
  <threadedComment ref="DM136" dT="2020-05-25T00:31:52.65" personId="{1E9A4A12-C973-4008-A0E1-C21A047C912A}" id="{9A26AB1F-81CD-469B-9B6C-9AE36C343F52}">
    <text>Head of State: Heng Samrin
PM: Hun Sen
14 ministries
https://en.wikipedia.org/wiki/People%27s_Republic_of_Kampuchea</text>
  </threadedComment>
  <threadedComment ref="DS136" dT="2020-05-06T15:23:21.84" personId="{1E9A4A12-C973-4008-A0E1-C21A047C912A}" id="{8523DCB9-8911-4C24-AC87-16533562F937}">
    <text>Khieu Samphan in August 1985 was officially established as the leader of the Khmer Rouge (UCDP)</text>
  </threadedComment>
  <threadedComment ref="EK136" dT="2020-05-03T20:29:14.48" personId="{1E9A4A12-C973-4008-A0E1-C21A047C912A}" id="{85CBAB29-A48B-4DF1-B26C-150796218246}">
    <text>6/12</text>
  </threadedComment>
  <threadedComment ref="EM136" dT="2020-05-03T20:31:01.07" personId="{1E9A4A12-C973-4008-A0E1-C21A047C912A}" id="{C55D20EA-8A7C-473C-B966-9A71268C423F}">
    <text>2/12</text>
  </threadedComment>
  <threadedComment ref="EO136" dT="2020-05-03T20:31:01.07" personId="{1E9A4A12-C973-4008-A0E1-C21A047C912A}" id="{C9E20770-3E7A-4876-AE8A-B514E58E9A3C}">
    <text>2/12</text>
  </threadedComment>
  <threadedComment ref="EQ136" dT="2020-05-03T20:31:01.07" personId="{1E9A4A12-C973-4008-A0E1-C21A047C912A}" id="{A334C8D0-74BA-4AF3-863F-04E5076FA79B}">
    <text>2/12</text>
  </threadedComment>
  <threadedComment ref="CY137" dT="2020-06-15T01:20:45.62" personId="{1E9A4A12-C973-4008-A0E1-C21A047C912A}" id="{D295FC2B-39C1-41BC-AE73-5976EF6A8815}">
    <text>0/12</text>
  </threadedComment>
  <threadedComment ref="DD137" dT="2020-06-06T23:16:03.22" personId="{1E9A4A12-C973-4008-A0E1-C21A047C912A}" id="{3A60FB6C-B086-476D-B521-95E3BC8F8030}">
    <text>FUNCINPEC is willing to give 6 out of 8 to Gov</text>
  </threadedComment>
  <threadedComment ref="DH137" dT="2020-05-25T18:09:36.53" personId="{1E9A4A12-C973-4008-A0E1-C21A047C912A}" id="{2FD8EB46-FBE3-4E78-B206-9B2A2F977F87}">
    <text>Government was willing to give 2 out of 12 to FUNCINPEC</text>
  </threadedComment>
  <threadedComment ref="DI137" dT="2020-06-14T12:39:40.81" personId="{1E9A4A12-C973-4008-A0E1-C21A047C912A}" id="{B53B2789-9EC2-4068-9727-DA67F916A5BB}">
    <text>(2/12 of Gov. offer+2/12 of KPNLF offer+2/12 of KR offer)/3</text>
  </threadedComment>
  <threadedComment ref="DM137" dT="2020-05-25T00:31:52.65" personId="{1E9A4A12-C973-4008-A0E1-C21A047C912A}" id="{0E989C84-71E8-4A2C-AB5B-89FBCA8110BB}">
    <text>Head of State: Heng Samrin
PM: Hun Sen
14 ministries
https://en.wikipedia.org/wiki/People%27s_Republic_of_Kampuchea</text>
  </threadedComment>
  <threadedComment ref="DS137" dT="2020-05-06T15:23:21.84" personId="{1E9A4A12-C973-4008-A0E1-C21A047C912A}" id="{864F82A3-1B3B-47FE-821A-4E2C4DB4AD3D}">
    <text>Khieu Samphan in August 1985 was officially established as the leader of the Khmer Rouge (UCDP)</text>
  </threadedComment>
  <threadedComment ref="EK137" dT="2020-05-03T20:29:14.48" personId="{1E9A4A12-C973-4008-A0E1-C21A047C912A}" id="{312718D1-9B52-4886-89A7-58F242BC39CE}">
    <text>6/12</text>
  </threadedComment>
  <threadedComment ref="EM137" dT="2020-05-03T20:31:01.07" personId="{1E9A4A12-C973-4008-A0E1-C21A047C912A}" id="{FA1FEE95-E15C-4A38-B59C-897DF5448625}">
    <text>2/12</text>
  </threadedComment>
  <threadedComment ref="EO137" dT="2020-05-03T20:31:01.07" personId="{1E9A4A12-C973-4008-A0E1-C21A047C912A}" id="{C17858C7-70E9-4F37-AB89-5FE9C3B25FC3}">
    <text>2/12</text>
  </threadedComment>
  <threadedComment ref="EQ137" dT="2020-05-03T20:31:01.07" personId="{1E9A4A12-C973-4008-A0E1-C21A047C912A}" id="{728EF394-BF3A-4A3A-83C4-D21F0944253E}">
    <text>2/12</text>
  </threadedComment>
  <threadedComment ref="CY138" dT="2020-06-15T01:21:16.39" personId="{1E9A4A12-C973-4008-A0E1-C21A047C912A}" id="{BE859086-ECDF-4074-9E33-45281D0FF2A2}">
    <text>19/31</text>
  </threadedComment>
  <threadedComment ref="DD138" dT="2020-06-06T23:16:03.22" personId="{1E9A4A12-C973-4008-A0E1-C21A047C912A}" id="{6824A326-95EB-4B11-ADA6-4478515EFC5E}">
    <text>KPNLF is willing to give 6 out of 8 to Gov</text>
  </threadedComment>
  <threadedComment ref="DH138" dT="2020-05-25T18:09:36.53" personId="{1E9A4A12-C973-4008-A0E1-C21A047C912A}" id="{F9F14918-C8F7-41B5-BA8E-E9BC4894E4B8}">
    <text>Government was willing to give 2 out of 12 to KPNLF</text>
  </threadedComment>
  <threadedComment ref="DI138" dT="2020-06-14T12:39:40.81" personId="{1E9A4A12-C973-4008-A0E1-C21A047C912A}" id="{DECE24D7-79E5-43A3-97F2-4A37D54807AB}">
    <text>(2/12 of Gov. offer+2/12 of FUNCINPEC offer+2/12 of KR offer)/3</text>
  </threadedComment>
  <threadedComment ref="DM138" dT="2020-05-25T00:31:52.65" personId="{1E9A4A12-C973-4008-A0E1-C21A047C912A}" id="{15922B1A-CADA-43E3-9B9C-60CD055F4FE5}">
    <text>Head of State: Heng Samrin
PM: Hun Sen
14 ministries
https://en.wikipedia.org/wiki/People%27s_Republic_of_Kampuchea</text>
  </threadedComment>
  <threadedComment ref="DS138" dT="2020-05-06T15:23:21.84" personId="{1E9A4A12-C973-4008-A0E1-C21A047C912A}" id="{49F20949-3356-4B85-8A18-D1E635FF7F4C}">
    <text>Khieu Samphan in August 1985 was officially established as the leader of the Khmer Rouge (UCDP)</text>
  </threadedComment>
  <threadedComment ref="EK138" dT="2020-05-03T20:29:14.48" personId="{1E9A4A12-C973-4008-A0E1-C21A047C912A}" id="{AAE4F0B9-060A-48A3-925B-243B6FE1653D}">
    <text>6/12</text>
  </threadedComment>
  <threadedComment ref="EM138" dT="2020-05-03T20:31:01.07" personId="{1E9A4A12-C973-4008-A0E1-C21A047C912A}" id="{D203A140-223C-42AA-B55D-3862BA36854C}">
    <text>2/12</text>
  </threadedComment>
  <threadedComment ref="EO138" dT="2020-05-03T20:31:01.07" personId="{1E9A4A12-C973-4008-A0E1-C21A047C912A}" id="{A8378693-EC1A-4A04-81A8-B51CC03E4C6F}">
    <text>2/12</text>
  </threadedComment>
  <threadedComment ref="EQ138" dT="2020-05-03T20:31:01.07" personId="{1E9A4A12-C973-4008-A0E1-C21A047C912A}" id="{B5483758-11E7-472C-A66A-4F79E575013C}">
    <text>2/12</text>
  </threadedComment>
  <threadedComment ref="CY139" dT="2020-06-15T01:21:49.12" personId="{1E9A4A12-C973-4008-A0E1-C21A047C912A}" id="{98FFFD3D-8672-47DA-9AE8-3115F60A7047}">
    <text>9/21</text>
  </threadedComment>
  <threadedComment ref="DD139" dT="2020-06-06T23:16:03.22" personId="{1E9A4A12-C973-4008-A0E1-C21A047C912A}" id="{DBB71F6F-8C3B-428B-B920-B2156C6DAF5C}">
    <text>KR is willing to give 6 out of 8 to Gov</text>
  </threadedComment>
  <threadedComment ref="DH139" dT="2020-05-25T18:09:36.53" personId="{1E9A4A12-C973-4008-A0E1-C21A047C912A}" id="{A6CAD697-F5FE-4A20-AA5C-68FE52E53ECA}">
    <text>Government was willing to give 2 out of 12 to KR</text>
  </threadedComment>
  <threadedComment ref="DI139" dT="2020-06-14T12:39:40.81" personId="{1E9A4A12-C973-4008-A0E1-C21A047C912A}" id="{5B71BCFC-E33D-48EC-AC8E-B921F8D766FB}">
    <text>(2/12 of Gov. offer+2/12 of FUNCINPEC offer+2/12 of KPNLF offer)/3</text>
  </threadedComment>
  <threadedComment ref="DM139" dT="2020-05-25T00:31:52.65" personId="{1E9A4A12-C973-4008-A0E1-C21A047C912A}" id="{3AE05231-DE13-4615-9BA7-3990CF897E4C}">
    <text>Head of State: Heng Samrin
PM: Hun Sen
14 ministries
https://en.wikipedia.org/wiki/People%27s_Republic_of_Kampuchea</text>
  </threadedComment>
  <threadedComment ref="DS139" dT="2020-05-06T15:23:21.84" personId="{1E9A4A12-C973-4008-A0E1-C21A047C912A}" id="{239FBA39-7606-4A72-B9C2-388D3E560E12}">
    <text>Khieu Samphan in August 1985 was officially established as the leader of the Khmer Rouge (UCDP)</text>
  </threadedComment>
  <threadedComment ref="EK139" dT="2020-05-03T20:29:14.48" personId="{1E9A4A12-C973-4008-A0E1-C21A047C912A}" id="{CC07A934-C0BE-43D7-90E4-D6F9A6B2EA55}">
    <text>6/12</text>
  </threadedComment>
  <threadedComment ref="EM139" dT="2020-05-03T20:31:01.07" personId="{1E9A4A12-C973-4008-A0E1-C21A047C912A}" id="{31AF3264-844C-4D5C-B473-EEB367BA6AB5}">
    <text>2/12</text>
  </threadedComment>
  <threadedComment ref="EO139" dT="2020-05-03T20:31:01.07" personId="{1E9A4A12-C973-4008-A0E1-C21A047C912A}" id="{86167C88-6A13-4295-9906-FCA199F7705A}">
    <text>2/12</text>
  </threadedComment>
  <threadedComment ref="EQ139" dT="2020-05-03T20:31:01.07" personId="{1E9A4A12-C973-4008-A0E1-C21A047C912A}" id="{D7454A77-965F-4954-9EE0-6AF68B81F6B5}">
    <text>2/12</text>
  </threadedComment>
  <threadedComment ref="DO140" dT="2020-05-06T15:23:21.84" personId="{1E9A4A12-C973-4008-A0E1-C21A047C912A}" id="{73C64DB5-50E4-4664-BC88-6FC185CAAB5D}">
    <text>Khieu Samphan in August 1985 was officially established as the leader of the Khmer Rouge (UCDP)</text>
  </threadedComment>
  <threadedComment ref="EM140" dT="2020-05-03T23:40:14.48" personId="{1E9A4A12-C973-4008-A0E1-C21A047C912A}" id="{5F71BDDE-04C1-4A7A-B37F-FC7EE1793E0F}">
    <text>1/2</text>
  </threadedComment>
  <threadedComment ref="EM141" dT="2020-05-03T23:40:14.48" personId="{1E9A4A12-C973-4008-A0E1-C21A047C912A}" id="{D2B7093F-9753-4B12-97B1-01C88B9BA660}">
    <text>1/2</text>
  </threadedComment>
  <threadedComment ref="EM142" dT="2020-05-03T20:33:16.44" personId="{1E9A4A12-C973-4008-A0E1-C21A047C912A}" id="{1AF3133A-C88B-4867-9739-A041D0DA7D5B}">
    <text>no ministerial post</text>
  </threadedComment>
  <threadedComment ref="EM143" dT="2020-05-03T20:33:16.44" personId="{1E9A4A12-C973-4008-A0E1-C21A047C912A}" id="{31BAF524-90B1-4D3B-98E9-07CA69FDA946}">
    <text>no ministerial post</text>
  </threadedComment>
  <threadedComment ref="EM144" dT="2020-05-03T23:40:14.48" personId="{1E9A4A12-C973-4008-A0E1-C21A047C912A}" id="{C09EF4A9-A23F-4DB6-B47D-3C727326EC8F}">
    <text>1/2</text>
  </threadedComment>
  <threadedComment ref="EM145" dT="2020-05-03T23:40:14.48" personId="{1E9A4A12-C973-4008-A0E1-C21A047C912A}" id="{9AF5873B-E5DB-4EC9-BB35-FF29CD84450A}">
    <text>1/2</text>
  </threadedComment>
  <threadedComment ref="EM146" dT="2020-05-03T20:33:16.44" personId="{1E9A4A12-C973-4008-A0E1-C21A047C912A}" id="{ECE33F83-68A2-4F65-AA31-050C2DCEEDB9}">
    <text>no ministerial post</text>
  </threadedComment>
  <threadedComment ref="EM147" dT="2020-05-03T20:33:16.44" personId="{1E9A4A12-C973-4008-A0E1-C21A047C912A}" id="{08E44E4E-33DD-4272-84CF-1FCB96CC76D3}">
    <text>no ministerial post</text>
  </threadedComment>
  <threadedComment ref="EJ150" dT="2020-05-02T22:42:20.33" personId="{1E9A4A12-C973-4008-A0E1-C21A047C912A}" id="{CF6FF7C6-12C2-4ED8-824D-864C562094E9}">
    <text>(pp.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ext>
  </threadedComment>
  <threadedComment ref="EK150" dT="2020-05-03T14:54:00.75" personId="{1E9A4A12-C973-4008-A0E1-C21A047C912A}" id="{0AA0312D-1983-44D5-BD8C-7C882446F5D6}">
    <text>32/37</text>
  </threadedComment>
  <threadedComment ref="EL150" dT="2020-04-28T10:54:29.12" personId="{1E9A4A12-C973-4008-A0E1-C21A047C912A}" id="{037CAC8E-9D8C-425E-B333-180264201BA0}">
    <text>According to Afircan Research Bulletin (Oct, 1997, p. 12811) On cabinet, rebel wanted PM with powers to control the Cabinet without specific mention of how many seats they want</text>
  </threadedComment>
  <threadedComment ref="EM150" dT="2020-05-04T10:59:26.25" personId="{1E9A4A12-C973-4008-A0E1-C21A047C912A}" id="{9BDE5036-8282-4126-A317-42C6D5FD6B48}">
    <text>36 (37-President)/37</text>
  </threadedComment>
  <threadedComment ref="EJ151" dT="2020-05-02T22:42:20.33" personId="{1E9A4A12-C973-4008-A0E1-C21A047C912A}" id="{14C1F07F-8D03-44C8-8D36-5407BE02162B}">
    <text>(pp. 12881-12882) total 37
President: Pascal Lissouba
PM: Bernard Kolelas (appointed by Lissouba)
Decentralisation, Regional Development: Jean-Pierre Thystere Tchicaya (RDPS)
Construction, Town Planning, Infrastructure: Lambert Galibali
Interior and Security: Col. Philippe Bikinkita (MCDDI, retained)
Transport and Civil Aviation: Victor Tamba-Tamba (UPADS, PT, retained)
Economy, Finance: Guila Mougounga Kombo (PT, retained)
Foreign Affairs, Francophony: Destin-Arsene Tsaty-Boungou (PT, retained)
Forestry Economy (ex Agriculture, Water and Forestry, Marine Resources): Jean-Prosper Koyo
National Defence: Pascal Tsaty Mabiala (PT)
Civil Service, Administrative Reform: Marius Mouambenga (retained)
Scientific Research: Anaclet Tsomambet (retained)
Hydrocarbons: Benoit Koukebene (PT, retained)
Reconstruction, in charge of National Heritage: Martial De Paul Ikounga
Cooperation: Gregoire Lefouoba (PT)
Integration of Women Into Development: Marie-Therese Avemeka (retained)
Higher Education: Theophile Obenga
Primary and Secondary Education: Sylvain Makosso Makosso (RDPS)
Health and Population: Julien Bikandou
Posts and Telecommunications: Alphonse Nkoua
Budget, Coordination of Financial Administration: Luc Daniel Adamo Mateta (MCDDI)
Environment and Tourism: Martin Oyali
Privatisation: Benjamin Bounkoulou (UR)
Regional Planning: Jean Pierre Mberi (RDPS)
Fisheries and Marine Resources: Jean Gatsiebe
Social Affairs, Reintegration of Displaced Persons, Responsibility for Physically Handicapped: Melanie Ibouritso (MCDDI)
Communication: Sophie Moukouyou (PT)
Logistics, Security, at the National Commission for organisation and supervision of elections: Col. Yves Marcel Ibala (PT)
Mines: Felix Makosso
Culture and Arts: Maxime Debeka
Equipment and Public Works: Prosper Bouetoumoussa (UDR)
Trade, Consumption: Samuel Badinga (close to BK)
Industry, Crafts: Jean-Marie Epouma
Human Rights, Promotion of Peace: Julienne Ondziel
Parliamentary Relations, Government Spokesman: Marcel Bandindamana
Youth, Sport: Bonaventure Mbaya (UDR)
Fights against Drugs and AIDS among the younger generation: Jacques Moanda-Passi</text>
  </threadedComment>
  <threadedComment ref="EK151" dT="2020-05-03T14:54:00.75" personId="{1E9A4A12-C973-4008-A0E1-C21A047C912A}" id="{075F3CDD-B4A3-403D-ABC7-FCB1E343AB80}">
    <text>32/37</text>
  </threadedComment>
  <threadedComment ref="EL151" dT="2020-04-28T10:54:29.12" personId="{1E9A4A12-C973-4008-A0E1-C21A047C912A}" id="{1DB49A23-450E-4DD6-BA30-B9328FB7543D}">
    <text>According to Afircan Research Bulletin (Oct, 1997, p. 12811) On cabinet, rebel wanted PM with powers to control the Cabinet without specific mention of how many seats they want</text>
  </threadedComment>
  <threadedComment ref="EM151" dT="2020-05-04T10:59:26.25" personId="{1E9A4A12-C973-4008-A0E1-C21A047C912A}" id="{67169399-BB01-4EF4-8400-533478B6B487}">
    <text>36 (37-President)/37</text>
  </threadedComment>
  <threadedComment ref="DO154" dT="2020-05-06T15:54:09.18" personId="{1E9A4A12-C973-4008-A0E1-C21A047C912A}" id="{7FE375F8-228B-4C3E-A056-B3883BAA72C9}">
    <text>any detailed information regarding changes in the group’s top leadership was not possible to find, it was clear that Dawoud Ibsa Ayana was appointed OLF chairman in 1999 (UCDP)</text>
  </threadedComment>
  <threadedComment ref="EK154" dT="2020-05-03T23:23:53.82" personId="{1E9A4A12-C973-4008-A0E1-C21A047C912A}" id="{D196FECC-7E3E-445B-952E-34EE0D032A44}">
    <text>32/44 (total seats for two bargaining participants)</text>
  </threadedComment>
  <threadedComment ref="EM154" dT="2020-05-03T23:23:53.82" personId="{1E9A4A12-C973-4008-A0E1-C21A047C912A}" id="{A27941D9-758C-4E1B-B14C-05BC19C5D38B}">
    <text>32/44 (total seats for two bargaining participants)</text>
  </threadedComment>
  <threadedComment ref="DO155" dT="2020-05-06T15:54:09.18" personId="{1E9A4A12-C973-4008-A0E1-C21A047C912A}" id="{6EA18B33-BAB4-4B1B-94B9-1DF9B86440F3}">
    <text>any detailed information regarding changes in the group’s top leadership was not possible to find, it was clear that Dawoud Ibsa Ayana was appointed OLF chairman in 1999 (UCDP)</text>
  </threadedComment>
  <threadedComment ref="EK155" dT="2020-05-03T23:23:53.82" personId="{1E9A4A12-C973-4008-A0E1-C21A047C912A}" id="{E6B38EF6-E924-43BD-B14B-E37AF203564C}">
    <text>32/44 (total seats for two bargaining participants)</text>
  </threadedComment>
  <threadedComment ref="EM155" dT="2020-05-03T23:23:53.82" personId="{1E9A4A12-C973-4008-A0E1-C21A047C912A}" id="{2CE3224F-EFCB-4DE9-B2AB-B1EBAA612AD5}">
    <text>32/44 (total seats for two bargaining participants)</text>
  </threadedComment>
  <threadedComment ref="EK156" dT="2020-05-03T23:03:56.22" personId="{1E9A4A12-C973-4008-A0E1-C21A047C912A}" id="{FB601DC3-C495-4F9D-A1D4-DEE9FA5C414C}">
    <text>5/9</text>
  </threadedComment>
  <threadedComment ref="EM156" dT="2020-05-03T23:04:26.14" personId="{1E9A4A12-C973-4008-A0E1-C21A047C912A}" id="{92BE7D05-109F-4D81-BC5F-D97145532750}">
    <text>4/9</text>
  </threadedComment>
  <threadedComment ref="EK157" dT="2020-05-03T23:03:56.22" personId="{1E9A4A12-C973-4008-A0E1-C21A047C912A}" id="{97073D0D-DBE8-4173-8EEA-0CFCED602203}">
    <text>5/9</text>
  </threadedComment>
  <threadedComment ref="EM157" dT="2020-05-03T23:04:26.14" personId="{1E9A4A12-C973-4008-A0E1-C21A047C912A}" id="{D2139537-BCF4-4432-AD5A-F504D9A91E45}">
    <text>4/9</text>
  </threadedComment>
  <threadedComment ref="EK158" dT="2020-05-03T14:55:06.91" personId="{1E9A4A12-C973-4008-A0E1-C21A047C912A}" id="{17AA5305-73A9-44BD-A504-75604B247F31}">
    <text>16/19</text>
  </threadedComment>
  <threadedComment ref="EM158" dT="2020-05-03T15:03:06.67" personId="{1E9A4A12-C973-4008-A0E1-C21A047C912A}" id="{62C48DA7-D7CF-4330-8AFE-4B1522ECC9D7}">
    <text>3/19</text>
  </threadedComment>
  <threadedComment ref="EK159" dT="2020-05-03T14:55:06.91" personId="{1E9A4A12-C973-4008-A0E1-C21A047C912A}" id="{52B0998F-C1AF-4E10-85AB-3EC51CDA7CC0}">
    <text>16/19</text>
  </threadedComment>
  <threadedComment ref="EM159" dT="2020-05-03T15:03:06.67" personId="{1E9A4A12-C973-4008-A0E1-C21A047C912A}" id="{AC5CA036-628A-4749-986D-6AB5B56440B1}">
    <text>3/19</text>
  </threadedComment>
  <threadedComment ref="EK160" dT="2020-05-03T14:55:06.91" personId="{1E9A4A12-C973-4008-A0E1-C21A047C912A}" id="{82D995F6-2F54-49A6-8E06-5FE08EC4ADFA}">
    <text>16/19</text>
  </threadedComment>
  <threadedComment ref="EM160" dT="2020-05-04T23:45:10.96" personId="{1E9A4A12-C973-4008-A0E1-C21A047C912A}" id="{C82843A2-1D21-4C6B-9129-A8B796E6BDE5}">
    <text>4/19</text>
  </threadedComment>
  <threadedComment ref="EK161" dT="2020-05-03T14:55:06.91" personId="{1E9A4A12-C973-4008-A0E1-C21A047C912A}" id="{689F5C85-6709-44D9-9664-1A079FCFE39F}">
    <text>16/19</text>
  </threadedComment>
  <threadedComment ref="EM161" dT="2020-05-04T23:45:10.96" personId="{1E9A4A12-C973-4008-A0E1-C21A047C912A}" id="{1300EF93-AEC5-4CBB-90F3-7A73E108D728}">
    <text>4/19</text>
  </threadedComment>
  <threadedComment ref="EK162" dT="2020-05-03T14:55:06.91" personId="{1E9A4A12-C973-4008-A0E1-C21A047C912A}" id="{6B95B9CA-58B1-42A2-A8CE-6C028FE9EB72}">
    <text>16/19</text>
  </threadedComment>
  <threadedComment ref="EM162" dT="2020-05-04T23:45:10.96" personId="{1E9A4A12-C973-4008-A0E1-C21A047C912A}" id="{89E412ED-F9E8-4BEE-BA2D-6384A5FA376A}">
    <text>4/19</text>
  </threadedComment>
  <threadedComment ref="EK163" dT="2020-05-03T14:55:06.91" personId="{1E9A4A12-C973-4008-A0E1-C21A047C912A}" id="{BF188873-4533-4D5F-AA0E-7100F05B5A83}">
    <text>16/19</text>
  </threadedComment>
  <threadedComment ref="EM163" dT="2020-05-04T23:45:10.96" personId="{1E9A4A12-C973-4008-A0E1-C21A047C912A}" id="{D0147487-6D07-4DE2-9596-489663319E08}">
    <text>4/19</text>
  </threadedComment>
  <threadedComment ref="EK164" dT="2020-05-04T23:46:58.55" personId="{1E9A4A12-C973-4008-A0E1-C21A047C912A}" id="{C760342A-89CE-4945-A481-EB5AB80F5E3D}">
    <text>15/19</text>
  </threadedComment>
  <threadedComment ref="EM164" dT="2020-05-04T23:45:10.96" personId="{1E9A4A12-C973-4008-A0E1-C21A047C912A}" id="{A8F19619-4BBE-4008-9C1E-931622F45A5E}">
    <text>4/19</text>
  </threadedComment>
  <threadedComment ref="EK165" dT="2020-05-04T23:46:58.55" personId="{1E9A4A12-C973-4008-A0E1-C21A047C912A}" id="{6EB2F098-C5A0-4155-A6D2-912D3CD121F4}">
    <text>15/19</text>
  </threadedComment>
  <threadedComment ref="EM165" dT="2020-05-04T23:45:10.96" personId="{1E9A4A12-C973-4008-A0E1-C21A047C912A}" id="{248DFDD9-DA34-464E-87B0-DF92D335BE02}">
    <text>4/19</text>
  </threadedComment>
  <threadedComment ref="CM166" dT="2020-06-15T00:03:36.36" personId="{1E9A4A12-C973-4008-A0E1-C21A047C912A}" id="{6C87AEA4-834F-4AC4-8451-AF7FA56DB27A}">
    <text>1/7</text>
  </threadedComment>
  <threadedComment ref="CY166" dT="2020-06-15T01:01:26.12" personId="{1E9A4A12-C973-4008-A0E1-C21A047C912A}" id="{9A6AFA5B-703A-4E22-8812-A139E679284E}">
    <text>131/244</text>
  </threadedComment>
  <threadedComment ref="CZ166" dT="2020-06-15T01:31:21.73" personId="{1E9A4A12-C973-4008-A0E1-C21A047C912A}" id="{AEEC5D25-D796-41A2-99C1-086F3A468883}">
    <text>7800/(7800+3000)</text>
  </threadedComment>
  <threadedComment ref="DH166" dT="2020-05-25T18:15:07.10" personId="{1E9A4A12-C973-4008-A0E1-C21A047C912A}" id="{8880B635-1E63-4E1E-B7A8-372402711A06}">
    <text>NPFL wanted nothing to Government and INPFL's no comment is coded as wanting all</text>
  </threadedComment>
  <threadedComment ref="DI166" dT="2020-06-14T12:36:01.49" personId="{1E9A4A12-C973-4008-A0E1-C21A047C912A}" id="{E45BAD79-BECF-42B1-B760-AA568FAD0C9F}">
    <text>(1/11-1 of NPFL offer+1/11-1 of INPFL offer)/2</text>
  </threadedComment>
  <threadedComment ref="EK166" dT="2020-05-03T23:05:54.53" personId="{1E9A4A12-C973-4008-A0E1-C21A047C912A}" id="{83FA218D-C339-4E86-8C84-A35123604E57}">
    <text>1/11</text>
  </threadedComment>
  <threadedComment ref="CM167" dT="2020-06-15T00:03:46.59" personId="{1E9A4A12-C973-4008-A0E1-C21A047C912A}" id="{3BE0C010-FC70-48A4-830D-6B6405F68D5E}">
    <text>1/5</text>
  </threadedComment>
  <threadedComment ref="CY167" dT="2020-06-15T01:01:34.85" personId="{1E9A4A12-C973-4008-A0E1-C21A047C912A}" id="{8059EEC6-38A1-4C5A-B686-10744A35889F}">
    <text>131/131</text>
  </threadedComment>
  <threadedComment ref="CZ167" dT="2020-06-15T01:32:35.97" personId="{1E9A4A12-C973-4008-A0E1-C21A047C912A}" id="{A0AB808B-9D5C-4D36-9698-24BA49885F02}">
    <text>7800/(7800+500)</text>
  </threadedComment>
  <threadedComment ref="DH167" dT="2020-05-25T18:15:07.10" personId="{1E9A4A12-C973-4008-A0E1-C21A047C912A}" id="{ED016AEA-BE89-4331-8CE3-061948A74139}">
    <text>NPFL wanted nothing to Government and INPFL's no comment is coded as wanting all</text>
  </threadedComment>
  <threadedComment ref="DI167" dT="2020-06-14T12:36:01.49" personId="{1E9A4A12-C973-4008-A0E1-C21A047C912A}" id="{7DD219DB-0976-4FEF-AE1A-06A581174101}">
    <text>(1/11-1 of NPFL offer+1/11-1 of INPFL offer)/2</text>
  </threadedComment>
  <threadedComment ref="EK167" dT="2020-05-03T23:05:54.53" personId="{1E9A4A12-C973-4008-A0E1-C21A047C912A}" id="{A1A2BAE1-9A5C-4F4C-A473-467E956B5307}">
    <text>1/11</text>
  </threadedComment>
  <threadedComment ref="CM168" dT="2020-06-15T00:01:07.30" personId="{1E9A4A12-C973-4008-A0E1-C21A047C912A}" id="{3BB8EBD0-572A-4BCA-BD90-04C1810A756E}">
    <text>=BZ183+1</text>
  </threadedComment>
  <threadedComment ref="CY168" dT="2020-06-15T00:58:55.00" personId="{1E9A4A12-C973-4008-A0E1-C21A047C912A}" id="{BAF5ED9A-F61C-4771-B8AA-B4255907B4DD}">
    <text>113/244</text>
  </threadedComment>
  <threadedComment ref="CZ168" dT="2020-06-15T01:34:01.70" personId="{1E9A4A12-C973-4008-A0E1-C21A047C912A}" id="{2EA1FDBB-0239-498D-B9AE-E12FDB5008D1}">
    <text>3000/(7800+3000)</text>
  </threadedComment>
  <threadedComment ref="DG168" dT="2020-06-14T13:06:42.66" personId="{1E9A4A12-C973-4008-A0E1-C21A047C912A}" id="{67E668B8-DACF-4A91-BD7E-D5CA212971D2}">
    <text>(6/11)+1</text>
  </threadedComment>
  <threadedComment ref="DH168" dT="2020-05-25T18:13:29.91" personId="{1E9A4A12-C973-4008-A0E1-C21A047C912A}" id="{FB46755F-1C5D-47D1-A440-12415F6E752A}">
    <text>Government was willing to give 6 out of 11 to NPFL</text>
  </threadedComment>
  <threadedComment ref="DI168" dT="2020-06-14T12:36:54.08" personId="{1E9A4A12-C973-4008-A0E1-C21A047C912A}" id="{0E7D1928-B066-4F28-994C-616CFE3679E4}">
    <text>(6/11 (54.5)of Gov. offer+6/11 (54.5)of INPFL no response)/2</text>
  </threadedComment>
  <threadedComment ref="EK168" dT="2020-05-03T23:05:54.53" personId="{1E9A4A12-C973-4008-A0E1-C21A047C912A}" id="{BD544457-EBB4-4187-8277-5BB391E924C4}">
    <text>1/11</text>
  </threadedComment>
  <threadedComment ref="CM169" dT="2020-06-15T00:01:50.26" personId="{1E9A4A12-C973-4008-A0E1-C21A047C912A}" id="{E9824D28-603A-4631-B249-6DEA7BF47725}">
    <text>BZ184+1</text>
  </threadedComment>
  <threadedComment ref="CY169" dT="2020-06-15T00:58:18.58" personId="{1E9A4A12-C973-4008-A0E1-C21A047C912A}" id="{E5F7F2D2-8A01-4E34-90E1-F86D4AEEFA73}">
    <text>0/131</text>
  </threadedComment>
  <threadedComment ref="CZ169" dT="2020-06-15T01:33:09.48" personId="{1E9A4A12-C973-4008-A0E1-C21A047C912A}" id="{AC5F89B8-31B7-45F4-A289-D60FEF474CE7}">
    <text>500/(7800+500)</text>
  </threadedComment>
  <threadedComment ref="DH169" dT="2020-05-25T18:13:49.56" personId="{1E9A4A12-C973-4008-A0E1-C21A047C912A}" id="{7B61F161-852E-4996-9E9B-A6E43DFF8A38}">
    <text>Government was willing to give 4 out of 11 to INPFL</text>
  </threadedComment>
  <threadedComment ref="DI169" dT="2020-06-14T12:36:54.08" personId="{1E9A4A12-C973-4008-A0E1-C21A047C912A}" id="{F215F252-3CBC-4B2A-9B9B-5EB9E4B32674}">
    <text>(4/11(36.4) of Gov. offer+1/11 (7.1) of NPFL's no response)/2</text>
  </threadedComment>
  <threadedComment ref="EK169" dT="2020-05-03T23:05:54.53" personId="{1E9A4A12-C973-4008-A0E1-C21A047C912A}" id="{74319D84-5042-48BA-8A89-7A688C9A1F88}">
    <text>1/11</text>
  </threadedComment>
  <threadedComment ref="CM170" dT="2020-06-15T00:03:36.36" personId="{1E9A4A12-C973-4008-A0E1-C21A047C912A}" id="{A019285F-3F22-42F1-86AA-4CFFB3CDEC28}">
    <text>1/7</text>
  </threadedComment>
  <threadedComment ref="CY170" dT="2020-06-15T01:01:26.12" personId="{1E9A4A12-C973-4008-A0E1-C21A047C912A}" id="{BFA49715-F91D-4370-A1FD-CF7E566084AD}">
    <text>131/244</text>
  </threadedComment>
  <threadedComment ref="CZ170" dT="2020-06-15T01:31:21.73" personId="{1E9A4A12-C973-4008-A0E1-C21A047C912A}" id="{03535FC9-4E7A-4082-965F-29CFDBE1C8D2}">
    <text>7800/(7800+3000)</text>
  </threadedComment>
  <threadedComment ref="DH170" dT="2020-05-25T18:15:07.10" personId="{1E9A4A12-C973-4008-A0E1-C21A047C912A}" id="{7636B441-C5CE-4070-80A5-C701908E009D}">
    <text>NPFL wanted nothing to Government and INPFL's no comment is coded as wanting all</text>
  </threadedComment>
  <threadedComment ref="DI170" dT="2020-06-14T12:36:01.49" personId="{1E9A4A12-C973-4008-A0E1-C21A047C912A}" id="{007EA230-7543-4FC3-8FE3-BF5D260BF83B}">
    <text>(1/11-1 of NPFL offer+1/11-1 of INPFL offer)/2</text>
  </threadedComment>
  <threadedComment ref="EK170" dT="2020-05-03T23:05:54.53" personId="{1E9A4A12-C973-4008-A0E1-C21A047C912A}" id="{0577B036-B740-4A1C-BF43-945D860CBB01}">
    <text>1/11</text>
  </threadedComment>
  <threadedComment ref="CM171" dT="2020-06-15T00:03:46.59" personId="{1E9A4A12-C973-4008-A0E1-C21A047C912A}" id="{FE0F2957-C35C-4110-80F8-C10F5A45BD51}">
    <text>1/5</text>
  </threadedComment>
  <threadedComment ref="CY171" dT="2020-06-15T01:01:34.85" personId="{1E9A4A12-C973-4008-A0E1-C21A047C912A}" id="{0A092FB8-0CD8-4762-9A91-6E6AEEC513F1}">
    <text>131/131</text>
  </threadedComment>
  <threadedComment ref="CZ171" dT="2020-06-15T01:32:35.97" personId="{1E9A4A12-C973-4008-A0E1-C21A047C912A}" id="{C0CDDC33-3A12-4D5C-8007-370994A649F3}">
    <text>7800/(7800+500)</text>
  </threadedComment>
  <threadedComment ref="DH171" dT="2020-05-25T18:15:07.10" personId="{1E9A4A12-C973-4008-A0E1-C21A047C912A}" id="{A9F6051A-3C5A-4266-8B78-4BFAEDE01D02}">
    <text>NPFL wanted nothing to Government and INPFL's no comment is coded as wanting all</text>
  </threadedComment>
  <threadedComment ref="DI171" dT="2020-06-14T12:36:01.49" personId="{1E9A4A12-C973-4008-A0E1-C21A047C912A}" id="{84D56274-9E7A-470C-B792-516CADA56552}">
    <text>(1/11-1 of NPFL offer+1/11-1 of INPFL offer)/2</text>
  </threadedComment>
  <threadedComment ref="EK171" dT="2020-05-03T23:05:54.53" personId="{1E9A4A12-C973-4008-A0E1-C21A047C912A}" id="{5B466E64-25BC-44BE-B4D0-94A418D558DF}">
    <text>1/11</text>
  </threadedComment>
  <threadedComment ref="CM172" dT="2020-06-15T00:01:07.30" personId="{1E9A4A12-C973-4008-A0E1-C21A047C912A}" id="{CAE81D39-3665-43BC-8784-D0B5DCF27515}">
    <text>=BZ183+1</text>
  </threadedComment>
  <threadedComment ref="CY172" dT="2020-06-15T00:58:55.00" personId="{1E9A4A12-C973-4008-A0E1-C21A047C912A}" id="{D022F4E4-994D-438E-846E-140408E3E83D}">
    <text>113/244</text>
  </threadedComment>
  <threadedComment ref="CZ172" dT="2020-06-15T01:34:01.70" personId="{1E9A4A12-C973-4008-A0E1-C21A047C912A}" id="{D309C8FE-4021-4CDF-99A7-C02168019EF5}">
    <text>3000/(7800+3000)</text>
  </threadedComment>
  <threadedComment ref="DG172" dT="2020-06-14T13:06:42.66" personId="{1E9A4A12-C973-4008-A0E1-C21A047C912A}" id="{7DC47EA0-1DA3-4F76-998D-7B1B4107DF97}">
    <text>(6/11)+1</text>
  </threadedComment>
  <threadedComment ref="DH172" dT="2020-05-25T18:13:29.91" personId="{1E9A4A12-C973-4008-A0E1-C21A047C912A}" id="{DE19C48D-3347-4E13-AE0B-73B67ABAAC69}">
    <text>Government was willing to give 6 out of 11 to NPFL</text>
  </threadedComment>
  <threadedComment ref="DI172" dT="2020-06-14T12:36:54.08" personId="{1E9A4A12-C973-4008-A0E1-C21A047C912A}" id="{C4B988A2-31FC-4A50-A8DB-11D3BE9E8E21}">
    <text>(6/11 (54.5)of Gov. offer+6/11 (54.5)of INPFL no response)/2</text>
  </threadedComment>
  <threadedComment ref="EK172" dT="2020-05-03T23:05:54.53" personId="{1E9A4A12-C973-4008-A0E1-C21A047C912A}" id="{A857C711-2F33-4052-8E4A-E5FCF68CB76C}">
    <text>1/11</text>
  </threadedComment>
  <threadedComment ref="CM173" dT="2020-06-15T00:01:50.26" personId="{1E9A4A12-C973-4008-A0E1-C21A047C912A}" id="{8CE4A147-DD5E-449E-8EB0-CFACDBE3EDE7}">
    <text>BZ184+1</text>
  </threadedComment>
  <threadedComment ref="CY173" dT="2020-06-15T00:58:18.58" personId="{1E9A4A12-C973-4008-A0E1-C21A047C912A}" id="{3EDED6D7-9246-4C0D-A4F3-FAD61C7988E2}">
    <text>0/131</text>
  </threadedComment>
  <threadedComment ref="CZ173" dT="2020-06-15T01:33:09.48" personId="{1E9A4A12-C973-4008-A0E1-C21A047C912A}" id="{2DC2A381-4B48-44B7-A649-45CE0245A4C3}">
    <text>500/(7800+500)</text>
  </threadedComment>
  <threadedComment ref="DH173" dT="2020-05-25T18:13:49.56" personId="{1E9A4A12-C973-4008-A0E1-C21A047C912A}" id="{C26C2660-9538-455C-A6CE-D0C04ADB8874}">
    <text>Government was willing to give 4 out of 11 to INPFL</text>
  </threadedComment>
  <threadedComment ref="DI173" dT="2020-06-14T12:36:54.08" personId="{1E9A4A12-C973-4008-A0E1-C21A047C912A}" id="{01F57A37-1D27-410E-A2BF-461929BFCB8A}">
    <text>(4/11(36.4) of Gov. offer+1/11 (7.1) of NPFL's no response)/2</text>
  </threadedComment>
  <threadedComment ref="EK173" dT="2020-05-03T23:05:54.53" personId="{1E9A4A12-C973-4008-A0E1-C21A047C912A}" id="{74DD974F-4015-441B-AA4F-2AA8B3075023}">
    <text>1/11</text>
  </threadedComment>
  <threadedComment ref="EJ174" dT="2020-04-28T23:21:49.66" personId="{1E9A4A12-C973-4008-A0E1-C21A047C912A}" id="{F837CBF2-6E3A-4E2F-8A3B-3D383286C6C5}">
    <text>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ext>
  </threadedComment>
  <threadedComment ref="EJ175" dT="2020-04-28T23:21:49.66" personId="{1E9A4A12-C973-4008-A0E1-C21A047C912A}" id="{34361E42-084A-41A3-9CC4-14F7975D033C}">
    <text>News articles interchageably use troop, army. It is not clear whether they use "army" as one segment of military troops or military troop itself. 
Xinhua (136) says 24,000 of army, 800 of navy, and 1000 of air force on Aug. 7th. and AP (138) says "the national army would number 25,000 troops, half of them coming from the RENAMO ranks."
But later IPS (143) suggests that there was no agreement at all.</text>
  </threadedComment>
  <threadedComment ref="DM186" dT="2020-05-15T12:41:48.80" personId="{1E9A4A12-C973-4008-A0E1-C21A047C912A}" id="{40AD230B-6153-4EAE-8516-ADA2F3688C1A}">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DO186" dT="2020-05-15T12:41:48.80" personId="{1E9A4A12-C973-4008-A0E1-C21A047C912A}" id="{0148C7F8-150E-41EE-9979-BC5C707BFF51}">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EK186" dT="2020-05-03T15:25:01.84" personId="{1E9A4A12-C973-4008-A0E1-C21A047C912A}" id="{798BF3CE-A609-4F00-9A2F-9F2BA9E82293}">
    <text>take mid-point (51) as denominator
49/100</text>
  </threadedComment>
  <threadedComment ref="EM186" dT="2020-05-03T15:25:29.49" personId="{1E9A4A12-C973-4008-A0E1-C21A047C912A}" id="{5066D02E-B367-491E-A8A2-2BB9A4936B46}">
    <text>take mid-point (51) as denominator
51/100</text>
  </threadedComment>
  <threadedComment ref="DM187" dT="2020-05-15T12:41:48.80" personId="{1E9A4A12-C973-4008-A0E1-C21A047C912A}" id="{3BF830D2-7156-48AC-862F-7506CF469131}">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DO187" dT="2020-05-15T12:41:48.80" personId="{1E9A4A12-C973-4008-A0E1-C21A047C912A}" id="{EF335288-4376-4936-AD85-9500CF7B1D67}">
    <text>Given Agreement on October 9th (signed by Government side: Maï Maï Gana, High Commissioner of the restoration of peace; CRA side: Mano Dayak, President) mentions "The representatives of the Government of the Republic of Niger and the representatives of the “Coordination de la Résistance Armée (C. R. A.)” (Coordination of the Armed Resistance)
have met in Ouagadougou from 25 September to 9 October, 1994 in the presence of members
of the Mediation Committee, viz. the Algerian Democratic and Popular Republic, the French Republic and Burkina Faso.
They have carried on the study of the items on the agenda from their meeting held in Paris, from 14 June to 22 June."
==&gt; "Their meeting" in June suggest the same participants</text>
  </threadedComment>
  <threadedComment ref="EK187" dT="2020-05-03T15:25:01.84" personId="{1E9A4A12-C973-4008-A0E1-C21A047C912A}" id="{16B3CB25-9D74-45FB-AFF6-23BA78DED4F3}">
    <text>take mid-point (51) as denominator
49/100</text>
  </threadedComment>
  <threadedComment ref="EM187" dT="2020-05-03T15:25:29.49" personId="{1E9A4A12-C973-4008-A0E1-C21A047C912A}" id="{359EDFA8-6E9E-4FBA-8AEE-9C3A5FA0774B}">
    <text>take mid-point (51) as denominator
51/100</text>
  </threadedComment>
  <threadedComment ref="EM188" dT="2020-05-03T15:26:06.40" personId="{1E9A4A12-C973-4008-A0E1-C21A047C912A}" id="{15612129-38DA-47DB-B605-1BF6092F3AFD}">
    <text>1/7</text>
  </threadedComment>
  <threadedComment ref="EM189" dT="2020-05-03T15:26:06.40" personId="{1E9A4A12-C973-4008-A0E1-C21A047C912A}" id="{4077DAD8-CCFB-491D-82B6-13BD6D282686}">
    <text>1/7</text>
  </threadedComment>
  <threadedComment ref="EJ192" dT="2020-05-04T16:33:12.79" personId="{1E9A4A12-C973-4008-A0E1-C21A047C912A}" id="{ED2D7EB7-21EE-4C3D-9D6C-31C6EF48EB03}">
    <text>President's party formed a coalition government with MDR, PSD, LP, PDC in April</text>
  </threadedComment>
  <threadedComment ref="EM192" dT="2020-05-04T18:17:59.49" personId="{1E9A4A12-C973-4008-A0E1-C21A047C912A}" id="{9D2347A1-D0FA-4A01-B07B-E9C7D23DD23C}">
    <text>3.5/22</text>
  </threadedComment>
  <threadedComment ref="EJ193" dT="2020-05-04T16:33:12.79" personId="{1E9A4A12-C973-4008-A0E1-C21A047C912A}" id="{DEF3F51F-1198-46CC-82F5-5B75FA1A8794}">
    <text>President's party formed a coalition government with MDR, PSD, LP, PDC in April</text>
  </threadedComment>
  <threadedComment ref="EM193" dT="2020-05-04T18:17:59.49" personId="{1E9A4A12-C973-4008-A0E1-C21A047C912A}" id="{2EA1CBDC-7700-4DA9-8D0F-8DFE3FEF715A}">
    <text>3.5/22</text>
  </threadedComment>
  <threadedComment ref="EK194" dT="2020-05-04T18:18:58.72" personId="{1E9A4A12-C973-4008-A0E1-C21A047C912A}" id="{59733FFF-D2D7-4F74-92B0-54B7D40B3419}">
    <text>16 (coalition government)/20 (4 for fpr+16 for coalition government)</text>
  </threadedComment>
  <threadedComment ref="EM194" dT="2020-05-04T18:18:58.72" personId="{1E9A4A12-C973-4008-A0E1-C21A047C912A}" id="{62CE1CDA-B950-4CED-9F14-47CBDECF6B39}">
    <text>4 (fpr)/20 (4 for fpr+16 for coalition government)</text>
  </threadedComment>
  <threadedComment ref="EK195" dT="2020-05-04T18:18:58.72" personId="{1E9A4A12-C973-4008-A0E1-C21A047C912A}" id="{489A2AD9-E7DA-45C6-8386-19A9FF46C5F3}">
    <text>16 (coalition government)/20 (4 for fpr+16 for coalition government)</text>
  </threadedComment>
  <threadedComment ref="EM195" dT="2020-05-04T18:18:58.72" personId="{1E9A4A12-C973-4008-A0E1-C21A047C912A}" id="{327E0EA2-7972-4A9C-8017-CF3276B9CAD5}">
    <text>4 (fpr)/20 (4 for fpr+16 for coalition government)</text>
  </threadedComment>
  <threadedComment ref="BP196" dT="2020-05-06T22:52:11.91" personId="{1E9A4A12-C973-4008-A0E1-C21A047C912A}" id="{A31BD8D9-4566-4BBB-A731-17C1B34B65A2}">
    <text>Agreement says "Noting the Protocols of Agreement on Power-Sharing signed at ARUSHA respectively on 30th October, 1992,
and on 9th January, 1993"
==&gt; Political Power-sharing agreement was from January 9th 1993</text>
  </threadedComment>
  <threadedComment ref="EK196" dT="2020-05-04T18:19:53.51" personId="{1E9A4A12-C973-4008-A0E1-C21A047C912A}" id="{59E3A521-11D4-4C52-96CE-547F59AFA957}">
    <text>17/22</text>
  </threadedComment>
  <threadedComment ref="EM196" dT="2020-05-04T18:20:14.56" personId="{1E9A4A12-C973-4008-A0E1-C21A047C912A}" id="{D02C9DFF-7AB1-46EC-A13C-FEF08651230F}">
    <text>5/22</text>
  </threadedComment>
  <threadedComment ref="EV196" dT="2020-05-12T23:19:58.24" personId="{1E9A4A12-C973-4008-A0E1-C21A047C912A}" id="{D5F2579D-498F-4D7E-95B4-B633B0E336B2}">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W196" dT="2020-05-06T22:52:11.91" personId="{1E9A4A12-C973-4008-A0E1-C21A047C912A}" id="{F8046282-42AB-453B-815C-5295626CEF1A}">
    <text>Agreement says "Noting the Protocols of Agreement on Power-Sharing signed at ARUSHA respectively on 30th October, 1992,
and on 9th January, 1993"
==&gt; Political Power-sharing agreement was from January 9th 1993</text>
  </threadedComment>
  <threadedComment ref="BP197" dT="2020-05-06T22:52:11.91" personId="{1E9A4A12-C973-4008-A0E1-C21A047C912A}" id="{46826159-E421-48C5-9B9E-CEE9035B81D8}">
    <text>Agreement says "Noting the Protocols of Agreement on Power-Sharing signed at ARUSHA respectively on 30th October, 1992,
and on 9th January, 1993"
==&gt; Political Power-sharing agreement was from January 9th 1993</text>
  </threadedComment>
  <threadedComment ref="EK197" dT="2020-05-04T18:19:53.51" personId="{1E9A4A12-C973-4008-A0E1-C21A047C912A}" id="{A27BD658-EA4A-4ACD-949A-06835F26AB63}">
    <text>17/22</text>
  </threadedComment>
  <threadedComment ref="EM197" dT="2020-05-04T18:20:14.56" personId="{1E9A4A12-C973-4008-A0E1-C21A047C912A}" id="{76036B95-D5F5-4612-B986-599B6BF97701}">
    <text>5/22</text>
  </threadedComment>
  <threadedComment ref="EV197" dT="2020-05-12T23:19:58.24" personId="{1E9A4A12-C973-4008-A0E1-C21A047C912A}" id="{79D40344-6702-4D0E-A8FC-A3A2A1C65AE1}">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W197" dT="2020-05-06T22:52:11.91" personId="{1E9A4A12-C973-4008-A0E1-C21A047C912A}" id="{195EF5D2-3811-42DC-94E1-47B2AAAD082C}">
    <text>Agreement says "Noting the Protocols of Agreement on Power-Sharing signed at ARUSHA respectively on 30th October, 1992,
and on 9th January, 1993"
==&gt; Political Power-sharing agreement was from January 9th 1993</text>
  </threadedComment>
  <threadedComment ref="BP198" dT="2020-05-06T22:52:11.91" personId="{1E9A4A12-C973-4008-A0E1-C21A047C912A}" id="{BAC73270-B258-4CF6-8CCC-056500F84CBC}">
    <text>Agreement says "Noting the Protocols of Agreement on Power-Sharing signed at ARUSHA respectively on 30th October, 1992,
and on 9th January, 1993"
==&gt; Political Power-sharing agreement was from January 9th 1993</text>
  </threadedComment>
  <threadedComment ref="EV198" dT="2020-05-12T23:19:58.24" personId="{1E9A4A12-C973-4008-A0E1-C21A047C912A}" id="{24FDDF11-1BC4-4842-A5E1-ADF5D3C68EB0}">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W198" dT="2020-05-06T22:52:11.91" personId="{1E9A4A12-C973-4008-A0E1-C21A047C912A}" id="{5B7D6D25-FACC-464F-8417-1316523D02CC}">
    <text>Agreement says "Noting the Protocols of Agreement on Power-Sharing signed at ARUSHA respectively on 30th October, 1992,
and on 9th January, 1993"
==&gt; Political Power-sharing agreement was from January 9th 1993</text>
  </threadedComment>
  <threadedComment ref="BP199" dT="2020-05-06T22:52:11.91" personId="{1E9A4A12-C973-4008-A0E1-C21A047C912A}" id="{73E30794-192D-42CB-8B27-6CEF198268C5}">
    <text>Agreement says "Noting the Protocols of Agreement on Power-Sharing signed at ARUSHA respectively on 30th October, 1992,
and on 9th January, 1993"
==&gt; Political Power-sharing agreement was from January 9th 1993</text>
  </threadedComment>
  <threadedComment ref="EV199" dT="2020-05-12T23:19:58.24" personId="{1E9A4A12-C973-4008-A0E1-C21A047C912A}" id="{734B2C94-88BA-493B-ADED-02AFE3DCC474}">
    <text>The Protocols of Agreement between the Government of the Republic of Rwanda and the Rwandese
Patriotic Front on Power-Sharing within the Framework of a Broad-Based Transitional Government, signed at Arusha respectively on 30th October, 1992 and on 9th January, 1993</text>
  </threadedComment>
  <threadedComment ref="EW199" dT="2020-05-06T22:52:11.91" personId="{1E9A4A12-C973-4008-A0E1-C21A047C912A}" id="{75177A3C-8BD0-4025-B0F8-0D9B9F3D3ACF}">
    <text>Agreement says "Noting the Protocols of Agreement on Power-Sharing signed at ARUSHA respectively on 30th October, 1992,
and on 9th January, 1993"
==&gt; Political Power-sharing agreement was from January 9th 1993</text>
  </threadedComment>
  <threadedComment ref="BP200" dT="2020-05-13T00:07:56.77" personId="{1E9A4A12-C973-4008-A0E1-C21A047C912A}" id="{CD761622-15F4-4FD6-BD00-FC3EF17F8411}">
    <text>Agreement, Article 74 on Army command distribution, Article 81 suggest integration</text>
  </threadedComment>
  <threadedComment ref="EV200" dT="2020-05-12T23:20:28.35" personId="{1E9A4A12-C973-4008-A0E1-C21A047C912A}" id="{0EC3F456-61A7-4B65-810C-6AB5E36DE350}">
    <text>The Protocol Agreement between the Government of the Republic of Rwanda and the Rwandese Patriotic Front on the integration of Armed Forces of the two parties, signed at ARUSHA on, 3rd August, 1993</text>
  </threadedComment>
  <threadedComment ref="EW200" dT="2020-05-13T00:07:56.77" personId="{1E9A4A12-C973-4008-A0E1-C21A047C912A}" id="{53C9D3F5-A752-44A5-9EAA-41BD172B6F98}">
    <text>Agreement, Article 74 on Army command distribution, Article 81 suggest integration</text>
  </threadedComment>
  <threadedComment ref="BP201" dT="2020-05-13T00:07:56.77" personId="{1E9A4A12-C973-4008-A0E1-C21A047C912A}" id="{14E1495B-A70F-4DE6-A452-4D2EB6A54F2E}">
    <text>Agreement, Article 74 on Army command distribution, Article 81 suggest integration</text>
  </threadedComment>
  <threadedComment ref="EV201" dT="2020-05-12T23:20:28.35" personId="{1E9A4A12-C973-4008-A0E1-C21A047C912A}" id="{DD0247DD-33EA-4B2C-9F82-A84625BFED76}">
    <text>The Protocol Agreement between the Government of the Republic of Rwanda and the Rwandese Patriotic Front on the integration of Armed Forces of the two parties, signed at ARUSHA on, 3rd August, 1993</text>
  </threadedComment>
  <threadedComment ref="EW201" dT="2020-05-13T00:07:56.77" personId="{1E9A4A12-C973-4008-A0E1-C21A047C912A}" id="{34D55DF8-1C80-46E5-9F19-172DFCE2990E}">
    <text>Agreement, Article 74 on Army command distribution, Article 81 suggest integration</text>
  </threadedComment>
  <threadedComment ref="EV202" dT="2020-05-12T23:20:28.35" personId="{1E9A4A12-C973-4008-A0E1-C21A047C912A}" id="{FF40941A-BC3C-44D2-B314-017B442A6C8E}">
    <text>The Protocol Agreement between the Government of the Republic of Rwanda and the Rwandese Patriotic Front on the integration of Armed Forces of the two parties, signed at ARUSHA on, 3rd August, 1993</text>
  </threadedComment>
  <threadedComment ref="EV203" dT="2020-05-12T23:20:28.35" personId="{1E9A4A12-C973-4008-A0E1-C21A047C912A}" id="{C7F367DE-6D00-4682-9DA6-D2644FFA6C71}">
    <text>The Protocol Agreement between the Government of the Republic of Rwanda and the Rwandese Patriotic Front on the integration of Armed Forces of the two parties, signed at ARUSHA on, 3rd August, 1993</text>
  </threadedComment>
  <threadedComment ref="EK204" dT="2020-05-03T15:29:39.13" personId="{1E9A4A12-C973-4008-A0E1-C21A047C912A}" id="{9038E73F-185B-454B-920E-2AFC415AC91C}">
    <text>102,173/113,081</text>
  </threadedComment>
  <threadedComment ref="EM204" dT="2020-05-03T15:27:49.04" personId="{1E9A4A12-C973-4008-A0E1-C21A047C912A}" id="{8417C10B-E7C1-4439-90C9-1EE4DD70A062}">
    <text>10,908/113,081</text>
  </threadedComment>
  <threadedComment ref="EK205" dT="2020-05-03T15:29:39.13" personId="{1E9A4A12-C973-4008-A0E1-C21A047C912A}" id="{CCEEC8C6-0329-4598-81B9-619F3AE7DB2E}">
    <text>102,173/113,081</text>
  </threadedComment>
  <threadedComment ref="EM205" dT="2020-05-03T15:27:49.04" personId="{1E9A4A12-C973-4008-A0E1-C21A047C912A}" id="{5DB20265-16A5-494B-9924-4C45A7ABCD01}">
    <text>10,908/113,081</text>
  </threadedComment>
  <threadedComment ref="BP206" dT="2020-05-13T01:44:45.81" personId="{1E9A4A12-C973-4008-A0E1-C21A047C912A}" id="{BC8C0C5D-EAD6-45B4-95E8-6ED17D5D67DA}">
    <text>Agreement says " ARTICLE XVII, 2. Those ex-combatants of the RUF/SL, CDF and SLA who wish to be integrated into the new
restructured national armed forces may do so provided they meet established criteria."</text>
  </threadedComment>
  <threadedComment ref="EK206" dT="2020-05-03T15:35:18.25" personId="{1E9A4A12-C973-4008-A0E1-C21A047C912A}" id="{A6752EDC-14F5-4033-A7F5-4AF8AFEE7431}">
    <text>15/20</text>
  </threadedComment>
  <threadedComment ref="EM206" dT="2020-05-03T15:35:57.46" personId="{1E9A4A12-C973-4008-A0E1-C21A047C912A}" id="{DA6C8FE4-603B-4116-ACD4-13B9FB9F4A9B}">
    <text>5/20</text>
  </threadedComment>
  <threadedComment ref="EW206" dT="2020-05-13T01:44:45.81" personId="{1E9A4A12-C973-4008-A0E1-C21A047C912A}" id="{17A7A7BA-1810-4FF7-AFCB-7634985C09DF}">
    <text>Agreement says " ARTICLE XVII, 2. Those ex-combatants of the RUF/SL, CDF and SLA who wish to be integrated into the new
restructured national armed forces may do so provided they meet established criteria."</text>
  </threadedComment>
  <threadedComment ref="BP207" dT="2020-05-13T01:44:45.81" personId="{1E9A4A12-C973-4008-A0E1-C21A047C912A}" id="{E23445D8-C439-4AE9-A1F8-675070C63CB5}">
    <text>Agreement says " ARTICLE XVII, 2. Those ex-combatants of the RUF/SL, CDF and SLA who wish to be integrated into the new
restructured national armed forces may do so provided they meet established criteria."</text>
  </threadedComment>
  <threadedComment ref="EK207" dT="2020-05-03T15:35:18.25" personId="{1E9A4A12-C973-4008-A0E1-C21A047C912A}" id="{75FC1EAF-F585-4A1E-9E80-24DC31541FE6}">
    <text>15/20</text>
  </threadedComment>
  <threadedComment ref="EM207" dT="2020-05-03T15:35:57.46" personId="{1E9A4A12-C973-4008-A0E1-C21A047C912A}" id="{4F457056-1C1B-4524-A3BB-991C5037905A}">
    <text>5/20</text>
  </threadedComment>
  <threadedComment ref="EW207" dT="2020-05-13T01:44:45.81" personId="{1E9A4A12-C973-4008-A0E1-C21A047C912A}" id="{966CD85F-5C3B-4B60-BD14-772EC0576C34}">
    <text>Agreement says " ARTICLE XVII, 2. Those ex-combatants of the RUF/SL, CDF and SLA who wish to be integrated into the new
restructured national armed forces may do so provided they meet established criteria."</text>
  </threadedComment>
  <threadedComment ref="BP208" dT="2020-05-06T23:06:14.89" personId="{1E9A4A12-C973-4008-A0E1-C21A047C912A}" id="{22C0CA9B-1683-48A9-B514-5DDC0183C3BE}">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K208" dT="2020-05-03T23:19:29.13" personId="{1E9A4A12-C973-4008-A0E1-C21A047C912A}" id="{92C321FB-352C-493F-A233-7A24CB37944F}">
    <text>1/2 (total seats for bargaining participants)</text>
  </threadedComment>
  <threadedComment ref="EM208" dT="2020-05-03T23:19:29.13" personId="{1E9A4A12-C973-4008-A0E1-C21A047C912A}" id="{F6BAC6C0-917D-4412-8152-3B8453ADD075}">
    <text>1/2 (total seats for bargaining participants)</text>
  </threadedComment>
  <threadedComment ref="EW208" dT="2020-05-06T23:06:14.89" personId="{1E9A4A12-C973-4008-A0E1-C21A047C912A}" id="{59E5FB85-2BCF-47BA-A5A0-B2689125B444}">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BP209" dT="2020-05-06T23:06:14.89" personId="{1E9A4A12-C973-4008-A0E1-C21A047C912A}" id="{AA63B044-1C55-4E2E-93C4-61113150BDD4}">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K209" dT="2020-05-03T23:19:29.13" personId="{1E9A4A12-C973-4008-A0E1-C21A047C912A}" id="{5FB43609-49C1-4972-9264-9C33533607AC}">
    <text>1/2 (total seats for bargaining participants)</text>
  </threadedComment>
  <threadedComment ref="EM209" dT="2020-05-03T23:19:29.13" personId="{1E9A4A12-C973-4008-A0E1-C21A047C912A}" id="{393E7DE6-CBD6-455B-A1E8-F7B85BD2ADEE}">
    <text>1/2 (total seats for bargaining participants)</text>
  </threadedComment>
  <threadedComment ref="EW209" dT="2020-05-06T23:06:14.89" personId="{1E9A4A12-C973-4008-A0E1-C21A047C912A}" id="{3255C302-AAB4-4140-A5F4-F939BF2BFCC7}">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 ref="EK210" dT="2020-05-03T23:19:29.13" personId="{1E9A4A12-C973-4008-A0E1-C21A047C912A}" id="{61C24E9C-5848-4CEB-83A7-E288D2EDE01B}">
    <text>1/2 (total seats for bargaining participants)</text>
  </threadedComment>
  <threadedComment ref="EK211" dT="2020-05-03T23:19:29.13" personId="{1E9A4A12-C973-4008-A0E1-C21A047C912A}" id="{0FE5BE84-129E-4470-9CE2-4AB45B229E25}">
    <text>1/2 (total seats for bargaining participants)</text>
  </threadedComment>
  <threadedComment ref="EM212" dT="2020-05-03T15:38:11.70" personId="{1E9A4A12-C973-4008-A0E1-C21A047C912A}" id="{40381963-9C79-498A-890E-FFCC0DCFE68A}">
    <text>50,644/2,505,831</text>
  </threadedComment>
  <threadedComment ref="EM213" dT="2020-05-03T15:38:11.70" personId="{1E9A4A12-C973-4008-A0E1-C21A047C912A}" id="{E5AC3957-B535-405B-8E0F-365594B7CE40}">
    <text>50,644/2,505,831</text>
  </threadedComment>
  <threadedComment ref="DM214" dT="2020-04-28T23:22:08.05" personId="{1E9A4A12-C973-4008-A0E1-C21A047C912A}" id="{2B99A164-D56A-40F7-9866-4978AC88000C}">
    <text>it's from dissertation note</text>
  </threadedComment>
  <threadedComment ref="DO214" dT="2020-04-28T23:22:37.01" personId="{1E9A4A12-C973-4008-A0E1-C21A047C912A}" id="{A6CE1076-C156-40EB-8CC8-6E9015646877}">
    <text>it's from dissertation note</text>
  </threadedComment>
  <threadedComment ref="EK214" dT="2020-05-03T15:38:55.00" personId="{1E9A4A12-C973-4008-A0E1-C21A047C912A}" id="{B2DA83BD-B31E-4542-86B6-5426344AEF51}">
    <text>17/25</text>
  </threadedComment>
  <threadedComment ref="EM214" dT="2020-05-03T15:39:33.09" personId="{1E9A4A12-C973-4008-A0E1-C21A047C912A}" id="{E9E9FE18-F390-409A-9DF4-239572797758}">
    <text>8/25</text>
  </threadedComment>
  <threadedComment ref="DM215" dT="2020-04-28T23:22:08.05" personId="{1E9A4A12-C973-4008-A0E1-C21A047C912A}" id="{35D28E9B-FF74-469C-AF81-11175F1118F6}">
    <text>it's from dissertation note</text>
  </threadedComment>
  <threadedComment ref="DO215" dT="2020-04-28T23:22:37.01" personId="{1E9A4A12-C973-4008-A0E1-C21A047C912A}" id="{B8811DE3-E77B-4B75-8BDE-834D14B727EE}">
    <text>it's from dissertation note</text>
  </threadedComment>
  <threadedComment ref="EK215" dT="2020-05-03T15:38:55.00" personId="{1E9A4A12-C973-4008-A0E1-C21A047C912A}" id="{414BB42F-979F-4CAC-B25C-23310C096D6D}">
    <text>17/25</text>
  </threadedComment>
  <threadedComment ref="EM215" dT="2020-05-03T15:39:33.09" personId="{1E9A4A12-C973-4008-A0E1-C21A047C912A}" id="{B20140BA-B84C-4CDB-AA61-491A7F283EF9}">
    <text>8/25</text>
  </threadedComment>
  <threadedComment ref="EV227" dT="2020-05-07T11:10:29.96" personId="{1E9A4A12-C973-4008-A0E1-C21A047C912A}" id="{8336FF87-BAF7-4F7B-92F2-24B552272647}">
    <text>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ext>
  </threadedComment>
  <threadedComment ref="EV228" dT="2020-05-07T11:14:16.82" personId="{1E9A4A12-C973-4008-A0E1-C21A047C912A}" id="{4807EE7A-A610-498F-BB31-DC3AA7B41297}">
    <text>Agreement says "Noting the agreement of August 29, 1995, which authorized the delegation of the Federal Republic of Yugoslavia to sign, on behalf of the Republika Srpska"</text>
  </threadedComment>
  <threadedComment ref="EV229" dT="2020-05-06T23:15:49.76" personId="{1E9A4A12-C973-4008-A0E1-C21A047C912A}" id="{2BF11D27-6BB6-4DDA-B4FF-C5A846C0F391}">
    <text>Agreement says "To complete and review the formation of local authorities, where
needed, and establish them, where necessary, as a basis for regional autonomy
and respect for community rights"</text>
  </threadedComment>
  <threadedComment ref="EV230" dT="2020-05-06T23:50:21.58" personId="{1E9A4A12-C973-4008-A0E1-C21A047C912A}" id="{2B7D0CC7-88C3-4366-9C1E-C432DAAA0018}">
    <text>Agreement says "Immediately put in place a Government of National Unity which will include, among others, representatives of the Self-Proclaimed Junta, in line with the agreement already reached between the parties."</text>
  </threadedComment>
  <threadedComment ref="EV231" dT="2020-05-10T00:25:08.58" personId="{1E9A4A12-C973-4008-A0E1-C21A047C912A}" id="{F7142862-FB28-4078-BC3C-925C0C674F0C}">
    <text>It is not including the rebel group. For example, Edinburgh's project says "Unilateral document," "party believed to be: Slobodan Milosevic, President of Federal Republic of Yugoslavia"</text>
  </threadedComment>
  <threadedComment ref="EV232" dT="2020-05-12T23:54:58.74" personId="{1E9A4A12-C973-4008-A0E1-C21A047C912A}" id="{739709BF-1468-4FEE-A362-D564ADCB17B8}">
    <text>Agreement says "....for the formation of a national army, restructured and integrated, including the forces of the Congolese Parties signatories to the Agreement, on the basis of negotiations between the Government of the Democratic Republic of Congo, the Congolese Rally for Democracy and the Movement for the Liberation of the Congo."</text>
  </threadedComment>
  <threadedComment ref="EV233" dT="2020-05-06T23:51:37.58" personId="{1E9A4A12-C973-4008-A0E1-C21A047C912A}" id="{9EF7B71E-0826-4475-A284-587BDBA49345}">
    <text>UCDP says "Cocoye-Ntsiloulou (Conseil National de la Résistance: National Resistance Council)"
Agreement says "The reintegration of officers, NCOs, and other ranks beloning to the Self-Defense Forces of Resistance (FADR) without consultation"</text>
  </threadedComment>
  <threadedComment ref="EV234" dT="2020-05-13T00:02:05.13" personId="{1E9A4A12-C973-4008-A0E1-C21A047C912A}" id="{07E2AEB7-7F57-4814-B87E-6BEF839CA790}">
    <text>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ext>
  </threadedComment>
  <threadedComment ref="EV237" dT="2020-05-12T23:44:57.54" personId="{1E9A4A12-C973-4008-A0E1-C21A047C912A}" id="{ADADE7B8-C2AF-4C81-8288-06FBD5D23547}">
    <text>Agreement says " ARTICLE XVII, 2. Those ex-combatants of the RUF/SL, CDF and SLA who wish to be integrated into the new
restructured national armed forces may do so provided they meet established criteria."</text>
  </threadedComment>
  <threadedComment ref="EV238" dT="2020-05-06T23:06:14.89" personId="{1E9A4A12-C973-4008-A0E1-C21A047C912A}" id="{DBD0A431-CA52-429B-AF06-6A09D151B320}">
    <text>Agreement says "The TNC will appoint the heads of the Central Administrative Departments, whose prime function will be to re-establish and operate the departments of civil administration, social affairs,
economic affairs and humanitarian affairs, paving the way for the establishment and operation of
a formal government. The CADs shall comprise skilled professionals having the ability to reinstate gradually, the administrative functions of national public administration. The performance of these departments will be overseen by the TNC."
=&gt; It does not say anything about composition unlike for TNC (legislature)</text>
  </threadedComment>
</ThreadedComments>
</file>

<file path=xl/threadedComments/threadedComment4.xml><?xml version="1.0" encoding="utf-8"?>
<ThreadedComments xmlns="http://schemas.microsoft.com/office/spreadsheetml/2018/threadedcomments" xmlns:x="http://schemas.openxmlformats.org/spreadsheetml/2006/main">
  <threadedComment ref="M16" dT="2020-05-13T00:02:57.31" personId="{1E9A4A12-C973-4008-A0E1-C21A047C912A}" id="{9D7881FE-9A15-4EB0-9C95-67DE16D3D209}">
    <text>Agreement says "To complete and review the formation of local authorities, where
needed, and establish them, where necessary, as a basis for regional autonomy
and respect for community rights"</text>
  </threadedComment>
  <threadedComment ref="M24" dT="2020-05-07T11:10:29.96" personId="{1E9A4A12-C973-4008-A0E1-C21A047C912A}" id="{C4104C67-862F-4D25-B829-2F44CE0192FF}">
    <text>Talk: "Ambassadors Redman and Galbraith conducted proximity talks between a Croatian delegation led by Foreign Minister Mate Granic and a Bosnian delegation led by Prime Minister Haris Silajdzic"
Signed By Bosnian Prime Minister Haris Silajdzic, Croatian Foreign Minister Mate Granic, Bosnian Croat Representative Kresimir Zubak</text>
  </threadedComment>
  <threadedComment ref="M25" dT="2020-05-06T23:15:49.76" personId="{1E9A4A12-C973-4008-A0E1-C21A047C912A}" id="{D4D04298-4F81-4AA5-BC18-45B58841072A}">
    <text>Agreement says "To complete and review the formation of local authorities, where
needed, and establish them, where necessary, as a basis for regional autonomy
and respect for community rights"</text>
  </threadedComment>
  <threadedComment ref="M35" dT="2020-05-07T11:14:16.82" personId="{1E9A4A12-C973-4008-A0E1-C21A047C912A}" id="{BF71C60D-4B00-4D3F-BC92-18FC400384B9}">
    <text>Agreement says "Noting the agreement of August 29, 1995, which authorized the delegation of the Federal Republic of Yugoslavia to sign, on behalf of the Republika Srpska"</text>
  </threadedComment>
  <threadedComment ref="M47" dT="2020-05-06T23:50:21.58" personId="{1E9A4A12-C973-4008-A0E1-C21A047C912A}" id="{A59F4B72-4A4F-42E5-8D6C-EEE4D2ADB08E}">
    <text>Agreement says "Immediately put in place a Government of National Unity which will include, among others, representatives of the Self-Proclaimed Junta, in line with the agreement already reached between the parties."</text>
  </threadedComment>
  <threadedComment ref="M48" dT="2020-05-10T00:25:08.58" personId="{1E9A4A12-C973-4008-A0E1-C21A047C912A}" id="{B072E12B-5D69-4A62-93A6-AA3A0D205873}">
    <text>It is not including the rebel group. For example, Edinburgh's project says "Unilateral document," "party believed to be: Slobodan Milosevic, President of Federal Republic of Yugoslavia"</text>
  </threadedComment>
  <threadedComment ref="M52" dT="2020-05-12T23:59:22.50" personId="{1E9A4A12-C973-4008-A0E1-C21A047C912A}" id="{E8A31CBA-A63D-436D-9B6D-0A8F5F129C9C}">
    <text>Agreement says "The reintegration of officers, NCOs, and other ranks beloning to the Self-Defense Forces of Resistance (FADR) without consultation"</text>
  </threadedComment>
  <threadedComment ref="M56" dT="2020-05-13T00:00:10.22" personId="{1E9A4A12-C973-4008-A0E1-C21A047C912A}" id="{CD51F332-4E3E-49A6-B64D-171236803297}">
    <text>Agreement says "7. The two parties agree to recommence immediately the Disarmament, Demobilisation and Reintegration Programme.
8. The Government of Sierra Leone reaffirmed its commitment to accelerate the process of restructuring and training of the Sierra Leone armed forces open to all Sierra Leoneans eligible to enrol."</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ucdp.uu.se/additionalinfo?id=848&amp;entityType=4" TargetMode="External"/><Relationship Id="rId7" Type="http://schemas.openxmlformats.org/officeDocument/2006/relationships/hyperlink" Target="http://ucdp.uu.se/additionalinfo?id=842&amp;entityType=4" TargetMode="External"/><Relationship Id="rId2" Type="http://schemas.openxmlformats.org/officeDocument/2006/relationships/hyperlink" Target="http://ucdp.uu.se/additionalinfo?id=722&amp;entityType=4" TargetMode="External"/><Relationship Id="rId1" Type="http://schemas.openxmlformats.org/officeDocument/2006/relationships/hyperlink" Target="http://ucdp.uu.se/additionalinfo?id=714&amp;entityType=4" TargetMode="External"/><Relationship Id="rId6" Type="http://schemas.openxmlformats.org/officeDocument/2006/relationships/hyperlink" Target="http://ucdp.uu.se/additionalinfo?id=803&amp;entityType=4" TargetMode="External"/><Relationship Id="rId5" Type="http://schemas.openxmlformats.org/officeDocument/2006/relationships/hyperlink" Target="http://ucdp.uu.se/additionalinfo?id=747&amp;entityType=4" TargetMode="External"/><Relationship Id="rId10" Type="http://schemas.openxmlformats.org/officeDocument/2006/relationships/comments" Target="../comments1.xml"/><Relationship Id="rId4" Type="http://schemas.openxmlformats.org/officeDocument/2006/relationships/hyperlink" Target="http://ucdp.uu.se/additionalinfo?id=804&amp;entityType=4"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ucdp.uu.se/additionalinfo?id=839&amp;entityType=4" TargetMode="External"/><Relationship Id="rId7" Type="http://schemas.openxmlformats.org/officeDocument/2006/relationships/comments" Target="../comments2.xml"/><Relationship Id="rId2" Type="http://schemas.openxmlformats.org/officeDocument/2006/relationships/hyperlink" Target="http://ucdp.uu.se/additionalinfo?id=852&amp;entityType=4" TargetMode="External"/><Relationship Id="rId1" Type="http://schemas.openxmlformats.org/officeDocument/2006/relationships/hyperlink" Target="http://ucdp.uu.se/additionalinfo?id=721&amp;entityType=4" TargetMode="External"/><Relationship Id="rId6" Type="http://schemas.openxmlformats.org/officeDocument/2006/relationships/vmlDrawing" Target="../drawings/vmlDrawing2.vml"/><Relationship Id="rId5" Type="http://schemas.openxmlformats.org/officeDocument/2006/relationships/hyperlink" Target="http://ucdp.uu.se/additionalinfo?id=848&amp;entityType=4" TargetMode="External"/><Relationship Id="rId4" Type="http://schemas.openxmlformats.org/officeDocument/2006/relationships/hyperlink" Target="http://ucdp.uu.se/additionalinfo?id=663&amp;entityType=4"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ucdp.uu.se/additionalinfo?id=862&amp;entityType=4"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ucdp.uu.se/additionalinfo?id=842&amp;entityType=4" TargetMode="External"/><Relationship Id="rId1" Type="http://schemas.openxmlformats.org/officeDocument/2006/relationships/hyperlink" Target="http://ucdp.uu.se/additionalinfo?id=842&amp;entityType=4"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8" Type="http://schemas.openxmlformats.org/officeDocument/2006/relationships/hyperlink" Target="http://ucdp.uu.se/additionalinfo?id=862&amp;entityType=4" TargetMode="External"/><Relationship Id="rId3" Type="http://schemas.openxmlformats.org/officeDocument/2006/relationships/hyperlink" Target="http://ucdp.uu.se/additionalinfo?id=848&amp;entityType=4" TargetMode="External"/><Relationship Id="rId7" Type="http://schemas.openxmlformats.org/officeDocument/2006/relationships/hyperlink" Target="http://ucdp.uu.se/additionalinfo?id=842&amp;entityType=4" TargetMode="External"/><Relationship Id="rId12" Type="http://schemas.microsoft.com/office/2017/10/relationships/threadedComment" Target="../threadedComments/threadedComment1.xml"/><Relationship Id="rId2" Type="http://schemas.openxmlformats.org/officeDocument/2006/relationships/hyperlink" Target="http://ucdp.uu.se/additionalinfo?id=722&amp;entityType=4" TargetMode="External"/><Relationship Id="rId1" Type="http://schemas.openxmlformats.org/officeDocument/2006/relationships/hyperlink" Target="http://ucdp.uu.se/additionalinfo?id=714&amp;entityType=4" TargetMode="External"/><Relationship Id="rId6" Type="http://schemas.openxmlformats.org/officeDocument/2006/relationships/hyperlink" Target="http://ucdp.uu.se/additionalinfo?id=803&amp;entityType=4" TargetMode="External"/><Relationship Id="rId11" Type="http://schemas.openxmlformats.org/officeDocument/2006/relationships/comments" Target="../comments5.xml"/><Relationship Id="rId5" Type="http://schemas.openxmlformats.org/officeDocument/2006/relationships/hyperlink" Target="http://ucdp.uu.se/additionalinfo?id=747&amp;entityType=4" TargetMode="External"/><Relationship Id="rId10" Type="http://schemas.openxmlformats.org/officeDocument/2006/relationships/vmlDrawing" Target="../drawings/vmlDrawing5.vml"/><Relationship Id="rId4" Type="http://schemas.openxmlformats.org/officeDocument/2006/relationships/hyperlink" Target="http://ucdp.uu.se/additionalinfo?id=804&amp;entityType=4" TargetMode="External"/><Relationship Id="rId9"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ucdp.uu.se/additionalinfo?id=803&amp;entityType=4" TargetMode="External"/><Relationship Id="rId18" Type="http://schemas.openxmlformats.org/officeDocument/2006/relationships/hyperlink" Target="http://ucdp.uu.se/additionalinfo?id=714&amp;entityType=4" TargetMode="External"/><Relationship Id="rId26" Type="http://schemas.openxmlformats.org/officeDocument/2006/relationships/hyperlink" Target="http://ucdp.uu.se/additionalinfo?id=848&amp;entityType=4" TargetMode="External"/><Relationship Id="rId39" Type="http://schemas.openxmlformats.org/officeDocument/2006/relationships/hyperlink" Target="http://ucdp.uu.se/additionalinfo?id=848&amp;entityType=4" TargetMode="External"/><Relationship Id="rId21" Type="http://schemas.openxmlformats.org/officeDocument/2006/relationships/hyperlink" Target="http://ucdp.uu.se/additionalinfo?id=848&amp;entityType=4" TargetMode="External"/><Relationship Id="rId34" Type="http://schemas.openxmlformats.org/officeDocument/2006/relationships/hyperlink" Target="http://ucdp.uu.se/additionalinfo?id=848&amp;entityType=4" TargetMode="External"/><Relationship Id="rId42" Type="http://schemas.openxmlformats.org/officeDocument/2006/relationships/hyperlink" Target="http://ucdp.uu.se/additionalinfo?id=848&amp;entityType=4" TargetMode="External"/><Relationship Id="rId47" Type="http://schemas.openxmlformats.org/officeDocument/2006/relationships/hyperlink" Target="http://ucdp.uu.se/additionalinfo?id=722&amp;entityType=4" TargetMode="External"/><Relationship Id="rId50" Type="http://schemas.openxmlformats.org/officeDocument/2006/relationships/hyperlink" Target="http://ucdp.uu.se/additionalinfo?id=722&amp;entityType=4" TargetMode="External"/><Relationship Id="rId55" Type="http://schemas.openxmlformats.org/officeDocument/2006/relationships/hyperlink" Target="http://ucdp.uu.se/additionalinfo?id=747&amp;entityType=4" TargetMode="External"/><Relationship Id="rId7" Type="http://schemas.openxmlformats.org/officeDocument/2006/relationships/hyperlink" Target="http://ucdp.uu.se/additionalinfo?id=842&amp;entityType=4" TargetMode="External"/><Relationship Id="rId2" Type="http://schemas.openxmlformats.org/officeDocument/2006/relationships/hyperlink" Target="http://ucdp.uu.se/additionalinfo?id=722&amp;entityType=4" TargetMode="External"/><Relationship Id="rId16" Type="http://schemas.openxmlformats.org/officeDocument/2006/relationships/hyperlink" Target="http://ucdp.uu.se/additionalinfo?id=842&amp;entityType=4" TargetMode="External"/><Relationship Id="rId29" Type="http://schemas.openxmlformats.org/officeDocument/2006/relationships/hyperlink" Target="http://ucdp.uu.se/additionalinfo?id=848&amp;entityType=4" TargetMode="External"/><Relationship Id="rId11" Type="http://schemas.openxmlformats.org/officeDocument/2006/relationships/hyperlink" Target="http://ucdp.uu.se/additionalinfo?id=862&amp;entityType=4" TargetMode="External"/><Relationship Id="rId24" Type="http://schemas.openxmlformats.org/officeDocument/2006/relationships/hyperlink" Target="http://ucdp.uu.se/additionalinfo?id=848&amp;entityType=4" TargetMode="External"/><Relationship Id="rId32" Type="http://schemas.openxmlformats.org/officeDocument/2006/relationships/hyperlink" Target="http://ucdp.uu.se/additionalinfo?id=848&amp;entityType=4" TargetMode="External"/><Relationship Id="rId37" Type="http://schemas.openxmlformats.org/officeDocument/2006/relationships/hyperlink" Target="http://ucdp.uu.se/additionalinfo?id=848&amp;entityType=4" TargetMode="External"/><Relationship Id="rId40" Type="http://schemas.openxmlformats.org/officeDocument/2006/relationships/hyperlink" Target="http://ucdp.uu.se/additionalinfo?id=848&amp;entityType=4" TargetMode="External"/><Relationship Id="rId45" Type="http://schemas.openxmlformats.org/officeDocument/2006/relationships/hyperlink" Target="http://ucdp.uu.se/additionalinfo?id=722&amp;entityType=4" TargetMode="External"/><Relationship Id="rId53" Type="http://schemas.openxmlformats.org/officeDocument/2006/relationships/hyperlink" Target="http://ucdp.uu.se/additionalinfo?id=804&amp;entityType=4" TargetMode="External"/><Relationship Id="rId58" Type="http://schemas.openxmlformats.org/officeDocument/2006/relationships/hyperlink" Target="http://ucdp.uu.se/additionalinfo?id=842&amp;entityType=4" TargetMode="External"/><Relationship Id="rId5" Type="http://schemas.openxmlformats.org/officeDocument/2006/relationships/hyperlink" Target="http://ucdp.uu.se/additionalinfo?id=747&amp;entityType=4" TargetMode="External"/><Relationship Id="rId61" Type="http://schemas.openxmlformats.org/officeDocument/2006/relationships/comments" Target="../comments6.xml"/><Relationship Id="rId19" Type="http://schemas.openxmlformats.org/officeDocument/2006/relationships/hyperlink" Target="http://ucdp.uu.se/additionalinfo?id=714&amp;entityType=4" TargetMode="External"/><Relationship Id="rId14" Type="http://schemas.openxmlformats.org/officeDocument/2006/relationships/hyperlink" Target="http://ucdp.uu.se/additionalinfo?id=804&amp;entityType=4" TargetMode="External"/><Relationship Id="rId22" Type="http://schemas.openxmlformats.org/officeDocument/2006/relationships/hyperlink" Target="http://ucdp.uu.se/additionalinfo?id=848&amp;entityType=4" TargetMode="External"/><Relationship Id="rId27" Type="http://schemas.openxmlformats.org/officeDocument/2006/relationships/hyperlink" Target="http://ucdp.uu.se/additionalinfo?id=848&amp;entityType=4" TargetMode="External"/><Relationship Id="rId30" Type="http://schemas.openxmlformats.org/officeDocument/2006/relationships/hyperlink" Target="http://ucdp.uu.se/additionalinfo?id=848&amp;entityType=4" TargetMode="External"/><Relationship Id="rId35" Type="http://schemas.openxmlformats.org/officeDocument/2006/relationships/hyperlink" Target="http://ucdp.uu.se/additionalinfo?id=848&amp;entityType=4" TargetMode="External"/><Relationship Id="rId43" Type="http://schemas.openxmlformats.org/officeDocument/2006/relationships/hyperlink" Target="http://ucdp.uu.se/additionalinfo?id=722&amp;entityType=4" TargetMode="External"/><Relationship Id="rId48" Type="http://schemas.openxmlformats.org/officeDocument/2006/relationships/hyperlink" Target="http://ucdp.uu.se/additionalinfo?id=722&amp;entityType=4" TargetMode="External"/><Relationship Id="rId56" Type="http://schemas.openxmlformats.org/officeDocument/2006/relationships/hyperlink" Target="http://ucdp.uu.se/additionalinfo?id=747&amp;entityType=4" TargetMode="External"/><Relationship Id="rId8" Type="http://schemas.openxmlformats.org/officeDocument/2006/relationships/hyperlink" Target="http://ucdp.uu.se/additionalinfo?id=862&amp;entityType=4" TargetMode="External"/><Relationship Id="rId51" Type="http://schemas.openxmlformats.org/officeDocument/2006/relationships/hyperlink" Target="http://ucdp.uu.se/additionalinfo?id=722&amp;entityType=4" TargetMode="External"/><Relationship Id="rId3" Type="http://schemas.openxmlformats.org/officeDocument/2006/relationships/hyperlink" Target="http://ucdp.uu.se/additionalinfo?id=848&amp;entityType=4" TargetMode="External"/><Relationship Id="rId12" Type="http://schemas.openxmlformats.org/officeDocument/2006/relationships/hyperlink" Target="http://ucdp.uu.se/additionalinfo?id=722&amp;entityType=4" TargetMode="External"/><Relationship Id="rId17" Type="http://schemas.openxmlformats.org/officeDocument/2006/relationships/hyperlink" Target="http://ucdp.uu.se/additionalinfo?id=714&amp;entityType=4" TargetMode="External"/><Relationship Id="rId25" Type="http://schemas.openxmlformats.org/officeDocument/2006/relationships/hyperlink" Target="http://ucdp.uu.se/additionalinfo?id=848&amp;entityType=4" TargetMode="External"/><Relationship Id="rId33" Type="http://schemas.openxmlformats.org/officeDocument/2006/relationships/hyperlink" Target="http://ucdp.uu.se/additionalinfo?id=848&amp;entityType=4" TargetMode="External"/><Relationship Id="rId38" Type="http://schemas.openxmlformats.org/officeDocument/2006/relationships/hyperlink" Target="http://ucdp.uu.se/additionalinfo?id=848&amp;entityType=4" TargetMode="External"/><Relationship Id="rId46" Type="http://schemas.openxmlformats.org/officeDocument/2006/relationships/hyperlink" Target="http://ucdp.uu.se/additionalinfo?id=722&amp;entityType=4" TargetMode="External"/><Relationship Id="rId59" Type="http://schemas.openxmlformats.org/officeDocument/2006/relationships/printerSettings" Target="../printerSettings/printerSettings4.bin"/><Relationship Id="rId20" Type="http://schemas.openxmlformats.org/officeDocument/2006/relationships/hyperlink" Target="http://ucdp.uu.se/additionalinfo?id=714&amp;entityType=4" TargetMode="External"/><Relationship Id="rId41" Type="http://schemas.openxmlformats.org/officeDocument/2006/relationships/hyperlink" Target="http://ucdp.uu.se/additionalinfo?id=848&amp;entityType=4" TargetMode="External"/><Relationship Id="rId54" Type="http://schemas.openxmlformats.org/officeDocument/2006/relationships/hyperlink" Target="http://ucdp.uu.se/additionalinfo?id=804&amp;entityType=4" TargetMode="External"/><Relationship Id="rId62" Type="http://schemas.microsoft.com/office/2017/10/relationships/threadedComment" Target="../threadedComments/threadedComment2.xml"/><Relationship Id="rId1" Type="http://schemas.openxmlformats.org/officeDocument/2006/relationships/hyperlink" Target="http://ucdp.uu.se/additionalinfo?id=714&amp;entityType=4" TargetMode="External"/><Relationship Id="rId6" Type="http://schemas.openxmlformats.org/officeDocument/2006/relationships/hyperlink" Target="http://ucdp.uu.se/additionalinfo?id=803&amp;entityType=4" TargetMode="External"/><Relationship Id="rId15" Type="http://schemas.openxmlformats.org/officeDocument/2006/relationships/hyperlink" Target="http://ucdp.uu.se/additionalinfo?id=747&amp;entityType=4" TargetMode="External"/><Relationship Id="rId23" Type="http://schemas.openxmlformats.org/officeDocument/2006/relationships/hyperlink" Target="http://ucdp.uu.se/additionalinfo?id=848&amp;entityType=4" TargetMode="External"/><Relationship Id="rId28" Type="http://schemas.openxmlformats.org/officeDocument/2006/relationships/hyperlink" Target="http://ucdp.uu.se/additionalinfo?id=848&amp;entityType=4" TargetMode="External"/><Relationship Id="rId36" Type="http://schemas.openxmlformats.org/officeDocument/2006/relationships/hyperlink" Target="http://ucdp.uu.se/additionalinfo?id=848&amp;entityType=4" TargetMode="External"/><Relationship Id="rId49" Type="http://schemas.openxmlformats.org/officeDocument/2006/relationships/hyperlink" Target="http://ucdp.uu.se/additionalinfo?id=722&amp;entityType=4" TargetMode="External"/><Relationship Id="rId57" Type="http://schemas.openxmlformats.org/officeDocument/2006/relationships/hyperlink" Target="http://ucdp.uu.se/additionalinfo?id=842&amp;entityType=4" TargetMode="External"/><Relationship Id="rId10" Type="http://schemas.openxmlformats.org/officeDocument/2006/relationships/hyperlink" Target="http://ucdp.uu.se/additionalinfo?id=848&amp;entityType=4" TargetMode="External"/><Relationship Id="rId31" Type="http://schemas.openxmlformats.org/officeDocument/2006/relationships/hyperlink" Target="http://ucdp.uu.se/additionalinfo?id=848&amp;entityType=4" TargetMode="External"/><Relationship Id="rId44" Type="http://schemas.openxmlformats.org/officeDocument/2006/relationships/hyperlink" Target="http://ucdp.uu.se/additionalinfo?id=722&amp;entityType=4" TargetMode="External"/><Relationship Id="rId52" Type="http://schemas.openxmlformats.org/officeDocument/2006/relationships/hyperlink" Target="http://ucdp.uu.se/additionalinfo?id=722&amp;entityType=4" TargetMode="External"/><Relationship Id="rId60" Type="http://schemas.openxmlformats.org/officeDocument/2006/relationships/vmlDrawing" Target="../drawings/vmlDrawing6.vml"/><Relationship Id="rId4" Type="http://schemas.openxmlformats.org/officeDocument/2006/relationships/hyperlink" Target="http://ucdp.uu.se/additionalinfo?id=804&amp;entityType=4" TargetMode="External"/><Relationship Id="rId9" Type="http://schemas.openxmlformats.org/officeDocument/2006/relationships/hyperlink" Target="http://ucdp.uu.se/additionalinfo?id=714&amp;entityType=4"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ucdp.uu.se/additionalinfo?id=803&amp;entityType=4" TargetMode="External"/><Relationship Id="rId18" Type="http://schemas.openxmlformats.org/officeDocument/2006/relationships/hyperlink" Target="http://ucdp.uu.se/additionalinfo?id=714&amp;entityType=4" TargetMode="External"/><Relationship Id="rId26" Type="http://schemas.openxmlformats.org/officeDocument/2006/relationships/hyperlink" Target="http://ucdp.uu.se/additionalinfo?id=848&amp;entityType=4" TargetMode="External"/><Relationship Id="rId39" Type="http://schemas.openxmlformats.org/officeDocument/2006/relationships/hyperlink" Target="http://ucdp.uu.se/additionalinfo?id=848&amp;entityType=4" TargetMode="External"/><Relationship Id="rId21" Type="http://schemas.openxmlformats.org/officeDocument/2006/relationships/hyperlink" Target="http://ucdp.uu.se/additionalinfo?id=848&amp;entityType=4" TargetMode="External"/><Relationship Id="rId34" Type="http://schemas.openxmlformats.org/officeDocument/2006/relationships/hyperlink" Target="http://ucdp.uu.se/additionalinfo?id=848&amp;entityType=4" TargetMode="External"/><Relationship Id="rId42" Type="http://schemas.openxmlformats.org/officeDocument/2006/relationships/hyperlink" Target="http://ucdp.uu.se/additionalinfo?id=848&amp;entityType=4" TargetMode="External"/><Relationship Id="rId47" Type="http://schemas.openxmlformats.org/officeDocument/2006/relationships/hyperlink" Target="http://ucdp.uu.se/additionalinfo?id=722&amp;entityType=4" TargetMode="External"/><Relationship Id="rId50" Type="http://schemas.openxmlformats.org/officeDocument/2006/relationships/hyperlink" Target="http://ucdp.uu.se/additionalinfo?id=722&amp;entityType=4" TargetMode="External"/><Relationship Id="rId55" Type="http://schemas.openxmlformats.org/officeDocument/2006/relationships/hyperlink" Target="http://ucdp.uu.se/additionalinfo?id=747&amp;entityType=4" TargetMode="External"/><Relationship Id="rId7" Type="http://schemas.openxmlformats.org/officeDocument/2006/relationships/hyperlink" Target="http://ucdp.uu.se/additionalinfo?id=842&amp;entityType=4" TargetMode="External"/><Relationship Id="rId2" Type="http://schemas.openxmlformats.org/officeDocument/2006/relationships/hyperlink" Target="http://ucdp.uu.se/additionalinfo?id=722&amp;entityType=4" TargetMode="External"/><Relationship Id="rId16" Type="http://schemas.openxmlformats.org/officeDocument/2006/relationships/hyperlink" Target="http://ucdp.uu.se/additionalinfo?id=842&amp;entityType=4" TargetMode="External"/><Relationship Id="rId29" Type="http://schemas.openxmlformats.org/officeDocument/2006/relationships/hyperlink" Target="http://ucdp.uu.se/additionalinfo?id=848&amp;entityType=4" TargetMode="External"/><Relationship Id="rId11" Type="http://schemas.openxmlformats.org/officeDocument/2006/relationships/hyperlink" Target="http://ucdp.uu.se/additionalinfo?id=862&amp;entityType=4" TargetMode="External"/><Relationship Id="rId24" Type="http://schemas.openxmlformats.org/officeDocument/2006/relationships/hyperlink" Target="http://ucdp.uu.se/additionalinfo?id=848&amp;entityType=4" TargetMode="External"/><Relationship Id="rId32" Type="http://schemas.openxmlformats.org/officeDocument/2006/relationships/hyperlink" Target="http://ucdp.uu.se/additionalinfo?id=848&amp;entityType=4" TargetMode="External"/><Relationship Id="rId37" Type="http://schemas.openxmlformats.org/officeDocument/2006/relationships/hyperlink" Target="http://ucdp.uu.se/additionalinfo?id=848&amp;entityType=4" TargetMode="External"/><Relationship Id="rId40" Type="http://schemas.openxmlformats.org/officeDocument/2006/relationships/hyperlink" Target="http://ucdp.uu.se/additionalinfo?id=848&amp;entityType=4" TargetMode="External"/><Relationship Id="rId45" Type="http://schemas.openxmlformats.org/officeDocument/2006/relationships/hyperlink" Target="http://ucdp.uu.se/additionalinfo?id=722&amp;entityType=4" TargetMode="External"/><Relationship Id="rId53" Type="http://schemas.openxmlformats.org/officeDocument/2006/relationships/hyperlink" Target="http://ucdp.uu.se/additionalinfo?id=804&amp;entityType=4" TargetMode="External"/><Relationship Id="rId58" Type="http://schemas.openxmlformats.org/officeDocument/2006/relationships/hyperlink" Target="http://ucdp.uu.se/additionalinfo?id=842&amp;entityType=4" TargetMode="External"/><Relationship Id="rId5" Type="http://schemas.openxmlformats.org/officeDocument/2006/relationships/hyperlink" Target="http://ucdp.uu.se/additionalinfo?id=747&amp;entityType=4" TargetMode="External"/><Relationship Id="rId61" Type="http://schemas.openxmlformats.org/officeDocument/2006/relationships/comments" Target="../comments7.xml"/><Relationship Id="rId19" Type="http://schemas.openxmlformats.org/officeDocument/2006/relationships/hyperlink" Target="http://ucdp.uu.se/additionalinfo?id=714&amp;entityType=4" TargetMode="External"/><Relationship Id="rId14" Type="http://schemas.openxmlformats.org/officeDocument/2006/relationships/hyperlink" Target="http://ucdp.uu.se/additionalinfo?id=804&amp;entityType=4" TargetMode="External"/><Relationship Id="rId22" Type="http://schemas.openxmlformats.org/officeDocument/2006/relationships/hyperlink" Target="http://ucdp.uu.se/additionalinfo?id=848&amp;entityType=4" TargetMode="External"/><Relationship Id="rId27" Type="http://schemas.openxmlformats.org/officeDocument/2006/relationships/hyperlink" Target="http://ucdp.uu.se/additionalinfo?id=848&amp;entityType=4" TargetMode="External"/><Relationship Id="rId30" Type="http://schemas.openxmlformats.org/officeDocument/2006/relationships/hyperlink" Target="http://ucdp.uu.se/additionalinfo?id=848&amp;entityType=4" TargetMode="External"/><Relationship Id="rId35" Type="http://schemas.openxmlformats.org/officeDocument/2006/relationships/hyperlink" Target="http://ucdp.uu.se/additionalinfo?id=848&amp;entityType=4" TargetMode="External"/><Relationship Id="rId43" Type="http://schemas.openxmlformats.org/officeDocument/2006/relationships/hyperlink" Target="http://ucdp.uu.se/additionalinfo?id=722&amp;entityType=4" TargetMode="External"/><Relationship Id="rId48" Type="http://schemas.openxmlformats.org/officeDocument/2006/relationships/hyperlink" Target="http://ucdp.uu.se/additionalinfo?id=722&amp;entityType=4" TargetMode="External"/><Relationship Id="rId56" Type="http://schemas.openxmlformats.org/officeDocument/2006/relationships/hyperlink" Target="http://ucdp.uu.se/additionalinfo?id=747&amp;entityType=4" TargetMode="External"/><Relationship Id="rId8" Type="http://schemas.openxmlformats.org/officeDocument/2006/relationships/hyperlink" Target="http://ucdp.uu.se/additionalinfo?id=862&amp;entityType=4" TargetMode="External"/><Relationship Id="rId51" Type="http://schemas.openxmlformats.org/officeDocument/2006/relationships/hyperlink" Target="http://ucdp.uu.se/additionalinfo?id=722&amp;entityType=4" TargetMode="External"/><Relationship Id="rId3" Type="http://schemas.openxmlformats.org/officeDocument/2006/relationships/hyperlink" Target="http://ucdp.uu.se/additionalinfo?id=848&amp;entityType=4" TargetMode="External"/><Relationship Id="rId12" Type="http://schemas.openxmlformats.org/officeDocument/2006/relationships/hyperlink" Target="http://ucdp.uu.se/additionalinfo?id=722&amp;entityType=4" TargetMode="External"/><Relationship Id="rId17" Type="http://schemas.openxmlformats.org/officeDocument/2006/relationships/hyperlink" Target="http://ucdp.uu.se/additionalinfo?id=714&amp;entityType=4" TargetMode="External"/><Relationship Id="rId25" Type="http://schemas.openxmlformats.org/officeDocument/2006/relationships/hyperlink" Target="http://ucdp.uu.se/additionalinfo?id=848&amp;entityType=4" TargetMode="External"/><Relationship Id="rId33" Type="http://schemas.openxmlformats.org/officeDocument/2006/relationships/hyperlink" Target="http://ucdp.uu.se/additionalinfo?id=848&amp;entityType=4" TargetMode="External"/><Relationship Id="rId38" Type="http://schemas.openxmlformats.org/officeDocument/2006/relationships/hyperlink" Target="http://ucdp.uu.se/additionalinfo?id=848&amp;entityType=4" TargetMode="External"/><Relationship Id="rId46" Type="http://schemas.openxmlformats.org/officeDocument/2006/relationships/hyperlink" Target="http://ucdp.uu.se/additionalinfo?id=722&amp;entityType=4" TargetMode="External"/><Relationship Id="rId59" Type="http://schemas.openxmlformats.org/officeDocument/2006/relationships/printerSettings" Target="../printerSettings/printerSettings5.bin"/><Relationship Id="rId20" Type="http://schemas.openxmlformats.org/officeDocument/2006/relationships/hyperlink" Target="http://ucdp.uu.se/additionalinfo?id=714&amp;entityType=4" TargetMode="External"/><Relationship Id="rId41" Type="http://schemas.openxmlformats.org/officeDocument/2006/relationships/hyperlink" Target="http://ucdp.uu.se/additionalinfo?id=848&amp;entityType=4" TargetMode="External"/><Relationship Id="rId54" Type="http://schemas.openxmlformats.org/officeDocument/2006/relationships/hyperlink" Target="http://ucdp.uu.se/additionalinfo?id=804&amp;entityType=4" TargetMode="External"/><Relationship Id="rId62" Type="http://schemas.microsoft.com/office/2017/10/relationships/threadedComment" Target="../threadedComments/threadedComment3.xml"/><Relationship Id="rId1" Type="http://schemas.openxmlformats.org/officeDocument/2006/relationships/hyperlink" Target="http://ucdp.uu.se/additionalinfo?id=714&amp;entityType=4" TargetMode="External"/><Relationship Id="rId6" Type="http://schemas.openxmlformats.org/officeDocument/2006/relationships/hyperlink" Target="http://ucdp.uu.se/additionalinfo?id=803&amp;entityType=4" TargetMode="External"/><Relationship Id="rId15" Type="http://schemas.openxmlformats.org/officeDocument/2006/relationships/hyperlink" Target="http://ucdp.uu.se/additionalinfo?id=747&amp;entityType=4" TargetMode="External"/><Relationship Id="rId23" Type="http://schemas.openxmlformats.org/officeDocument/2006/relationships/hyperlink" Target="http://ucdp.uu.se/additionalinfo?id=848&amp;entityType=4" TargetMode="External"/><Relationship Id="rId28" Type="http://schemas.openxmlformats.org/officeDocument/2006/relationships/hyperlink" Target="http://ucdp.uu.se/additionalinfo?id=848&amp;entityType=4" TargetMode="External"/><Relationship Id="rId36" Type="http://schemas.openxmlformats.org/officeDocument/2006/relationships/hyperlink" Target="http://ucdp.uu.se/additionalinfo?id=848&amp;entityType=4" TargetMode="External"/><Relationship Id="rId49" Type="http://schemas.openxmlformats.org/officeDocument/2006/relationships/hyperlink" Target="http://ucdp.uu.se/additionalinfo?id=722&amp;entityType=4" TargetMode="External"/><Relationship Id="rId57" Type="http://schemas.openxmlformats.org/officeDocument/2006/relationships/hyperlink" Target="http://ucdp.uu.se/additionalinfo?id=842&amp;entityType=4" TargetMode="External"/><Relationship Id="rId10" Type="http://schemas.openxmlformats.org/officeDocument/2006/relationships/hyperlink" Target="http://ucdp.uu.se/additionalinfo?id=848&amp;entityType=4" TargetMode="External"/><Relationship Id="rId31" Type="http://schemas.openxmlformats.org/officeDocument/2006/relationships/hyperlink" Target="http://ucdp.uu.se/additionalinfo?id=848&amp;entityType=4" TargetMode="External"/><Relationship Id="rId44" Type="http://schemas.openxmlformats.org/officeDocument/2006/relationships/hyperlink" Target="http://ucdp.uu.se/additionalinfo?id=722&amp;entityType=4" TargetMode="External"/><Relationship Id="rId52" Type="http://schemas.openxmlformats.org/officeDocument/2006/relationships/hyperlink" Target="http://ucdp.uu.se/additionalinfo?id=722&amp;entityType=4" TargetMode="External"/><Relationship Id="rId60" Type="http://schemas.openxmlformats.org/officeDocument/2006/relationships/vmlDrawing" Target="../drawings/vmlDrawing7.vml"/><Relationship Id="rId4" Type="http://schemas.openxmlformats.org/officeDocument/2006/relationships/hyperlink" Target="http://ucdp.uu.se/additionalinfo?id=804&amp;entityType=4" TargetMode="External"/><Relationship Id="rId9" Type="http://schemas.openxmlformats.org/officeDocument/2006/relationships/hyperlink" Target="http://ucdp.uu.se/additionalinfo?id=714&amp;entityType=4" TargetMode="Externa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83"/>
  <sheetViews>
    <sheetView zoomScale="60" zoomScaleNormal="60" zoomScalePageLayoutView="60" workbookViewId="0">
      <pane ySplit="1" topLeftCell="A13" activePane="bottomLeft" state="frozen"/>
      <selection pane="bottomLeft" activeCell="AF18" sqref="AF18"/>
    </sheetView>
  </sheetViews>
  <sheetFormatPr baseColWidth="10" defaultColWidth="8.83203125" defaultRowHeight="15" x14ac:dyDescent="0.2"/>
  <cols>
    <col min="2" max="2" width="8.83203125" bestFit="1" customWidth="1"/>
    <col min="7" max="7" width="0.83203125" customWidth="1"/>
    <col min="8" max="16" width="8.6640625" hidden="1" customWidth="1"/>
    <col min="17" max="17" width="0.83203125" customWidth="1"/>
    <col min="18" max="18" width="8.1640625" hidden="1" customWidth="1"/>
    <col min="19" max="19" width="8.83203125" bestFit="1" customWidth="1"/>
    <col min="21" max="21" width="13.83203125" customWidth="1"/>
    <col min="30" max="30" width="8" customWidth="1"/>
    <col min="35" max="43" width="8.83203125" style="18"/>
    <col min="44" max="45" width="8.83203125" style="18" bestFit="1" customWidth="1"/>
    <col min="46" max="46" width="15.1640625" style="18" customWidth="1"/>
    <col min="47" max="47" width="14.5" style="18" customWidth="1"/>
    <col min="48" max="48" width="13.83203125" style="18" customWidth="1"/>
    <col min="49" max="49" width="13.5" style="18" customWidth="1"/>
    <col min="50" max="50" width="18.33203125" style="18" customWidth="1"/>
    <col min="51" max="51" width="18.1640625" style="18" customWidth="1"/>
    <col min="52" max="52" width="20.5" style="18" customWidth="1"/>
    <col min="53" max="53" width="21.1640625" style="18" customWidth="1"/>
    <col min="56" max="56" width="8.83203125" bestFit="1" customWidth="1"/>
    <col min="58" max="60" width="8.83203125" bestFit="1" customWidth="1"/>
    <col min="61" max="61" width="9.5" bestFit="1" customWidth="1"/>
    <col min="62" max="62" width="8.83203125" bestFit="1" customWidth="1"/>
    <col min="63" max="63" width="9.5" bestFit="1" customWidth="1"/>
    <col min="64" max="65" width="8.83203125" bestFit="1" customWidth="1"/>
    <col min="66" max="66" width="10.5" bestFit="1" customWidth="1"/>
    <col min="67" max="68" width="8.83203125" bestFit="1" customWidth="1"/>
    <col min="72" max="73" width="8.83203125" bestFit="1" customWidth="1"/>
  </cols>
  <sheetData>
    <row r="1" spans="1:74"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4" t="s">
        <v>21</v>
      </c>
      <c r="W1" s="4" t="s">
        <v>22</v>
      </c>
      <c r="X1" s="4" t="s">
        <v>23</v>
      </c>
      <c r="Y1" s="4" t="s">
        <v>24</v>
      </c>
      <c r="Z1" s="4" t="s">
        <v>25</v>
      </c>
      <c r="AA1" s="4" t="s">
        <v>26</v>
      </c>
      <c r="AB1" s="4" t="s">
        <v>27</v>
      </c>
      <c r="AC1" s="4" t="s">
        <v>28</v>
      </c>
      <c r="AD1" s="4" t="s">
        <v>29</v>
      </c>
      <c r="AE1" s="4" t="s">
        <v>509</v>
      </c>
      <c r="AF1" s="4" t="s">
        <v>508</v>
      </c>
      <c r="AG1" s="4" t="s">
        <v>519</v>
      </c>
      <c r="AH1" s="4" t="s">
        <v>520</v>
      </c>
      <c r="AI1" s="19" t="s">
        <v>301</v>
      </c>
      <c r="AJ1" s="19" t="s">
        <v>302</v>
      </c>
      <c r="AK1" s="19" t="s">
        <v>304</v>
      </c>
      <c r="AL1" s="19" t="s">
        <v>305</v>
      </c>
      <c r="AM1" s="19" t="s">
        <v>306</v>
      </c>
      <c r="AN1" s="19" t="s">
        <v>307</v>
      </c>
      <c r="AO1" s="19" t="s">
        <v>308</v>
      </c>
      <c r="AP1" s="19" t="s">
        <v>309</v>
      </c>
      <c r="AQ1" s="19" t="s">
        <v>310</v>
      </c>
      <c r="AR1" s="19" t="s">
        <v>328</v>
      </c>
      <c r="AS1" s="19" t="s">
        <v>329</v>
      </c>
      <c r="AT1" s="19" t="s">
        <v>316</v>
      </c>
      <c r="AU1" s="19" t="s">
        <v>317</v>
      </c>
      <c r="AV1" s="19" t="s">
        <v>318</v>
      </c>
      <c r="AW1" s="19" t="s">
        <v>319</v>
      </c>
      <c r="AX1" s="19" t="s">
        <v>321</v>
      </c>
      <c r="AY1" s="19" t="s">
        <v>322</v>
      </c>
      <c r="AZ1" s="19" t="s">
        <v>323</v>
      </c>
      <c r="BA1" s="19" t="s">
        <v>324</v>
      </c>
      <c r="BB1" s="1" t="s">
        <v>30</v>
      </c>
      <c r="BC1" s="1" t="s">
        <v>31</v>
      </c>
      <c r="BD1" s="1" t="s">
        <v>32</v>
      </c>
      <c r="BE1" s="1" t="s">
        <v>33</v>
      </c>
      <c r="BF1" s="1" t="s">
        <v>34</v>
      </c>
      <c r="BG1" s="1" t="s">
        <v>35</v>
      </c>
      <c r="BH1" s="1" t="s">
        <v>36</v>
      </c>
      <c r="BI1" s="1" t="s">
        <v>37</v>
      </c>
      <c r="BJ1" s="1" t="s">
        <v>38</v>
      </c>
      <c r="BK1" s="1" t="s">
        <v>39</v>
      </c>
      <c r="BL1" s="1" t="s">
        <v>40</v>
      </c>
      <c r="BM1" s="1" t="s">
        <v>41</v>
      </c>
      <c r="BN1" s="1" t="s">
        <v>42</v>
      </c>
      <c r="BO1" s="1" t="s">
        <v>43</v>
      </c>
      <c r="BP1" s="1" t="s">
        <v>44</v>
      </c>
      <c r="BQ1" s="1" t="s">
        <v>45</v>
      </c>
      <c r="BR1" s="1" t="s">
        <v>46</v>
      </c>
      <c r="BS1" s="1" t="s">
        <v>47</v>
      </c>
      <c r="BT1" s="1" t="s">
        <v>48</v>
      </c>
      <c r="BU1" s="1" t="s">
        <v>49</v>
      </c>
      <c r="BV1" s="1" t="s">
        <v>50</v>
      </c>
    </row>
    <row r="2" spans="1:74" s="1" customFormat="1" x14ac:dyDescent="0.2">
      <c r="A2" s="1" t="s">
        <v>236</v>
      </c>
      <c r="B2" s="1">
        <v>1992</v>
      </c>
      <c r="C2" s="1" t="s">
        <v>237</v>
      </c>
      <c r="D2" s="1" t="s">
        <v>238</v>
      </c>
      <c r="F2" s="1" t="s">
        <v>260</v>
      </c>
      <c r="G2" s="1" t="s">
        <v>240</v>
      </c>
      <c r="I2" s="1" t="s">
        <v>241</v>
      </c>
      <c r="K2" s="1" t="s">
        <v>261</v>
      </c>
      <c r="S2" s="28">
        <v>1</v>
      </c>
      <c r="T2" s="28" t="s">
        <v>262</v>
      </c>
      <c r="U2" s="28" t="s">
        <v>244</v>
      </c>
      <c r="V2" s="28" t="s">
        <v>57</v>
      </c>
      <c r="W2" s="28"/>
      <c r="X2" s="28" t="s">
        <v>57</v>
      </c>
      <c r="Y2" s="28"/>
      <c r="Z2" s="28"/>
      <c r="AA2" s="28"/>
      <c r="AB2" s="10" t="s">
        <v>189</v>
      </c>
      <c r="AC2" s="43" t="s">
        <v>263</v>
      </c>
      <c r="AD2" s="15" t="s">
        <v>264</v>
      </c>
      <c r="AE2" s="4"/>
      <c r="AF2" s="4"/>
      <c r="AG2" s="4"/>
      <c r="AH2" s="4"/>
      <c r="AI2" s="19" t="s">
        <v>303</v>
      </c>
      <c r="AJ2" s="19" t="s">
        <v>383</v>
      </c>
      <c r="AK2" s="19" t="s">
        <v>326</v>
      </c>
      <c r="AL2" s="19" t="s">
        <v>338</v>
      </c>
      <c r="AM2" s="19" t="s">
        <v>399</v>
      </c>
      <c r="AN2" s="19" t="s">
        <v>326</v>
      </c>
      <c r="AO2" s="19" t="s">
        <v>338</v>
      </c>
      <c r="AP2" s="19" t="s">
        <v>399</v>
      </c>
      <c r="AQ2" s="19" t="s">
        <v>437</v>
      </c>
      <c r="AR2" s="19" t="s">
        <v>311</v>
      </c>
      <c r="AS2" s="19" t="s">
        <v>331</v>
      </c>
      <c r="AT2" s="19" t="s">
        <v>320</v>
      </c>
      <c r="AU2" s="12" t="s">
        <v>240</v>
      </c>
      <c r="AV2" s="19"/>
      <c r="AW2" s="19"/>
      <c r="AX2" s="19" t="s">
        <v>657</v>
      </c>
      <c r="AY2" s="19" t="s">
        <v>658</v>
      </c>
      <c r="AZ2" s="19"/>
      <c r="BA2" s="19"/>
      <c r="BB2" s="1" t="s">
        <v>265</v>
      </c>
      <c r="BD2" s="1">
        <v>2</v>
      </c>
      <c r="BF2" s="1">
        <v>2</v>
      </c>
      <c r="BG2" s="1">
        <v>1</v>
      </c>
      <c r="BH2" s="1">
        <v>3</v>
      </c>
      <c r="BI2" s="9">
        <v>27759</v>
      </c>
      <c r="BJ2" s="1">
        <v>5</v>
      </c>
      <c r="BK2" s="9">
        <v>28607</v>
      </c>
      <c r="BL2" s="1">
        <v>1</v>
      </c>
      <c r="BM2" s="1">
        <v>0</v>
      </c>
      <c r="BP2" s="1">
        <v>700</v>
      </c>
      <c r="BT2" s="1">
        <v>700</v>
      </c>
      <c r="BU2" s="1">
        <v>3</v>
      </c>
      <c r="BV2" s="1" t="s">
        <v>65</v>
      </c>
    </row>
    <row r="3" spans="1:74" s="1" customFormat="1" x14ac:dyDescent="0.2">
      <c r="A3" s="1" t="s">
        <v>236</v>
      </c>
      <c r="B3" s="1">
        <v>1993</v>
      </c>
      <c r="C3" s="1" t="s">
        <v>237</v>
      </c>
      <c r="D3" s="1" t="s">
        <v>238</v>
      </c>
      <c r="F3" s="1" t="s">
        <v>239</v>
      </c>
      <c r="G3" s="1" t="s">
        <v>240</v>
      </c>
      <c r="I3" s="1" t="s">
        <v>241</v>
      </c>
      <c r="K3" s="1" t="s">
        <v>242</v>
      </c>
      <c r="S3" s="3">
        <v>1</v>
      </c>
      <c r="T3" s="3" t="s">
        <v>243</v>
      </c>
      <c r="U3" s="3" t="s">
        <v>244</v>
      </c>
      <c r="V3" s="3" t="s">
        <v>57</v>
      </c>
      <c r="W3" s="3" t="s">
        <v>57</v>
      </c>
      <c r="X3" s="3" t="s">
        <v>57</v>
      </c>
      <c r="Y3" s="3" t="s">
        <v>57</v>
      </c>
      <c r="Z3" s="3"/>
      <c r="AA3" s="3"/>
      <c r="AB3" s="10" t="s">
        <v>189</v>
      </c>
      <c r="AC3" s="12" t="s">
        <v>144</v>
      </c>
      <c r="AD3" s="13" t="s">
        <v>60</v>
      </c>
      <c r="AE3" s="13">
        <v>1</v>
      </c>
      <c r="AF3" s="13">
        <v>1</v>
      </c>
      <c r="AG3" s="13"/>
      <c r="AH3" s="13">
        <v>1</v>
      </c>
      <c r="AI3" s="12" t="s">
        <v>303</v>
      </c>
      <c r="AJ3" s="12" t="s">
        <v>383</v>
      </c>
      <c r="AK3" s="5" t="s">
        <v>327</v>
      </c>
      <c r="AL3" s="5" t="s">
        <v>701</v>
      </c>
      <c r="AM3" s="5" t="s">
        <v>414</v>
      </c>
      <c r="AN3" s="5" t="s">
        <v>702</v>
      </c>
      <c r="AO3" s="5" t="s">
        <v>327</v>
      </c>
      <c r="AP3" s="5" t="s">
        <v>338</v>
      </c>
      <c r="AQ3" s="5" t="s">
        <v>414</v>
      </c>
      <c r="AR3" s="12">
        <v>2</v>
      </c>
      <c r="AS3" s="12">
        <v>1</v>
      </c>
      <c r="AT3" s="12" t="s">
        <v>320</v>
      </c>
      <c r="AU3" s="12" t="s">
        <v>240</v>
      </c>
      <c r="AV3" s="12"/>
      <c r="AW3" s="12"/>
      <c r="AX3" s="12" t="s">
        <v>692</v>
      </c>
      <c r="AY3" s="12" t="s">
        <v>692</v>
      </c>
      <c r="AZ3" s="12"/>
      <c r="BA3" s="12"/>
      <c r="BB3" s="1" t="s">
        <v>245</v>
      </c>
      <c r="BD3" s="1">
        <v>2</v>
      </c>
      <c r="BF3" s="1">
        <v>2</v>
      </c>
      <c r="BG3" s="1">
        <v>1</v>
      </c>
      <c r="BH3" s="1">
        <v>3</v>
      </c>
      <c r="BI3" s="9">
        <v>27759</v>
      </c>
      <c r="BJ3" s="1">
        <v>5</v>
      </c>
      <c r="BK3" s="9">
        <v>28607</v>
      </c>
      <c r="BL3" s="1">
        <v>1</v>
      </c>
      <c r="BM3" s="1">
        <v>0</v>
      </c>
      <c r="BP3" s="1">
        <v>700</v>
      </c>
      <c r="BT3" s="1">
        <v>700</v>
      </c>
      <c r="BU3" s="1">
        <v>3</v>
      </c>
      <c r="BV3" s="1" t="s">
        <v>65</v>
      </c>
    </row>
    <row r="4" spans="1:74" s="1" customFormat="1" x14ac:dyDescent="0.2">
      <c r="S4" s="3"/>
      <c r="T4" s="3"/>
      <c r="U4" s="3"/>
      <c r="V4" s="3"/>
      <c r="W4" s="3"/>
      <c r="X4" s="3"/>
      <c r="Y4" s="3"/>
      <c r="Z4" s="3"/>
      <c r="AA4" s="3"/>
      <c r="AB4" s="10"/>
      <c r="AC4" s="12"/>
      <c r="AD4" s="13"/>
      <c r="AE4" s="13">
        <v>1</v>
      </c>
      <c r="AF4" s="13">
        <v>1</v>
      </c>
      <c r="AG4" s="13"/>
      <c r="AH4" s="13">
        <v>1</v>
      </c>
      <c r="AI4" s="12" t="s">
        <v>303</v>
      </c>
      <c r="AJ4" s="12" t="s">
        <v>383</v>
      </c>
      <c r="AK4" s="5" t="s">
        <v>327</v>
      </c>
      <c r="AL4" s="5" t="s">
        <v>312</v>
      </c>
      <c r="AM4" s="5" t="s">
        <v>414</v>
      </c>
      <c r="AN4" s="5"/>
      <c r="AO4" s="5" t="s">
        <v>327</v>
      </c>
      <c r="AP4" s="5" t="s">
        <v>698</v>
      </c>
      <c r="AQ4" s="5" t="s">
        <v>414</v>
      </c>
      <c r="AR4" s="12">
        <v>2</v>
      </c>
      <c r="AS4" s="12">
        <v>1</v>
      </c>
      <c r="AT4" s="12" t="s">
        <v>320</v>
      </c>
      <c r="AU4" s="12" t="s">
        <v>240</v>
      </c>
      <c r="AV4" s="12"/>
      <c r="AW4" s="12"/>
      <c r="AX4" s="12" t="s">
        <v>700</v>
      </c>
      <c r="AY4" s="12" t="s">
        <v>700</v>
      </c>
      <c r="AZ4" s="15" t="s">
        <v>436</v>
      </c>
      <c r="BA4" s="12"/>
      <c r="BI4" s="9"/>
      <c r="BK4" s="9"/>
    </row>
    <row r="5" spans="1:74" s="1" customFormat="1" x14ac:dyDescent="0.2">
      <c r="S5" s="3"/>
      <c r="T5" s="3"/>
      <c r="U5" s="3"/>
      <c r="V5" s="3"/>
      <c r="W5" s="3"/>
      <c r="X5" s="3"/>
      <c r="Y5" s="3"/>
      <c r="Z5" s="3"/>
      <c r="AA5" s="3"/>
      <c r="AB5" s="10"/>
      <c r="AC5" s="12"/>
      <c r="AD5" s="13"/>
      <c r="AE5" s="13">
        <v>1</v>
      </c>
      <c r="AF5" s="13">
        <v>1</v>
      </c>
      <c r="AG5" s="13"/>
      <c r="AH5" s="13">
        <v>1</v>
      </c>
      <c r="AI5" s="12" t="s">
        <v>303</v>
      </c>
      <c r="AJ5" s="12" t="s">
        <v>383</v>
      </c>
      <c r="AK5" s="5" t="s">
        <v>330</v>
      </c>
      <c r="AL5" s="5" t="s">
        <v>344</v>
      </c>
      <c r="AM5" s="5" t="s">
        <v>414</v>
      </c>
      <c r="AN5" s="5"/>
      <c r="AO5" s="5" t="s">
        <v>330</v>
      </c>
      <c r="AP5" s="5" t="s">
        <v>344</v>
      </c>
      <c r="AQ5" s="5" t="s">
        <v>414</v>
      </c>
      <c r="AR5" s="12">
        <v>2</v>
      </c>
      <c r="AS5" s="12">
        <v>1</v>
      </c>
      <c r="AT5" s="12" t="s">
        <v>320</v>
      </c>
      <c r="AU5" s="12" t="s">
        <v>240</v>
      </c>
      <c r="AV5" s="12"/>
      <c r="AW5" s="12"/>
      <c r="AX5" s="12" t="s">
        <v>707</v>
      </c>
      <c r="AY5" s="12" t="s">
        <v>708</v>
      </c>
      <c r="AZ5" s="12" t="s">
        <v>442</v>
      </c>
      <c r="BA5" s="12"/>
      <c r="BI5" s="9"/>
      <c r="BK5" s="9"/>
    </row>
    <row r="6" spans="1:74" s="1" customFormat="1" x14ac:dyDescent="0.2">
      <c r="S6" s="3"/>
      <c r="T6" s="3"/>
      <c r="U6" s="3"/>
      <c r="V6" s="3"/>
      <c r="W6" s="3"/>
      <c r="X6" s="3"/>
      <c r="Y6" s="3"/>
      <c r="Z6" s="3"/>
      <c r="AA6" s="3"/>
      <c r="AB6" s="10"/>
      <c r="AC6" s="12"/>
      <c r="AD6" s="13"/>
      <c r="AE6" s="13">
        <v>0</v>
      </c>
      <c r="AF6" s="13" t="s">
        <v>506</v>
      </c>
      <c r="AG6" s="13"/>
      <c r="AH6" s="13"/>
      <c r="AI6" s="12" t="s">
        <v>303</v>
      </c>
      <c r="AJ6" s="12" t="s">
        <v>383</v>
      </c>
      <c r="AK6" s="5" t="s">
        <v>703</v>
      </c>
      <c r="AL6" s="5" t="s">
        <v>704</v>
      </c>
      <c r="AM6" s="5" t="s">
        <v>414</v>
      </c>
      <c r="AN6" s="5" t="s">
        <v>705</v>
      </c>
      <c r="AO6" s="5" t="s">
        <v>326</v>
      </c>
      <c r="AP6" s="5" t="s">
        <v>706</v>
      </c>
      <c r="AQ6" s="5" t="s">
        <v>414</v>
      </c>
      <c r="AR6" s="12">
        <v>2</v>
      </c>
      <c r="AS6" s="12">
        <v>1</v>
      </c>
      <c r="AT6" s="12" t="s">
        <v>320</v>
      </c>
      <c r="AU6" s="12" t="s">
        <v>240</v>
      </c>
      <c r="AV6" s="12"/>
      <c r="AW6" s="12"/>
      <c r="AX6" s="12" t="s">
        <v>710</v>
      </c>
      <c r="AY6" s="12" t="s">
        <v>710</v>
      </c>
      <c r="AZ6" s="12"/>
      <c r="BA6" s="12"/>
      <c r="BI6" s="9"/>
      <c r="BK6" s="9"/>
    </row>
    <row r="7" spans="1:74" s="1" customFormat="1" x14ac:dyDescent="0.2">
      <c r="S7" s="3"/>
      <c r="T7" s="3"/>
      <c r="U7" s="3"/>
      <c r="V7" s="3"/>
      <c r="W7" s="3"/>
      <c r="X7" s="3"/>
      <c r="Y7" s="3"/>
      <c r="Z7" s="3"/>
      <c r="AA7" s="3"/>
      <c r="AB7" s="10"/>
      <c r="AC7" s="12"/>
      <c r="AD7" s="13"/>
      <c r="AE7" s="13"/>
      <c r="AF7" s="13"/>
      <c r="AG7" s="13"/>
      <c r="AH7" s="13"/>
      <c r="AI7" s="12" t="s">
        <v>303</v>
      </c>
      <c r="AJ7" s="12" t="s">
        <v>383</v>
      </c>
      <c r="AK7" s="5" t="s">
        <v>338</v>
      </c>
      <c r="AL7" s="5" t="s">
        <v>367</v>
      </c>
      <c r="AM7" s="5" t="s">
        <v>414</v>
      </c>
      <c r="AN7" s="5"/>
      <c r="AO7" s="5" t="s">
        <v>338</v>
      </c>
      <c r="AP7" s="5" t="s">
        <v>367</v>
      </c>
      <c r="AQ7" s="5" t="s">
        <v>414</v>
      </c>
      <c r="AR7" s="12">
        <v>2</v>
      </c>
      <c r="AS7" s="12">
        <v>1</v>
      </c>
      <c r="AT7" s="15" t="s">
        <v>438</v>
      </c>
      <c r="AU7" s="12" t="s">
        <v>242</v>
      </c>
      <c r="AV7" s="12"/>
      <c r="AW7" s="12"/>
      <c r="AX7" s="12" t="s">
        <v>443</v>
      </c>
      <c r="AY7" s="12" t="s">
        <v>714</v>
      </c>
      <c r="AZ7" s="12"/>
      <c r="BA7" s="12"/>
      <c r="BI7" s="9"/>
      <c r="BK7" s="9"/>
    </row>
    <row r="8" spans="1:74" s="16" customFormat="1" x14ac:dyDescent="0.2">
      <c r="A8" s="16" t="s">
        <v>153</v>
      </c>
      <c r="B8" s="16">
        <v>1991</v>
      </c>
      <c r="C8" s="16" t="s">
        <v>154</v>
      </c>
      <c r="D8" s="16" t="s">
        <v>155</v>
      </c>
      <c r="F8" s="16" t="s">
        <v>156</v>
      </c>
      <c r="G8" s="16" t="s">
        <v>156</v>
      </c>
      <c r="H8" s="16" t="s">
        <v>157</v>
      </c>
      <c r="S8" s="3">
        <v>1</v>
      </c>
      <c r="T8" s="7" t="s">
        <v>158</v>
      </c>
      <c r="U8" s="5" t="s">
        <v>100</v>
      </c>
      <c r="V8" s="5" t="s">
        <v>57</v>
      </c>
      <c r="W8" s="5" t="s">
        <v>57</v>
      </c>
      <c r="X8" s="5" t="s">
        <v>57</v>
      </c>
      <c r="Y8" s="12" t="s">
        <v>57</v>
      </c>
      <c r="Z8" s="12"/>
      <c r="AA8" s="12"/>
      <c r="AB8" s="12" t="s">
        <v>57</v>
      </c>
      <c r="AC8" s="12" t="s">
        <v>60</v>
      </c>
      <c r="AD8" s="13" t="s">
        <v>60</v>
      </c>
      <c r="AE8" s="13">
        <v>1</v>
      </c>
      <c r="AF8" s="13">
        <v>1</v>
      </c>
      <c r="AG8" s="13"/>
      <c r="AH8" s="13">
        <v>1</v>
      </c>
      <c r="AI8" s="12" t="s">
        <v>333</v>
      </c>
      <c r="AJ8" s="12" t="s">
        <v>334</v>
      </c>
      <c r="AK8" s="5" t="s">
        <v>330</v>
      </c>
      <c r="AL8" s="5" t="s">
        <v>393</v>
      </c>
      <c r="AM8" s="5" t="s">
        <v>370</v>
      </c>
      <c r="AN8" s="5" t="s">
        <v>326</v>
      </c>
      <c r="AO8" s="5" t="s">
        <v>331</v>
      </c>
      <c r="AP8" s="5" t="s">
        <v>370</v>
      </c>
      <c r="AQ8" s="12" t="s">
        <v>394</v>
      </c>
      <c r="AR8" s="12">
        <v>2</v>
      </c>
      <c r="AS8" s="12">
        <v>0</v>
      </c>
      <c r="AT8" s="12" t="s">
        <v>320</v>
      </c>
      <c r="AU8" s="12" t="s">
        <v>156</v>
      </c>
      <c r="AV8" s="12"/>
      <c r="AW8" s="12"/>
      <c r="AX8" s="23" t="s">
        <v>395</v>
      </c>
      <c r="AY8" s="23" t="s">
        <v>395</v>
      </c>
      <c r="AZ8" s="12"/>
      <c r="BA8" s="12"/>
      <c r="BB8" s="16">
        <v>1421</v>
      </c>
      <c r="BD8" s="16">
        <v>2</v>
      </c>
      <c r="BF8" s="16">
        <v>1</v>
      </c>
      <c r="BG8" s="16">
        <v>1</v>
      </c>
      <c r="BH8" s="16">
        <v>3</v>
      </c>
      <c r="BI8" s="17">
        <v>27709</v>
      </c>
      <c r="BJ8" s="16">
        <v>1</v>
      </c>
      <c r="BK8" s="17">
        <v>27709</v>
      </c>
      <c r="BL8" s="16">
        <v>1</v>
      </c>
      <c r="BM8" s="16">
        <v>0</v>
      </c>
      <c r="BP8" s="16">
        <v>540</v>
      </c>
      <c r="BT8" s="16">
        <v>540</v>
      </c>
      <c r="BU8" s="16">
        <v>4</v>
      </c>
      <c r="BV8" s="16" t="s">
        <v>65</v>
      </c>
    </row>
    <row r="9" spans="1:74" s="16" customFormat="1" x14ac:dyDescent="0.2">
      <c r="S9" s="3"/>
      <c r="T9" s="7"/>
      <c r="U9" s="5"/>
      <c r="V9" s="5"/>
      <c r="W9" s="5"/>
      <c r="X9" s="5"/>
      <c r="Y9" s="12"/>
      <c r="Z9" s="12"/>
      <c r="AA9" s="12"/>
      <c r="AB9" s="12"/>
      <c r="AC9" s="12"/>
      <c r="AD9" s="13"/>
      <c r="AE9" s="13"/>
      <c r="AF9" s="13"/>
      <c r="AG9" s="13"/>
      <c r="AH9" s="13"/>
      <c r="AI9" s="12" t="s">
        <v>333</v>
      </c>
      <c r="AJ9" s="12" t="s">
        <v>614</v>
      </c>
      <c r="AK9" s="5" t="s">
        <v>330</v>
      </c>
      <c r="AL9" s="5" t="s">
        <v>393</v>
      </c>
      <c r="AM9" s="5" t="s">
        <v>370</v>
      </c>
      <c r="AN9" s="5" t="s">
        <v>326</v>
      </c>
      <c r="AO9" s="5" t="s">
        <v>331</v>
      </c>
      <c r="AP9" s="5" t="s">
        <v>370</v>
      </c>
      <c r="AQ9" s="12" t="s">
        <v>394</v>
      </c>
      <c r="AR9" s="12">
        <v>2</v>
      </c>
      <c r="AS9" s="12">
        <v>0</v>
      </c>
      <c r="AT9" s="12" t="s">
        <v>320</v>
      </c>
      <c r="AU9" s="12" t="s">
        <v>156</v>
      </c>
      <c r="AV9" s="12"/>
      <c r="AW9" s="12"/>
      <c r="AX9" s="23" t="s">
        <v>616</v>
      </c>
      <c r="AY9" s="23" t="s">
        <v>616</v>
      </c>
      <c r="AZ9" s="12"/>
      <c r="BA9" s="12"/>
      <c r="BI9" s="17"/>
      <c r="BK9" s="17"/>
    </row>
    <row r="10" spans="1:74" s="16" customFormat="1" x14ac:dyDescent="0.2">
      <c r="S10" s="3"/>
      <c r="T10" s="7"/>
      <c r="U10" s="5"/>
      <c r="V10" s="5"/>
      <c r="W10" s="5"/>
      <c r="X10" s="5"/>
      <c r="Y10" s="12"/>
      <c r="Z10" s="12"/>
      <c r="AA10" s="12"/>
      <c r="AB10" s="12"/>
      <c r="AC10" s="12"/>
      <c r="AD10" s="13"/>
      <c r="AE10" s="13"/>
      <c r="AF10" s="13"/>
      <c r="AG10" s="13"/>
      <c r="AH10" s="13"/>
      <c r="AI10" s="12" t="s">
        <v>333</v>
      </c>
      <c r="AJ10" s="12" t="s">
        <v>615</v>
      </c>
      <c r="AK10" s="5" t="s">
        <v>330</v>
      </c>
      <c r="AL10" s="5" t="s">
        <v>393</v>
      </c>
      <c r="AM10" s="5" t="s">
        <v>370</v>
      </c>
      <c r="AN10" s="5" t="s">
        <v>326</v>
      </c>
      <c r="AO10" s="5" t="s">
        <v>331</v>
      </c>
      <c r="AP10" s="5" t="s">
        <v>370</v>
      </c>
      <c r="AQ10" s="12" t="s">
        <v>394</v>
      </c>
      <c r="AR10" s="12">
        <v>2</v>
      </c>
      <c r="AS10" s="12">
        <v>0</v>
      </c>
      <c r="AT10" s="12" t="s">
        <v>320</v>
      </c>
      <c r="AU10" s="12" t="s">
        <v>156</v>
      </c>
      <c r="AV10" s="12"/>
      <c r="AW10" s="12"/>
      <c r="AX10" s="23" t="s">
        <v>616</v>
      </c>
      <c r="AY10" s="23" t="s">
        <v>616</v>
      </c>
      <c r="AZ10" s="12"/>
      <c r="BA10" s="12"/>
      <c r="BI10" s="17"/>
      <c r="BK10" s="17"/>
    </row>
    <row r="11" spans="1:74" s="1" customFormat="1" x14ac:dyDescent="0.2">
      <c r="A11" s="1" t="s">
        <v>153</v>
      </c>
      <c r="B11" s="1">
        <v>1993</v>
      </c>
      <c r="C11" s="1" t="s">
        <v>154</v>
      </c>
      <c r="D11" s="1" t="s">
        <v>155</v>
      </c>
      <c r="F11" s="1" t="s">
        <v>156</v>
      </c>
      <c r="G11" s="1" t="s">
        <v>156</v>
      </c>
      <c r="H11" s="1" t="s">
        <v>157</v>
      </c>
      <c r="S11" s="3">
        <v>1</v>
      </c>
      <c r="T11" s="3" t="s">
        <v>246</v>
      </c>
      <c r="U11" s="3" t="s">
        <v>247</v>
      </c>
      <c r="V11" s="3" t="s">
        <v>57</v>
      </c>
      <c r="W11" s="3" t="s">
        <v>180</v>
      </c>
      <c r="X11" s="3" t="s">
        <v>57</v>
      </c>
      <c r="Y11" s="3" t="s">
        <v>57</v>
      </c>
      <c r="Z11" s="3"/>
      <c r="AA11" s="3"/>
      <c r="AB11" s="10" t="s">
        <v>189</v>
      </c>
      <c r="AC11" s="3" t="s">
        <v>60</v>
      </c>
      <c r="AD11" s="14" t="s">
        <v>60</v>
      </c>
      <c r="AE11" s="14">
        <v>1</v>
      </c>
      <c r="AF11" s="14">
        <v>1</v>
      </c>
      <c r="AG11" s="14"/>
      <c r="AH11" s="14">
        <v>1</v>
      </c>
      <c r="AI11" s="3" t="s">
        <v>333</v>
      </c>
      <c r="AJ11" s="3" t="s">
        <v>334</v>
      </c>
      <c r="AK11" s="5" t="s">
        <v>330</v>
      </c>
      <c r="AL11" s="5" t="s">
        <v>367</v>
      </c>
      <c r="AM11" s="5" t="s">
        <v>414</v>
      </c>
      <c r="AN11" s="5" t="s">
        <v>326</v>
      </c>
      <c r="AO11" s="5" t="s">
        <v>314</v>
      </c>
      <c r="AP11" s="5" t="s">
        <v>414</v>
      </c>
      <c r="AQ11" s="3" t="s">
        <v>416</v>
      </c>
      <c r="AR11" s="3">
        <v>2</v>
      </c>
      <c r="AS11" s="3">
        <v>0</v>
      </c>
      <c r="AT11" s="3" t="s">
        <v>320</v>
      </c>
      <c r="AU11" s="3" t="s">
        <v>156</v>
      </c>
      <c r="AV11" s="3"/>
      <c r="AW11" s="3"/>
      <c r="AX11" s="11" t="s">
        <v>417</v>
      </c>
      <c r="AY11" s="11" t="s">
        <v>417</v>
      </c>
      <c r="AZ11" s="3"/>
      <c r="BA11" s="3"/>
      <c r="BB11" s="1">
        <v>1421</v>
      </c>
      <c r="BD11" s="1">
        <v>2</v>
      </c>
      <c r="BF11" s="1">
        <v>2</v>
      </c>
      <c r="BG11" s="1">
        <v>1</v>
      </c>
      <c r="BH11" s="1">
        <v>3</v>
      </c>
      <c r="BI11" s="9">
        <v>27709</v>
      </c>
      <c r="BJ11" s="1">
        <v>1</v>
      </c>
      <c r="BK11" s="9">
        <v>27709</v>
      </c>
      <c r="BL11" s="1">
        <v>1</v>
      </c>
      <c r="BM11" s="1">
        <v>0</v>
      </c>
      <c r="BP11" s="1">
        <v>540</v>
      </c>
      <c r="BT11" s="1">
        <v>540</v>
      </c>
      <c r="BU11" s="1">
        <v>4</v>
      </c>
      <c r="BV11" s="1" t="s">
        <v>65</v>
      </c>
    </row>
    <row r="12" spans="1:74" s="16" customFormat="1" x14ac:dyDescent="0.2">
      <c r="S12" s="3"/>
      <c r="T12" s="3"/>
      <c r="U12" s="3"/>
      <c r="V12" s="3"/>
      <c r="W12" s="3"/>
      <c r="X12" s="3"/>
      <c r="Y12" s="3"/>
      <c r="Z12" s="3"/>
      <c r="AA12" s="3"/>
      <c r="AB12" s="3"/>
      <c r="AC12" s="3"/>
      <c r="AD12" s="14"/>
      <c r="AE12" s="14">
        <v>1</v>
      </c>
      <c r="AF12" s="13" t="s">
        <v>506</v>
      </c>
      <c r="AG12" s="13"/>
      <c r="AH12" s="13"/>
      <c r="AI12" s="3" t="s">
        <v>333</v>
      </c>
      <c r="AJ12" s="3" t="s">
        <v>334</v>
      </c>
      <c r="AK12" s="5" t="s">
        <v>376</v>
      </c>
      <c r="AL12" s="5" t="s">
        <v>418</v>
      </c>
      <c r="AM12" s="5" t="s">
        <v>414</v>
      </c>
      <c r="AN12" s="5" t="s">
        <v>367</v>
      </c>
      <c r="AO12" s="5" t="s">
        <v>420</v>
      </c>
      <c r="AP12" s="5" t="s">
        <v>414</v>
      </c>
      <c r="AQ12" s="3" t="s">
        <v>421</v>
      </c>
      <c r="AR12" s="3">
        <v>2</v>
      </c>
      <c r="AS12" s="3">
        <v>0</v>
      </c>
      <c r="AT12" s="3" t="s">
        <v>320</v>
      </c>
      <c r="AU12" s="3" t="s">
        <v>156</v>
      </c>
      <c r="AV12" s="3"/>
      <c r="AW12" s="3"/>
      <c r="AX12" s="3" t="s">
        <v>422</v>
      </c>
      <c r="AY12" s="3" t="s">
        <v>422</v>
      </c>
      <c r="AZ12" s="3"/>
      <c r="BA12" s="3"/>
      <c r="BI12" s="17"/>
      <c r="BK12" s="17"/>
    </row>
    <row r="13" spans="1:74" s="1" customFormat="1" x14ac:dyDescent="0.2">
      <c r="A13" s="1" t="s">
        <v>153</v>
      </c>
      <c r="B13" s="1">
        <v>1994</v>
      </c>
      <c r="C13" s="1" t="s">
        <v>154</v>
      </c>
      <c r="D13" s="1" t="s">
        <v>155</v>
      </c>
      <c r="F13" s="1" t="s">
        <v>156</v>
      </c>
      <c r="G13" s="1" t="s">
        <v>156</v>
      </c>
      <c r="H13" s="1" t="s">
        <v>157</v>
      </c>
      <c r="S13" s="3">
        <v>1</v>
      </c>
      <c r="T13" s="3" t="s">
        <v>282</v>
      </c>
      <c r="U13" s="3" t="s">
        <v>247</v>
      </c>
      <c r="V13" s="3" t="s">
        <v>57</v>
      </c>
      <c r="W13" s="3" t="s">
        <v>180</v>
      </c>
      <c r="X13" s="3" t="s">
        <v>57</v>
      </c>
      <c r="Y13" s="3" t="s">
        <v>57</v>
      </c>
      <c r="Z13" s="3"/>
      <c r="AA13" s="3"/>
      <c r="AB13" s="3" t="s">
        <v>57</v>
      </c>
      <c r="AC13" s="3" t="s">
        <v>60</v>
      </c>
      <c r="AD13" s="14" t="s">
        <v>60</v>
      </c>
      <c r="AE13" s="14">
        <v>1</v>
      </c>
      <c r="AF13" s="14">
        <v>1</v>
      </c>
      <c r="AG13" s="14"/>
      <c r="AH13" s="14">
        <v>1</v>
      </c>
      <c r="AI13" s="3" t="s">
        <v>303</v>
      </c>
      <c r="AJ13" s="3" t="s">
        <v>383</v>
      </c>
      <c r="AK13" s="5" t="s">
        <v>331</v>
      </c>
      <c r="AL13" s="5" t="s">
        <v>352</v>
      </c>
      <c r="AM13" s="5" t="s">
        <v>415</v>
      </c>
      <c r="AN13" s="5" t="s">
        <v>376</v>
      </c>
      <c r="AO13" s="5" t="s">
        <v>377</v>
      </c>
      <c r="AP13" s="5" t="s">
        <v>415</v>
      </c>
      <c r="AQ13" s="3" t="s">
        <v>421</v>
      </c>
      <c r="AR13" s="3">
        <v>2</v>
      </c>
      <c r="AS13" s="3">
        <v>0</v>
      </c>
      <c r="AT13" s="3" t="s">
        <v>320</v>
      </c>
      <c r="AU13" s="3" t="s">
        <v>156</v>
      </c>
      <c r="AV13" s="3"/>
      <c r="AW13" s="3"/>
      <c r="AX13" s="3" t="s">
        <v>431</v>
      </c>
      <c r="AY13" s="3" t="s">
        <v>431</v>
      </c>
      <c r="AZ13" s="3"/>
      <c r="BA13" s="3"/>
      <c r="BB13" s="1">
        <v>1421</v>
      </c>
      <c r="BD13" s="1">
        <v>2</v>
      </c>
      <c r="BF13" s="1">
        <v>2</v>
      </c>
      <c r="BG13" s="1">
        <v>1</v>
      </c>
      <c r="BH13" s="1">
        <v>3</v>
      </c>
      <c r="BI13" s="9">
        <v>27709</v>
      </c>
      <c r="BJ13" s="1">
        <v>1</v>
      </c>
      <c r="BK13" s="9">
        <v>27709</v>
      </c>
      <c r="BL13" s="1">
        <v>1</v>
      </c>
      <c r="BM13" s="1">
        <v>0</v>
      </c>
      <c r="BP13" s="1">
        <v>540</v>
      </c>
      <c r="BT13" s="1">
        <v>540</v>
      </c>
      <c r="BU13" s="1">
        <v>4</v>
      </c>
      <c r="BV13" s="1" t="s">
        <v>65</v>
      </c>
    </row>
    <row r="14" spans="1:74" s="1" customFormat="1" x14ac:dyDescent="0.2">
      <c r="S14" s="3"/>
      <c r="T14" s="3"/>
      <c r="U14" s="3"/>
      <c r="V14" s="3"/>
      <c r="W14" s="3"/>
      <c r="X14" s="3"/>
      <c r="Y14" s="3"/>
      <c r="Z14" s="3"/>
      <c r="AA14" s="3"/>
      <c r="AB14" s="3"/>
      <c r="AC14" s="3"/>
      <c r="AD14" s="14"/>
      <c r="AE14" s="14">
        <v>1</v>
      </c>
      <c r="AF14" s="14">
        <v>1</v>
      </c>
      <c r="AG14" s="14"/>
      <c r="AH14" s="14">
        <v>1</v>
      </c>
      <c r="AI14" s="3" t="s">
        <v>303</v>
      </c>
      <c r="AJ14" s="3" t="s">
        <v>384</v>
      </c>
      <c r="AK14" s="5" t="s">
        <v>331</v>
      </c>
      <c r="AL14" s="5" t="s">
        <v>352</v>
      </c>
      <c r="AM14" s="5" t="s">
        <v>415</v>
      </c>
      <c r="AN14" s="5" t="s">
        <v>376</v>
      </c>
      <c r="AO14" s="5" t="s">
        <v>377</v>
      </c>
      <c r="AP14" s="5" t="s">
        <v>415</v>
      </c>
      <c r="AQ14" s="3" t="s">
        <v>421</v>
      </c>
      <c r="AR14" s="3">
        <v>2</v>
      </c>
      <c r="AS14" s="3">
        <v>0</v>
      </c>
      <c r="AT14" s="3" t="s">
        <v>320</v>
      </c>
      <c r="AU14" s="3" t="s">
        <v>156</v>
      </c>
      <c r="AV14" s="3"/>
      <c r="AW14" s="3"/>
      <c r="AX14" s="3" t="s">
        <v>432</v>
      </c>
      <c r="AY14" s="3" t="s">
        <v>432</v>
      </c>
      <c r="AZ14" s="3"/>
      <c r="BA14" s="3"/>
      <c r="BI14" s="9"/>
      <c r="BK14" s="9"/>
    </row>
    <row r="15" spans="1:74" s="1" customFormat="1" x14ac:dyDescent="0.2">
      <c r="S15" s="3"/>
      <c r="T15" s="3"/>
      <c r="U15" s="3"/>
      <c r="V15" s="3"/>
      <c r="W15" s="3"/>
      <c r="X15" s="3"/>
      <c r="Y15" s="3"/>
      <c r="Z15" s="3"/>
      <c r="AA15" s="3"/>
      <c r="AB15" s="3"/>
      <c r="AC15" s="3"/>
      <c r="AD15" s="14"/>
      <c r="AE15" s="14">
        <v>1</v>
      </c>
      <c r="AF15" s="14">
        <v>1</v>
      </c>
      <c r="AG15" s="14"/>
      <c r="AH15" s="14">
        <v>1</v>
      </c>
      <c r="AI15" s="3" t="s">
        <v>333</v>
      </c>
      <c r="AJ15" s="3" t="s">
        <v>433</v>
      </c>
      <c r="AK15" s="5" t="s">
        <v>331</v>
      </c>
      <c r="AL15" s="5" t="s">
        <v>352</v>
      </c>
      <c r="AM15" s="5" t="s">
        <v>415</v>
      </c>
      <c r="AN15" s="5" t="s">
        <v>376</v>
      </c>
      <c r="AO15" s="5" t="s">
        <v>377</v>
      </c>
      <c r="AP15" s="5" t="s">
        <v>415</v>
      </c>
      <c r="AQ15" s="3" t="s">
        <v>421</v>
      </c>
      <c r="AR15" s="3">
        <v>2</v>
      </c>
      <c r="AS15" s="3">
        <v>0</v>
      </c>
      <c r="AT15" s="3" t="s">
        <v>320</v>
      </c>
      <c r="AU15" s="3" t="s">
        <v>156</v>
      </c>
      <c r="AV15" s="3"/>
      <c r="AW15" s="3"/>
      <c r="AX15" s="11" t="s">
        <v>613</v>
      </c>
      <c r="AY15" s="11" t="s">
        <v>613</v>
      </c>
      <c r="AZ15" s="3"/>
      <c r="BA15" s="3"/>
      <c r="BI15" s="9"/>
      <c r="BK15" s="9"/>
    </row>
    <row r="16" spans="1:74" s="1" customFormat="1" x14ac:dyDescent="0.2">
      <c r="A16" s="1" t="s">
        <v>204</v>
      </c>
      <c r="B16" s="1">
        <v>1993</v>
      </c>
      <c r="C16" s="1" t="s">
        <v>205</v>
      </c>
      <c r="D16" s="1" t="s">
        <v>206</v>
      </c>
      <c r="F16" s="1" t="s">
        <v>207</v>
      </c>
      <c r="G16" s="1" t="s">
        <v>208</v>
      </c>
      <c r="H16" s="1" t="s">
        <v>208</v>
      </c>
      <c r="I16" s="1" t="s">
        <v>209</v>
      </c>
      <c r="J16" s="1" t="s">
        <v>209</v>
      </c>
      <c r="S16" s="3">
        <v>1</v>
      </c>
      <c r="T16" s="3" t="s">
        <v>210</v>
      </c>
      <c r="U16" s="11" t="s">
        <v>211</v>
      </c>
      <c r="V16" s="11" t="s">
        <v>101</v>
      </c>
      <c r="W16" s="11" t="s">
        <v>212</v>
      </c>
      <c r="X16" s="11" t="s">
        <v>101</v>
      </c>
      <c r="Y16" s="11" t="s">
        <v>213</v>
      </c>
      <c r="Z16" s="11"/>
      <c r="AA16" s="11"/>
      <c r="AB16" s="11"/>
      <c r="AC16" s="3" t="s">
        <v>74</v>
      </c>
      <c r="AD16" s="14" t="s">
        <v>74</v>
      </c>
      <c r="AE16" s="14" t="s">
        <v>507</v>
      </c>
      <c r="AF16" s="14" t="s">
        <v>507</v>
      </c>
      <c r="AG16" s="14"/>
      <c r="AH16" s="14"/>
      <c r="AI16" s="3" t="s">
        <v>388</v>
      </c>
      <c r="AJ16" s="3"/>
      <c r="AK16" s="5" t="s">
        <v>331</v>
      </c>
      <c r="AL16" s="5" t="s">
        <v>311</v>
      </c>
      <c r="AM16" s="5" t="s">
        <v>414</v>
      </c>
      <c r="AN16" s="5" t="s">
        <v>331</v>
      </c>
      <c r="AO16" s="5" t="s">
        <v>330</v>
      </c>
      <c r="AP16" s="5" t="s">
        <v>414</v>
      </c>
      <c r="AQ16" s="3" t="s">
        <v>410</v>
      </c>
      <c r="AR16" s="3">
        <v>2</v>
      </c>
      <c r="AS16" s="3">
        <v>1</v>
      </c>
      <c r="AT16" s="3" t="s">
        <v>320</v>
      </c>
      <c r="AU16" s="3" t="s">
        <v>464</v>
      </c>
      <c r="AV16" s="3"/>
      <c r="AW16" s="3"/>
      <c r="AX16" s="3" t="s">
        <v>469</v>
      </c>
      <c r="AY16" s="3" t="s">
        <v>471</v>
      </c>
      <c r="AZ16" s="3"/>
      <c r="BA16" s="3"/>
      <c r="BB16" s="1" t="s">
        <v>214</v>
      </c>
      <c r="BC16" s="1" t="s">
        <v>136</v>
      </c>
      <c r="BD16" s="1">
        <v>1</v>
      </c>
      <c r="BE16" s="1" t="s">
        <v>215</v>
      </c>
      <c r="BF16" s="1">
        <v>2</v>
      </c>
      <c r="BG16" s="1">
        <v>1</v>
      </c>
      <c r="BH16" s="1">
        <v>4</v>
      </c>
      <c r="BI16" s="9">
        <v>33721</v>
      </c>
      <c r="BJ16" s="1">
        <v>1</v>
      </c>
      <c r="BK16" s="9">
        <v>33724</v>
      </c>
      <c r="BL16" s="1">
        <v>2</v>
      </c>
      <c r="BM16" s="1">
        <v>0</v>
      </c>
      <c r="BP16" s="1">
        <v>346</v>
      </c>
      <c r="BS16" s="1">
        <v>345</v>
      </c>
      <c r="BT16" s="1">
        <v>346</v>
      </c>
      <c r="BU16" s="1">
        <v>1</v>
      </c>
      <c r="BV16" s="1" t="s">
        <v>65</v>
      </c>
    </row>
    <row r="17" spans="1:74" s="1" customFormat="1" x14ac:dyDescent="0.2">
      <c r="S17" s="3"/>
      <c r="T17" s="3"/>
      <c r="U17" s="11"/>
      <c r="V17" s="11"/>
      <c r="W17" s="11"/>
      <c r="X17" s="11"/>
      <c r="Y17" s="11"/>
      <c r="Z17" s="11"/>
      <c r="AA17" s="11"/>
      <c r="AB17" s="11"/>
      <c r="AC17" s="3"/>
      <c r="AD17" s="14"/>
      <c r="AE17" s="14"/>
      <c r="AF17" s="14"/>
      <c r="AG17" s="14"/>
      <c r="AH17" s="14"/>
      <c r="AI17" s="3" t="s">
        <v>303</v>
      </c>
      <c r="AJ17" s="3" t="s">
        <v>567</v>
      </c>
      <c r="AK17" s="5" t="s">
        <v>331</v>
      </c>
      <c r="AL17" s="5" t="s">
        <v>311</v>
      </c>
      <c r="AM17" s="5" t="s">
        <v>414</v>
      </c>
      <c r="AN17" s="5" t="s">
        <v>331</v>
      </c>
      <c r="AO17" s="5" t="s">
        <v>330</v>
      </c>
      <c r="AP17" s="5" t="s">
        <v>414</v>
      </c>
      <c r="AQ17" s="3" t="s">
        <v>410</v>
      </c>
      <c r="AR17" s="3">
        <v>2</v>
      </c>
      <c r="AS17" s="3">
        <v>1</v>
      </c>
      <c r="AT17" s="3" t="s">
        <v>320</v>
      </c>
      <c r="AU17" s="3" t="s">
        <v>464</v>
      </c>
      <c r="AV17" s="3"/>
      <c r="AW17" s="3"/>
      <c r="AX17" s="3" t="s">
        <v>668</v>
      </c>
      <c r="AY17" s="3" t="s">
        <v>669</v>
      </c>
      <c r="AZ17" s="3"/>
      <c r="BA17" s="3"/>
      <c r="BI17" s="9"/>
      <c r="BK17" s="9"/>
    </row>
    <row r="18" spans="1:74" s="1" customFormat="1" x14ac:dyDescent="0.2">
      <c r="S18" s="3"/>
      <c r="T18" s="3"/>
      <c r="U18" s="11"/>
      <c r="V18" s="11"/>
      <c r="W18" s="11"/>
      <c r="X18" s="11"/>
      <c r="Y18" s="11"/>
      <c r="Z18" s="11"/>
      <c r="AA18" s="11"/>
      <c r="AB18" s="11"/>
      <c r="AC18" s="3"/>
      <c r="AD18" s="14"/>
      <c r="AE18" s="14"/>
      <c r="AF18" s="14"/>
      <c r="AG18" s="14"/>
      <c r="AH18" s="14"/>
      <c r="AI18" s="3" t="s">
        <v>388</v>
      </c>
      <c r="AJ18" s="3"/>
      <c r="AK18" s="5" t="s">
        <v>331</v>
      </c>
      <c r="AL18" s="5" t="s">
        <v>355</v>
      </c>
      <c r="AM18" s="5" t="s">
        <v>414</v>
      </c>
      <c r="AN18" s="5" t="s">
        <v>331</v>
      </c>
      <c r="AO18" s="5" t="s">
        <v>367</v>
      </c>
      <c r="AP18" s="5" t="s">
        <v>414</v>
      </c>
      <c r="AQ18" s="3" t="s">
        <v>410</v>
      </c>
      <c r="AR18" s="3">
        <v>2</v>
      </c>
      <c r="AS18" s="3">
        <v>1</v>
      </c>
      <c r="AT18" s="3" t="s">
        <v>320</v>
      </c>
      <c r="AU18" s="3" t="s">
        <v>464</v>
      </c>
      <c r="AV18" s="3"/>
      <c r="AW18" s="3"/>
      <c r="AX18" s="3" t="s">
        <v>668</v>
      </c>
      <c r="AY18" s="3" t="s">
        <v>670</v>
      </c>
      <c r="AZ18" s="3"/>
      <c r="BA18" s="3"/>
      <c r="BI18" s="9"/>
      <c r="BK18" s="9"/>
    </row>
    <row r="19" spans="1:74" s="1" customFormat="1" x14ac:dyDescent="0.2">
      <c r="S19" s="3"/>
      <c r="T19" s="3"/>
      <c r="U19" s="11"/>
      <c r="V19" s="11"/>
      <c r="W19" s="11"/>
      <c r="X19" s="11"/>
      <c r="Y19" s="11"/>
      <c r="Z19" s="11"/>
      <c r="AA19" s="11"/>
      <c r="AB19" s="11"/>
      <c r="AC19" s="3"/>
      <c r="AD19" s="14"/>
      <c r="AE19" s="14"/>
      <c r="AF19" s="14"/>
      <c r="AG19" s="14"/>
      <c r="AH19" s="14"/>
      <c r="AI19" s="3" t="s">
        <v>388</v>
      </c>
      <c r="AJ19" s="3"/>
      <c r="AK19" s="5" t="s">
        <v>331</v>
      </c>
      <c r="AL19" s="5" t="s">
        <v>377</v>
      </c>
      <c r="AM19" s="5" t="s">
        <v>414</v>
      </c>
      <c r="AN19" s="5" t="s">
        <v>331</v>
      </c>
      <c r="AO19" s="5" t="s">
        <v>343</v>
      </c>
      <c r="AP19" s="5" t="s">
        <v>414</v>
      </c>
      <c r="AQ19" s="3" t="s">
        <v>410</v>
      </c>
      <c r="AR19" s="3">
        <v>2</v>
      </c>
      <c r="AS19" s="3">
        <v>1</v>
      </c>
      <c r="AT19" s="3" t="s">
        <v>320</v>
      </c>
      <c r="AU19" s="3" t="s">
        <v>464</v>
      </c>
      <c r="AV19" s="3"/>
      <c r="AW19" s="3"/>
      <c r="AX19" s="3" t="s">
        <v>471</v>
      </c>
      <c r="AY19" s="3" t="s">
        <v>471</v>
      </c>
      <c r="AZ19" s="3"/>
      <c r="BA19" s="3"/>
      <c r="BI19" s="9"/>
      <c r="BK19" s="9"/>
    </row>
    <row r="20" spans="1:74" s="1" customFormat="1" x14ac:dyDescent="0.2">
      <c r="S20" s="3"/>
      <c r="T20" s="3"/>
      <c r="U20" s="11"/>
      <c r="V20" s="11"/>
      <c r="W20" s="11"/>
      <c r="X20" s="11"/>
      <c r="Y20" s="11"/>
      <c r="Z20" s="11"/>
      <c r="AA20" s="11"/>
      <c r="AB20" s="11"/>
      <c r="AC20" s="3"/>
      <c r="AD20" s="14"/>
      <c r="AE20" s="14"/>
      <c r="AF20" s="14"/>
      <c r="AG20" s="14"/>
      <c r="AH20" s="14"/>
      <c r="AI20" s="3" t="s">
        <v>303</v>
      </c>
      <c r="AJ20" s="3" t="s">
        <v>567</v>
      </c>
      <c r="AK20" s="5" t="s">
        <v>331</v>
      </c>
      <c r="AL20" s="5" t="s">
        <v>377</v>
      </c>
      <c r="AM20" s="5" t="s">
        <v>414</v>
      </c>
      <c r="AN20" s="5" t="s">
        <v>331</v>
      </c>
      <c r="AO20" s="5" t="s">
        <v>343</v>
      </c>
      <c r="AP20" s="5" t="s">
        <v>414</v>
      </c>
      <c r="AQ20" s="3" t="s">
        <v>410</v>
      </c>
      <c r="AR20" s="3">
        <v>2</v>
      </c>
      <c r="AS20" s="3">
        <v>1</v>
      </c>
      <c r="AT20" s="3" t="s">
        <v>320</v>
      </c>
      <c r="AU20" s="3" t="s">
        <v>464</v>
      </c>
      <c r="AV20" s="3"/>
      <c r="AW20" s="3"/>
      <c r="AX20" s="3" t="s">
        <v>466</v>
      </c>
      <c r="AY20" s="3" t="s">
        <v>669</v>
      </c>
      <c r="AZ20" s="3"/>
      <c r="BA20" s="3"/>
      <c r="BI20" s="9"/>
      <c r="BK20" s="9"/>
    </row>
    <row r="21" spans="1:74" s="1" customFormat="1" x14ac:dyDescent="0.2">
      <c r="S21" s="3"/>
      <c r="T21" s="3"/>
      <c r="U21" s="11"/>
      <c r="V21" s="11"/>
      <c r="W21" s="11"/>
      <c r="X21" s="11"/>
      <c r="Y21" s="11"/>
      <c r="Z21" s="11"/>
      <c r="AA21" s="11"/>
      <c r="AB21" s="11"/>
      <c r="AC21" s="3"/>
      <c r="AD21" s="14"/>
      <c r="AE21" s="14"/>
      <c r="AF21" s="14"/>
      <c r="AG21" s="14"/>
      <c r="AH21" s="14"/>
      <c r="AI21" s="3" t="s">
        <v>388</v>
      </c>
      <c r="AJ21" s="3"/>
      <c r="AK21" s="5" t="s">
        <v>327</v>
      </c>
      <c r="AL21" s="5" t="s">
        <v>311</v>
      </c>
      <c r="AM21" s="5" t="s">
        <v>414</v>
      </c>
      <c r="AN21" s="5" t="s">
        <v>327</v>
      </c>
      <c r="AO21" s="5" t="s">
        <v>326</v>
      </c>
      <c r="AP21" s="5" t="s">
        <v>414</v>
      </c>
      <c r="AQ21" s="3" t="s">
        <v>671</v>
      </c>
      <c r="AR21" s="3">
        <v>2</v>
      </c>
      <c r="AS21" s="3">
        <v>1</v>
      </c>
      <c r="AT21" s="3" t="s">
        <v>320</v>
      </c>
      <c r="AU21" s="3" t="s">
        <v>464</v>
      </c>
      <c r="AV21" s="3"/>
      <c r="AW21" s="3"/>
      <c r="AX21" s="3" t="s">
        <v>672</v>
      </c>
      <c r="AY21" s="3" t="s">
        <v>672</v>
      </c>
      <c r="AZ21" s="3"/>
      <c r="BA21" s="3"/>
      <c r="BI21" s="9"/>
      <c r="BK21" s="9"/>
    </row>
    <row r="22" spans="1:74" s="1" customFormat="1" x14ac:dyDescent="0.2">
      <c r="S22" s="3"/>
      <c r="T22" s="3"/>
      <c r="U22" s="11"/>
      <c r="V22" s="11"/>
      <c r="W22" s="11"/>
      <c r="X22" s="11"/>
      <c r="Y22" s="11"/>
      <c r="Z22" s="11"/>
      <c r="AA22" s="11"/>
      <c r="AB22" s="11"/>
      <c r="AC22" s="3"/>
      <c r="AD22" s="14"/>
      <c r="AE22" s="14"/>
      <c r="AF22" s="14"/>
      <c r="AG22" s="14"/>
      <c r="AH22" s="14"/>
      <c r="AI22" s="3" t="s">
        <v>388</v>
      </c>
      <c r="AJ22" s="3"/>
      <c r="AK22" s="5" t="s">
        <v>326</v>
      </c>
      <c r="AL22" s="5" t="s">
        <v>331</v>
      </c>
      <c r="AM22" s="5" t="s">
        <v>414</v>
      </c>
      <c r="AN22" s="5" t="s">
        <v>326</v>
      </c>
      <c r="AO22" s="5" t="s">
        <v>311</v>
      </c>
      <c r="AP22" s="5" t="s">
        <v>414</v>
      </c>
      <c r="AQ22" s="3" t="s">
        <v>674</v>
      </c>
      <c r="AR22" s="3">
        <v>2</v>
      </c>
      <c r="AS22" s="3">
        <v>1</v>
      </c>
      <c r="AT22" s="3" t="s">
        <v>320</v>
      </c>
      <c r="AU22" s="3" t="s">
        <v>464</v>
      </c>
      <c r="AV22" s="3"/>
      <c r="AW22" s="3"/>
      <c r="AX22" s="3" t="s">
        <v>675</v>
      </c>
      <c r="AY22" s="3" t="s">
        <v>675</v>
      </c>
      <c r="AZ22" s="3"/>
      <c r="BA22" s="3"/>
      <c r="BI22" s="9"/>
      <c r="BK22" s="9"/>
    </row>
    <row r="23" spans="1:74" s="1" customFormat="1" x14ac:dyDescent="0.2">
      <c r="S23" s="3"/>
      <c r="T23" s="3"/>
      <c r="U23" s="11"/>
      <c r="V23" s="11"/>
      <c r="W23" s="11"/>
      <c r="X23" s="11"/>
      <c r="Y23" s="11"/>
      <c r="Z23" s="11"/>
      <c r="AA23" s="11"/>
      <c r="AB23" s="11"/>
      <c r="AC23" s="3"/>
      <c r="AD23" s="14"/>
      <c r="AE23" s="14" t="s">
        <v>507</v>
      </c>
      <c r="AF23" s="14" t="s">
        <v>507</v>
      </c>
      <c r="AG23" s="14"/>
      <c r="AH23" s="14"/>
      <c r="AI23" s="3" t="s">
        <v>303</v>
      </c>
      <c r="AJ23" s="3" t="s">
        <v>567</v>
      </c>
      <c r="AK23" s="5" t="s">
        <v>338</v>
      </c>
      <c r="AL23" s="5" t="s">
        <v>379</v>
      </c>
      <c r="AM23" s="5" t="s">
        <v>414</v>
      </c>
      <c r="AN23" s="5" t="s">
        <v>338</v>
      </c>
      <c r="AO23" s="5" t="s">
        <v>343</v>
      </c>
      <c r="AP23" s="5" t="s">
        <v>414</v>
      </c>
      <c r="AQ23" s="3" t="s">
        <v>410</v>
      </c>
      <c r="AR23" s="3">
        <v>2</v>
      </c>
      <c r="AS23" s="3">
        <v>1</v>
      </c>
      <c r="AT23" s="3" t="s">
        <v>320</v>
      </c>
      <c r="AU23" s="3" t="s">
        <v>464</v>
      </c>
      <c r="AV23" s="3"/>
      <c r="AW23" s="3"/>
      <c r="AX23" s="3" t="s">
        <v>474</v>
      </c>
      <c r="AY23" s="3" t="s">
        <v>474</v>
      </c>
      <c r="AZ23" s="3"/>
      <c r="BA23" s="3"/>
      <c r="BE23" s="1" t="s">
        <v>215</v>
      </c>
      <c r="BI23" s="9"/>
      <c r="BK23" s="9"/>
    </row>
    <row r="24" spans="1:74" s="1" customFormat="1" x14ac:dyDescent="0.2">
      <c r="S24" s="3"/>
      <c r="T24" s="3"/>
      <c r="U24" s="11"/>
      <c r="V24" s="11"/>
      <c r="W24" s="11"/>
      <c r="X24" s="11"/>
      <c r="Y24" s="11"/>
      <c r="Z24" s="11"/>
      <c r="AA24" s="11"/>
      <c r="AB24" s="11"/>
      <c r="AC24" s="3"/>
      <c r="AD24" s="14"/>
      <c r="AE24" s="14" t="s">
        <v>507</v>
      </c>
      <c r="AF24" s="14" t="s">
        <v>507</v>
      </c>
      <c r="AG24" s="14"/>
      <c r="AH24" s="14"/>
      <c r="AI24" s="3" t="s">
        <v>303</v>
      </c>
      <c r="AJ24" s="3" t="s">
        <v>384</v>
      </c>
      <c r="AK24" s="5" t="s">
        <v>338</v>
      </c>
      <c r="AL24" s="5" t="s">
        <v>379</v>
      </c>
      <c r="AM24" s="5" t="s">
        <v>414</v>
      </c>
      <c r="AN24" s="5" t="s">
        <v>338</v>
      </c>
      <c r="AO24" s="5" t="s">
        <v>343</v>
      </c>
      <c r="AP24" s="5" t="s">
        <v>414</v>
      </c>
      <c r="AQ24" s="3" t="s">
        <v>410</v>
      </c>
      <c r="AR24" s="3">
        <v>2</v>
      </c>
      <c r="AS24" s="3">
        <v>1</v>
      </c>
      <c r="AT24" s="3" t="s">
        <v>320</v>
      </c>
      <c r="AU24" s="3" t="s">
        <v>464</v>
      </c>
      <c r="AV24" s="3"/>
      <c r="AW24" s="3"/>
      <c r="AX24" s="3" t="s">
        <v>475</v>
      </c>
      <c r="AY24" s="3" t="s">
        <v>475</v>
      </c>
      <c r="AZ24" s="3"/>
      <c r="BA24" s="3"/>
      <c r="BE24" s="1" t="s">
        <v>215</v>
      </c>
      <c r="BI24" s="9"/>
      <c r="BK24" s="9"/>
    </row>
    <row r="25" spans="1:74" s="1" customFormat="1" x14ac:dyDescent="0.2">
      <c r="S25" s="3"/>
      <c r="T25" s="3"/>
      <c r="U25" s="11"/>
      <c r="V25" s="11"/>
      <c r="W25" s="11"/>
      <c r="X25" s="11"/>
      <c r="Y25" s="11"/>
      <c r="Z25" s="11"/>
      <c r="AA25" s="11"/>
      <c r="AB25" s="11"/>
      <c r="AC25" s="3"/>
      <c r="AD25" s="14"/>
      <c r="AE25" s="14" t="s">
        <v>507</v>
      </c>
      <c r="AF25" s="14" t="s">
        <v>507</v>
      </c>
      <c r="AG25" s="14"/>
      <c r="AH25" s="14"/>
      <c r="AI25" s="3" t="s">
        <v>388</v>
      </c>
      <c r="AJ25" s="3"/>
      <c r="AK25" s="5" t="s">
        <v>338</v>
      </c>
      <c r="AL25" s="5" t="s">
        <v>379</v>
      </c>
      <c r="AM25" s="5" t="s">
        <v>414</v>
      </c>
      <c r="AN25" s="5" t="s">
        <v>338</v>
      </c>
      <c r="AO25" s="5" t="s">
        <v>343</v>
      </c>
      <c r="AP25" s="5" t="s">
        <v>414</v>
      </c>
      <c r="AQ25" s="3" t="s">
        <v>410</v>
      </c>
      <c r="AR25" s="3">
        <v>2</v>
      </c>
      <c r="AS25" s="3">
        <v>1</v>
      </c>
      <c r="AT25" s="3" t="s">
        <v>320</v>
      </c>
      <c r="AU25" s="3" t="s">
        <v>464</v>
      </c>
      <c r="AV25" s="3"/>
      <c r="AW25" s="3"/>
      <c r="AX25" s="3"/>
      <c r="AY25" s="3" t="s">
        <v>476</v>
      </c>
      <c r="AZ25" s="3"/>
      <c r="BA25" s="3"/>
      <c r="BE25" s="1" t="s">
        <v>215</v>
      </c>
      <c r="BI25" s="9"/>
      <c r="BK25" s="9"/>
    </row>
    <row r="26" spans="1:74" s="1" customFormat="1" x14ac:dyDescent="0.2">
      <c r="S26" s="3"/>
      <c r="T26" s="3"/>
      <c r="U26" s="11"/>
      <c r="V26" s="11"/>
      <c r="W26" s="11"/>
      <c r="X26" s="11"/>
      <c r="Y26" s="11"/>
      <c r="Z26" s="11"/>
      <c r="AA26" s="11"/>
      <c r="AB26" s="11"/>
      <c r="AC26" s="3"/>
      <c r="AD26" s="14"/>
      <c r="AE26" s="14" t="s">
        <v>507</v>
      </c>
      <c r="AF26" s="14" t="s">
        <v>507</v>
      </c>
      <c r="AG26" s="14"/>
      <c r="AH26" s="14"/>
      <c r="AI26" s="3" t="s">
        <v>388</v>
      </c>
      <c r="AJ26" s="3"/>
      <c r="AK26" s="5" t="s">
        <v>344</v>
      </c>
      <c r="AL26" s="5" t="s">
        <v>374</v>
      </c>
      <c r="AM26" s="5" t="s">
        <v>414</v>
      </c>
      <c r="AN26" s="5" t="s">
        <v>354</v>
      </c>
      <c r="AO26" s="5" t="s">
        <v>331</v>
      </c>
      <c r="AP26" s="5" t="s">
        <v>414</v>
      </c>
      <c r="AQ26" s="3" t="s">
        <v>410</v>
      </c>
      <c r="AR26" s="3">
        <v>2</v>
      </c>
      <c r="AS26" s="3">
        <v>1</v>
      </c>
      <c r="AT26" s="3" t="s">
        <v>320</v>
      </c>
      <c r="AU26" s="3" t="s">
        <v>464</v>
      </c>
      <c r="AV26" s="3"/>
      <c r="AW26" s="3"/>
      <c r="AX26" s="3" t="s">
        <v>477</v>
      </c>
      <c r="AY26" s="3" t="s">
        <v>676</v>
      </c>
      <c r="AZ26" s="3"/>
      <c r="BA26" s="3"/>
      <c r="BE26" s="1" t="s">
        <v>215</v>
      </c>
      <c r="BI26" s="9"/>
      <c r="BK26" s="9"/>
    </row>
    <row r="27" spans="1:74" s="1" customFormat="1" x14ac:dyDescent="0.2">
      <c r="S27" s="3"/>
      <c r="T27" s="3"/>
      <c r="U27" s="11"/>
      <c r="V27" s="11"/>
      <c r="W27" s="11"/>
      <c r="X27" s="11"/>
      <c r="Y27" s="11"/>
      <c r="Z27" s="11"/>
      <c r="AA27" s="11"/>
      <c r="AB27" s="11"/>
      <c r="AC27" s="3"/>
      <c r="AD27" s="14"/>
      <c r="AE27" s="14" t="s">
        <v>507</v>
      </c>
      <c r="AF27" s="14" t="s">
        <v>507</v>
      </c>
      <c r="AG27" s="14"/>
      <c r="AH27" s="14"/>
      <c r="AI27" s="3" t="s">
        <v>388</v>
      </c>
      <c r="AJ27" s="3"/>
      <c r="AK27" s="5" t="s">
        <v>367</v>
      </c>
      <c r="AL27" s="5" t="s">
        <v>381</v>
      </c>
      <c r="AM27" s="5" t="s">
        <v>414</v>
      </c>
      <c r="AN27" s="5" t="s">
        <v>367</v>
      </c>
      <c r="AO27" s="5" t="s">
        <v>314</v>
      </c>
      <c r="AP27" s="5" t="s">
        <v>414</v>
      </c>
      <c r="AQ27" s="3" t="s">
        <v>479</v>
      </c>
      <c r="AR27" s="3">
        <v>2</v>
      </c>
      <c r="AS27" s="3">
        <v>1</v>
      </c>
      <c r="AT27" s="3" t="s">
        <v>320</v>
      </c>
      <c r="AU27" s="3" t="s">
        <v>464</v>
      </c>
      <c r="AV27" s="3"/>
      <c r="AW27" s="3"/>
      <c r="AX27" s="3" t="s">
        <v>481</v>
      </c>
      <c r="AY27" s="3" t="s">
        <v>480</v>
      </c>
      <c r="AZ27" s="3"/>
      <c r="BA27" s="3"/>
      <c r="BE27" s="1" t="s">
        <v>215</v>
      </c>
      <c r="BI27" s="9"/>
      <c r="BK27" s="9"/>
    </row>
    <row r="28" spans="1:74" s="1" customFormat="1" x14ac:dyDescent="0.2">
      <c r="A28" s="1" t="s">
        <v>216</v>
      </c>
      <c r="B28" s="1">
        <v>1993</v>
      </c>
      <c r="C28" s="1" t="s">
        <v>205</v>
      </c>
      <c r="D28" s="1" t="s">
        <v>206</v>
      </c>
      <c r="F28" s="1" t="s">
        <v>217</v>
      </c>
      <c r="G28" s="1" t="s">
        <v>138</v>
      </c>
      <c r="H28" s="1" t="s">
        <v>138</v>
      </c>
      <c r="I28" s="1" t="s">
        <v>218</v>
      </c>
      <c r="J28" s="1" t="s">
        <v>218</v>
      </c>
      <c r="S28" s="3">
        <v>1</v>
      </c>
      <c r="T28" s="7" t="s">
        <v>219</v>
      </c>
      <c r="U28" s="3" t="s">
        <v>220</v>
      </c>
      <c r="V28" s="3" t="s">
        <v>57</v>
      </c>
      <c r="W28" s="3" t="s">
        <v>101</v>
      </c>
      <c r="X28" s="3"/>
      <c r="Y28" s="3"/>
      <c r="Z28" s="3"/>
      <c r="AA28" s="3"/>
      <c r="AB28" s="10" t="s">
        <v>221</v>
      </c>
      <c r="AC28" s="3" t="s">
        <v>222</v>
      </c>
      <c r="AD28" s="14" t="s">
        <v>74</v>
      </c>
      <c r="AE28" s="14" t="s">
        <v>507</v>
      </c>
      <c r="AF28" s="14" t="s">
        <v>507</v>
      </c>
      <c r="AG28" s="14"/>
      <c r="AH28" s="14"/>
      <c r="AI28" s="3" t="s">
        <v>388</v>
      </c>
      <c r="AJ28" s="3"/>
      <c r="AK28" s="5" t="s">
        <v>331</v>
      </c>
      <c r="AL28" s="5" t="s">
        <v>311</v>
      </c>
      <c r="AM28" s="5" t="s">
        <v>414</v>
      </c>
      <c r="AN28" s="5" t="s">
        <v>331</v>
      </c>
      <c r="AO28" s="5" t="s">
        <v>330</v>
      </c>
      <c r="AP28" s="5" t="s">
        <v>414</v>
      </c>
      <c r="AQ28" s="3" t="s">
        <v>410</v>
      </c>
      <c r="AR28" s="3">
        <v>2</v>
      </c>
      <c r="AS28" s="3">
        <v>1</v>
      </c>
      <c r="AT28" s="3" t="s">
        <v>320</v>
      </c>
      <c r="AU28" s="3" t="s">
        <v>465</v>
      </c>
      <c r="AV28" s="3"/>
      <c r="AW28" s="3"/>
      <c r="AX28" s="3" t="s">
        <v>467</v>
      </c>
      <c r="AY28" s="3" t="s">
        <v>470</v>
      </c>
      <c r="AZ28" s="3"/>
      <c r="BA28" s="3"/>
      <c r="BB28" s="1" t="s">
        <v>223</v>
      </c>
      <c r="BC28" s="1" t="s">
        <v>224</v>
      </c>
      <c r="BD28" s="1">
        <v>1</v>
      </c>
      <c r="BE28" s="1" t="s">
        <v>225</v>
      </c>
      <c r="BF28" s="1">
        <v>2</v>
      </c>
      <c r="BG28" s="1">
        <v>1</v>
      </c>
      <c r="BH28" s="1">
        <v>4</v>
      </c>
      <c r="BI28" s="9">
        <v>33897</v>
      </c>
      <c r="BJ28" s="1">
        <v>1</v>
      </c>
      <c r="BK28" s="9">
        <v>33984</v>
      </c>
      <c r="BL28" s="1">
        <v>2</v>
      </c>
      <c r="BM28" s="1">
        <v>0</v>
      </c>
      <c r="BP28" s="1">
        <v>346</v>
      </c>
      <c r="BS28" s="1">
        <v>344</v>
      </c>
      <c r="BT28" s="1">
        <v>346</v>
      </c>
      <c r="BU28" s="1">
        <v>1</v>
      </c>
      <c r="BV28" s="1" t="s">
        <v>65</v>
      </c>
    </row>
    <row r="29" spans="1:74" s="1" customFormat="1" x14ac:dyDescent="0.2">
      <c r="S29" s="3"/>
      <c r="T29" s="7"/>
      <c r="U29" s="3"/>
      <c r="V29" s="3"/>
      <c r="W29" s="3"/>
      <c r="X29" s="3"/>
      <c r="Y29" s="3"/>
      <c r="Z29" s="3"/>
      <c r="AA29" s="3"/>
      <c r="AB29" s="10"/>
      <c r="AC29" s="3"/>
      <c r="AD29" s="14"/>
      <c r="AE29" s="14" t="s">
        <v>507</v>
      </c>
      <c r="AF29" s="14" t="s">
        <v>507</v>
      </c>
      <c r="AG29" s="14"/>
      <c r="AH29" s="14"/>
      <c r="AI29" s="3" t="s">
        <v>303</v>
      </c>
      <c r="AJ29" s="3" t="s">
        <v>567</v>
      </c>
      <c r="AK29" s="5" t="s">
        <v>331</v>
      </c>
      <c r="AL29" s="5" t="s">
        <v>311</v>
      </c>
      <c r="AM29" s="5" t="s">
        <v>414</v>
      </c>
      <c r="AN29" s="5" t="s">
        <v>331</v>
      </c>
      <c r="AO29" s="5" t="s">
        <v>330</v>
      </c>
      <c r="AP29" s="5" t="s">
        <v>414</v>
      </c>
      <c r="AQ29" s="3" t="s">
        <v>410</v>
      </c>
      <c r="AR29" s="3">
        <v>2</v>
      </c>
      <c r="AS29" s="3">
        <v>1</v>
      </c>
      <c r="AT29" s="3" t="s">
        <v>320</v>
      </c>
      <c r="AU29" s="3" t="s">
        <v>465</v>
      </c>
      <c r="AV29" s="3"/>
      <c r="AW29" s="3"/>
      <c r="AX29" s="3"/>
      <c r="AY29" s="3" t="s">
        <v>466</v>
      </c>
      <c r="AZ29" s="3"/>
      <c r="BA29" s="3"/>
      <c r="BE29" s="1" t="s">
        <v>225</v>
      </c>
      <c r="BI29" s="9"/>
      <c r="BK29" s="9"/>
    </row>
    <row r="30" spans="1:74" s="1" customFormat="1" x14ac:dyDescent="0.2">
      <c r="S30" s="3"/>
      <c r="T30" s="7"/>
      <c r="U30" s="3"/>
      <c r="V30" s="3"/>
      <c r="W30" s="3"/>
      <c r="X30" s="3"/>
      <c r="Y30" s="3"/>
      <c r="Z30" s="3"/>
      <c r="AA30" s="3"/>
      <c r="AB30" s="10"/>
      <c r="AC30" s="3"/>
      <c r="AD30" s="14"/>
      <c r="AE30" s="14"/>
      <c r="AF30" s="14"/>
      <c r="AG30" s="14"/>
      <c r="AH30" s="14"/>
      <c r="AI30" s="3" t="s">
        <v>388</v>
      </c>
      <c r="AJ30" s="3"/>
      <c r="AK30" s="5" t="s">
        <v>331</v>
      </c>
      <c r="AL30" s="5" t="s">
        <v>355</v>
      </c>
      <c r="AM30" s="5" t="s">
        <v>414</v>
      </c>
      <c r="AN30" s="5" t="s">
        <v>331</v>
      </c>
      <c r="AO30" s="5" t="s">
        <v>367</v>
      </c>
      <c r="AP30" s="5" t="s">
        <v>414</v>
      </c>
      <c r="AQ30" s="3" t="s">
        <v>410</v>
      </c>
      <c r="AR30" s="3">
        <v>2</v>
      </c>
      <c r="AS30" s="3">
        <v>1</v>
      </c>
      <c r="AT30" s="3" t="s">
        <v>320</v>
      </c>
      <c r="AU30" s="3" t="s">
        <v>465</v>
      </c>
      <c r="AV30" s="3"/>
      <c r="AW30" s="3"/>
      <c r="AX30" s="3" t="s">
        <v>668</v>
      </c>
      <c r="AY30" s="3" t="s">
        <v>670</v>
      </c>
      <c r="AZ30" s="3"/>
      <c r="BA30" s="3"/>
      <c r="BI30" s="9"/>
      <c r="BK30" s="9"/>
    </row>
    <row r="31" spans="1:74" s="1" customFormat="1" x14ac:dyDescent="0.2">
      <c r="S31" s="3"/>
      <c r="T31" s="7"/>
      <c r="U31" s="3"/>
      <c r="V31" s="3"/>
      <c r="W31" s="3"/>
      <c r="X31" s="3"/>
      <c r="Y31" s="3"/>
      <c r="Z31" s="3"/>
      <c r="AA31" s="3"/>
      <c r="AB31" s="10"/>
      <c r="AC31" s="3"/>
      <c r="AD31" s="14"/>
      <c r="AE31" s="14"/>
      <c r="AF31" s="14"/>
      <c r="AG31" s="14"/>
      <c r="AH31" s="14"/>
      <c r="AI31" s="3" t="s">
        <v>388</v>
      </c>
      <c r="AJ31" s="3"/>
      <c r="AK31" s="5" t="s">
        <v>331</v>
      </c>
      <c r="AL31" s="5" t="s">
        <v>377</v>
      </c>
      <c r="AM31" s="5" t="s">
        <v>414</v>
      </c>
      <c r="AN31" s="5" t="s">
        <v>331</v>
      </c>
      <c r="AO31" s="5" t="s">
        <v>343</v>
      </c>
      <c r="AP31" s="5" t="s">
        <v>414</v>
      </c>
      <c r="AQ31" s="3" t="s">
        <v>410</v>
      </c>
      <c r="AR31" s="3">
        <v>2</v>
      </c>
      <c r="AS31" s="3">
        <v>1</v>
      </c>
      <c r="AT31" s="3" t="s">
        <v>320</v>
      </c>
      <c r="AU31" s="3" t="s">
        <v>465</v>
      </c>
      <c r="AV31" s="3"/>
      <c r="AW31" s="3"/>
      <c r="AX31" s="3" t="s">
        <v>471</v>
      </c>
      <c r="AY31" s="3" t="s">
        <v>670</v>
      </c>
      <c r="AZ31" s="3"/>
      <c r="BA31" s="3"/>
      <c r="BI31" s="9"/>
      <c r="BK31" s="9"/>
    </row>
    <row r="32" spans="1:74" s="1" customFormat="1" x14ac:dyDescent="0.2">
      <c r="S32" s="3"/>
      <c r="T32" s="7"/>
      <c r="U32" s="3"/>
      <c r="V32" s="3"/>
      <c r="W32" s="3"/>
      <c r="X32" s="3"/>
      <c r="Y32" s="3"/>
      <c r="Z32" s="3"/>
      <c r="AA32" s="3"/>
      <c r="AB32" s="10"/>
      <c r="AC32" s="3"/>
      <c r="AD32" s="14"/>
      <c r="AE32" s="14"/>
      <c r="AF32" s="14"/>
      <c r="AG32" s="14"/>
      <c r="AH32" s="14"/>
      <c r="AI32" s="3" t="s">
        <v>303</v>
      </c>
      <c r="AJ32" s="3" t="s">
        <v>567</v>
      </c>
      <c r="AK32" s="5" t="s">
        <v>331</v>
      </c>
      <c r="AL32" s="5" t="s">
        <v>377</v>
      </c>
      <c r="AM32" s="5" t="s">
        <v>414</v>
      </c>
      <c r="AN32" s="5" t="s">
        <v>331</v>
      </c>
      <c r="AO32" s="5" t="s">
        <v>343</v>
      </c>
      <c r="AP32" s="5" t="s">
        <v>414</v>
      </c>
      <c r="AQ32" s="3" t="s">
        <v>410</v>
      </c>
      <c r="AR32" s="3">
        <v>2</v>
      </c>
      <c r="AS32" s="3">
        <v>1</v>
      </c>
      <c r="AT32" s="3" t="s">
        <v>320</v>
      </c>
      <c r="AU32" s="3" t="s">
        <v>465</v>
      </c>
      <c r="AV32" s="3"/>
      <c r="AW32" s="3"/>
      <c r="AX32" s="3" t="s">
        <v>466</v>
      </c>
      <c r="AY32" s="3" t="s">
        <v>466</v>
      </c>
      <c r="AZ32" s="3"/>
      <c r="BA32" s="3"/>
      <c r="BI32" s="9"/>
      <c r="BK32" s="9"/>
    </row>
    <row r="33" spans="1:74" s="1" customFormat="1" x14ac:dyDescent="0.2">
      <c r="S33" s="3"/>
      <c r="T33" s="7"/>
      <c r="U33" s="3"/>
      <c r="V33" s="3"/>
      <c r="W33" s="3"/>
      <c r="X33" s="3"/>
      <c r="Y33" s="3"/>
      <c r="Z33" s="3"/>
      <c r="AA33" s="3"/>
      <c r="AB33" s="10"/>
      <c r="AC33" s="3"/>
      <c r="AD33" s="14"/>
      <c r="AE33" s="14"/>
      <c r="AF33" s="14"/>
      <c r="AG33" s="14"/>
      <c r="AH33" s="14"/>
      <c r="AI33" s="3" t="s">
        <v>388</v>
      </c>
      <c r="AJ33" s="3"/>
      <c r="AK33" s="5" t="s">
        <v>326</v>
      </c>
      <c r="AL33" s="5" t="s">
        <v>331</v>
      </c>
      <c r="AM33" s="5" t="s">
        <v>414</v>
      </c>
      <c r="AN33" s="5" t="s">
        <v>326</v>
      </c>
      <c r="AO33" s="5" t="s">
        <v>311</v>
      </c>
      <c r="AP33" s="5" t="s">
        <v>414</v>
      </c>
      <c r="AQ33" s="3" t="s">
        <v>674</v>
      </c>
      <c r="AR33" s="3">
        <v>2</v>
      </c>
      <c r="AS33" s="3">
        <v>1</v>
      </c>
      <c r="AT33" s="3" t="s">
        <v>320</v>
      </c>
      <c r="AU33" s="3" t="s">
        <v>465</v>
      </c>
      <c r="AV33" s="3"/>
      <c r="AW33" s="3"/>
      <c r="AX33" s="3" t="s">
        <v>675</v>
      </c>
      <c r="AY33" s="3" t="s">
        <v>675</v>
      </c>
      <c r="AZ33" s="3"/>
      <c r="BA33" s="3"/>
      <c r="BI33" s="9"/>
      <c r="BK33" s="9"/>
    </row>
    <row r="34" spans="1:74" s="1" customFormat="1" x14ac:dyDescent="0.2">
      <c r="S34" s="3"/>
      <c r="T34" s="7"/>
      <c r="U34" s="3"/>
      <c r="V34" s="3"/>
      <c r="W34" s="3"/>
      <c r="X34" s="3"/>
      <c r="Y34" s="3"/>
      <c r="Z34" s="3"/>
      <c r="AA34" s="3"/>
      <c r="AB34" s="10"/>
      <c r="AC34" s="3"/>
      <c r="AD34" s="14"/>
      <c r="AE34" s="14" t="s">
        <v>507</v>
      </c>
      <c r="AF34" s="14" t="s">
        <v>507</v>
      </c>
      <c r="AG34" s="14"/>
      <c r="AH34" s="14"/>
      <c r="AI34" s="3" t="s">
        <v>388</v>
      </c>
      <c r="AJ34" s="3"/>
      <c r="AK34" s="5" t="s">
        <v>327</v>
      </c>
      <c r="AL34" s="5" t="s">
        <v>311</v>
      </c>
      <c r="AM34" s="5" t="s">
        <v>414</v>
      </c>
      <c r="AN34" s="5" t="s">
        <v>327</v>
      </c>
      <c r="AO34" s="5" t="s">
        <v>326</v>
      </c>
      <c r="AP34" s="5" t="s">
        <v>414</v>
      </c>
      <c r="AQ34" s="3" t="s">
        <v>468</v>
      </c>
      <c r="AR34" s="3">
        <v>2</v>
      </c>
      <c r="AS34" s="3">
        <v>1</v>
      </c>
      <c r="AT34" s="3" t="s">
        <v>320</v>
      </c>
      <c r="AU34" s="3" t="s">
        <v>465</v>
      </c>
      <c r="AV34" s="3"/>
      <c r="AW34" s="3"/>
      <c r="AX34" s="3" t="s">
        <v>673</v>
      </c>
      <c r="AY34" s="3" t="s">
        <v>670</v>
      </c>
      <c r="AZ34" s="3"/>
      <c r="BA34" s="3"/>
      <c r="BE34" s="1" t="s">
        <v>225</v>
      </c>
      <c r="BI34" s="9"/>
      <c r="BK34" s="9"/>
    </row>
    <row r="35" spans="1:74" s="1" customFormat="1" x14ac:dyDescent="0.2">
      <c r="S35" s="3"/>
      <c r="T35" s="7"/>
      <c r="U35" s="3"/>
      <c r="V35" s="3"/>
      <c r="W35" s="3"/>
      <c r="X35" s="3"/>
      <c r="Y35" s="3"/>
      <c r="Z35" s="3"/>
      <c r="AA35" s="3"/>
      <c r="AB35" s="10"/>
      <c r="AC35" s="3"/>
      <c r="AD35" s="14"/>
      <c r="AE35" s="14" t="s">
        <v>507</v>
      </c>
      <c r="AF35" s="14" t="s">
        <v>507</v>
      </c>
      <c r="AG35" s="14"/>
      <c r="AH35" s="14"/>
      <c r="AI35" s="3" t="s">
        <v>303</v>
      </c>
      <c r="AJ35" s="3" t="s">
        <v>567</v>
      </c>
      <c r="AK35" s="5" t="s">
        <v>338</v>
      </c>
      <c r="AL35" s="5" t="s">
        <v>379</v>
      </c>
      <c r="AM35" s="5" t="s">
        <v>414</v>
      </c>
      <c r="AN35" s="5" t="s">
        <v>338</v>
      </c>
      <c r="AO35" s="5" t="s">
        <v>343</v>
      </c>
      <c r="AP35" s="5" t="s">
        <v>414</v>
      </c>
      <c r="AQ35" s="3" t="s">
        <v>410</v>
      </c>
      <c r="AR35" s="3">
        <v>2</v>
      </c>
      <c r="AS35" s="3">
        <v>1</v>
      </c>
      <c r="AT35" s="3" t="s">
        <v>320</v>
      </c>
      <c r="AU35" s="3" t="s">
        <v>465</v>
      </c>
      <c r="AV35" s="3"/>
      <c r="AW35" s="3"/>
      <c r="AX35" s="3" t="s">
        <v>474</v>
      </c>
      <c r="AY35" s="3" t="s">
        <v>474</v>
      </c>
      <c r="AZ35" s="3"/>
      <c r="BA35" s="3"/>
      <c r="BE35" s="1" t="s">
        <v>225</v>
      </c>
      <c r="BI35" s="9"/>
      <c r="BK35" s="9"/>
    </row>
    <row r="36" spans="1:74" s="1" customFormat="1" x14ac:dyDescent="0.2">
      <c r="S36" s="3"/>
      <c r="T36" s="7"/>
      <c r="U36" s="3"/>
      <c r="V36" s="3"/>
      <c r="W36" s="3"/>
      <c r="X36" s="3"/>
      <c r="Y36" s="3"/>
      <c r="Z36" s="3"/>
      <c r="AA36" s="3"/>
      <c r="AB36" s="10"/>
      <c r="AC36" s="3"/>
      <c r="AD36" s="14"/>
      <c r="AE36" s="14" t="s">
        <v>507</v>
      </c>
      <c r="AF36" s="14" t="s">
        <v>507</v>
      </c>
      <c r="AG36" s="14"/>
      <c r="AH36" s="14"/>
      <c r="AI36" s="3" t="s">
        <v>303</v>
      </c>
      <c r="AJ36" s="3" t="s">
        <v>384</v>
      </c>
      <c r="AK36" s="5" t="s">
        <v>338</v>
      </c>
      <c r="AL36" s="5" t="s">
        <v>379</v>
      </c>
      <c r="AM36" s="5" t="s">
        <v>414</v>
      </c>
      <c r="AN36" s="5" t="s">
        <v>338</v>
      </c>
      <c r="AO36" s="5" t="s">
        <v>343</v>
      </c>
      <c r="AP36" s="5" t="s">
        <v>414</v>
      </c>
      <c r="AQ36" s="3" t="s">
        <v>410</v>
      </c>
      <c r="AR36" s="3">
        <v>2</v>
      </c>
      <c r="AS36" s="3">
        <v>1</v>
      </c>
      <c r="AT36" s="3" t="s">
        <v>320</v>
      </c>
      <c r="AU36" s="3" t="s">
        <v>465</v>
      </c>
      <c r="AV36" s="3"/>
      <c r="AW36" s="3"/>
      <c r="AX36" s="3" t="s">
        <v>475</v>
      </c>
      <c r="AY36" s="3" t="s">
        <v>475</v>
      </c>
      <c r="AZ36" s="3"/>
      <c r="BA36" s="3"/>
      <c r="BE36" s="1" t="s">
        <v>225</v>
      </c>
      <c r="BI36" s="9"/>
      <c r="BK36" s="9"/>
    </row>
    <row r="37" spans="1:74" s="1" customFormat="1" x14ac:dyDescent="0.2">
      <c r="S37" s="3"/>
      <c r="T37" s="7"/>
      <c r="U37" s="3"/>
      <c r="V37" s="3"/>
      <c r="W37" s="3"/>
      <c r="X37" s="3"/>
      <c r="Y37" s="3"/>
      <c r="Z37" s="3"/>
      <c r="AA37" s="3"/>
      <c r="AB37" s="10"/>
      <c r="AC37" s="3"/>
      <c r="AD37" s="14"/>
      <c r="AE37" s="14" t="s">
        <v>507</v>
      </c>
      <c r="AF37" s="14" t="s">
        <v>507</v>
      </c>
      <c r="AG37" s="14"/>
      <c r="AH37" s="14"/>
      <c r="AI37" s="3" t="s">
        <v>388</v>
      </c>
      <c r="AJ37" s="3"/>
      <c r="AK37" s="5" t="s">
        <v>344</v>
      </c>
      <c r="AL37" s="5" t="s">
        <v>374</v>
      </c>
      <c r="AM37" s="5" t="s">
        <v>414</v>
      </c>
      <c r="AN37" s="5" t="s">
        <v>354</v>
      </c>
      <c r="AO37" s="5" t="s">
        <v>331</v>
      </c>
      <c r="AP37" s="5" t="s">
        <v>414</v>
      </c>
      <c r="AQ37" s="3" t="s">
        <v>410</v>
      </c>
      <c r="AR37" s="3">
        <v>2</v>
      </c>
      <c r="AS37" s="3">
        <v>1</v>
      </c>
      <c r="AT37" s="3" t="s">
        <v>320</v>
      </c>
      <c r="AU37" s="3" t="s">
        <v>465</v>
      </c>
      <c r="AV37" s="3"/>
      <c r="AW37" s="3"/>
      <c r="AX37" s="3" t="s">
        <v>477</v>
      </c>
      <c r="AY37" s="3" t="s">
        <v>677</v>
      </c>
      <c r="AZ37" s="3"/>
      <c r="BA37" s="3"/>
      <c r="BE37" s="1" t="s">
        <v>225</v>
      </c>
      <c r="BI37" s="9"/>
      <c r="BK37" s="9"/>
    </row>
    <row r="38" spans="1:74" s="1" customFormat="1" x14ac:dyDescent="0.2">
      <c r="S38" s="3"/>
      <c r="T38" s="7"/>
      <c r="U38" s="3"/>
      <c r="V38" s="3"/>
      <c r="W38" s="3"/>
      <c r="X38" s="3"/>
      <c r="Y38" s="3"/>
      <c r="Z38" s="3"/>
      <c r="AA38" s="3"/>
      <c r="AB38" s="10"/>
      <c r="AC38" s="3"/>
      <c r="AD38" s="14"/>
      <c r="AE38" s="14" t="s">
        <v>507</v>
      </c>
      <c r="AF38" s="14" t="s">
        <v>507</v>
      </c>
      <c r="AG38" s="14"/>
      <c r="AH38" s="14"/>
      <c r="AI38" s="3" t="s">
        <v>388</v>
      </c>
      <c r="AJ38" s="3"/>
      <c r="AK38" s="5" t="s">
        <v>367</v>
      </c>
      <c r="AL38" s="5" t="s">
        <v>381</v>
      </c>
      <c r="AM38" s="5" t="s">
        <v>414</v>
      </c>
      <c r="AN38" s="5" t="s">
        <v>367</v>
      </c>
      <c r="AO38" s="5" t="s">
        <v>314</v>
      </c>
      <c r="AP38" s="5" t="s">
        <v>414</v>
      </c>
      <c r="AQ38" s="3" t="s">
        <v>479</v>
      </c>
      <c r="AR38" s="3">
        <v>2</v>
      </c>
      <c r="AS38" s="3">
        <v>1</v>
      </c>
      <c r="AT38" s="3" t="s">
        <v>320</v>
      </c>
      <c r="AU38" s="3" t="s">
        <v>464</v>
      </c>
      <c r="AV38" s="3"/>
      <c r="AW38" s="3"/>
      <c r="AX38" s="3" t="s">
        <v>481</v>
      </c>
      <c r="AY38" s="3" t="s">
        <v>480</v>
      </c>
      <c r="AZ38" s="3"/>
      <c r="BA38" s="3"/>
      <c r="BE38" s="1" t="s">
        <v>225</v>
      </c>
      <c r="BI38" s="9"/>
      <c r="BK38" s="9"/>
    </row>
    <row r="39" spans="1:74" s="44" customFormat="1" x14ac:dyDescent="0.2">
      <c r="A39" s="44" t="s">
        <v>77</v>
      </c>
      <c r="B39" s="44">
        <v>1989</v>
      </c>
      <c r="C39" s="44" t="s">
        <v>78</v>
      </c>
      <c r="D39" s="44" t="s">
        <v>79</v>
      </c>
      <c r="E39" s="44" t="s">
        <v>80</v>
      </c>
      <c r="F39" s="44" t="s">
        <v>81</v>
      </c>
      <c r="G39" s="44" t="s">
        <v>82</v>
      </c>
      <c r="H39" s="44" t="s">
        <v>83</v>
      </c>
      <c r="I39" s="44" t="s">
        <v>84</v>
      </c>
      <c r="J39" s="44" t="s">
        <v>85</v>
      </c>
      <c r="K39" s="44" t="s">
        <v>86</v>
      </c>
      <c r="L39" s="44" t="s">
        <v>87</v>
      </c>
      <c r="R39" s="45" t="s">
        <v>88</v>
      </c>
      <c r="S39" s="46">
        <v>1</v>
      </c>
      <c r="T39" s="46">
        <v>0</v>
      </c>
      <c r="U39" s="47" t="s">
        <v>89</v>
      </c>
      <c r="V39" s="47" t="s">
        <v>57</v>
      </c>
      <c r="W39" s="47" t="s">
        <v>57</v>
      </c>
      <c r="X39" s="47" t="s">
        <v>57</v>
      </c>
      <c r="Y39" s="47" t="s">
        <v>57</v>
      </c>
      <c r="Z39" s="47"/>
      <c r="AA39" s="47"/>
      <c r="AB39" s="47" t="s">
        <v>57</v>
      </c>
      <c r="AC39" s="47" t="s">
        <v>60</v>
      </c>
      <c r="AD39" s="48" t="s">
        <v>60</v>
      </c>
      <c r="AE39" s="48" t="s">
        <v>331</v>
      </c>
      <c r="AF39" s="48" t="s">
        <v>331</v>
      </c>
      <c r="AG39" s="48"/>
      <c r="AH39" s="48" t="s">
        <v>331</v>
      </c>
      <c r="AI39" s="47" t="s">
        <v>303</v>
      </c>
      <c r="AJ39" s="47" t="s">
        <v>383</v>
      </c>
      <c r="AK39" s="47" t="s">
        <v>311</v>
      </c>
      <c r="AL39" s="47" t="s">
        <v>312</v>
      </c>
      <c r="AM39" s="47" t="s">
        <v>313</v>
      </c>
      <c r="AN39" s="47" t="s">
        <v>311</v>
      </c>
      <c r="AO39" s="47" t="s">
        <v>314</v>
      </c>
      <c r="AP39" s="47" t="s">
        <v>313</v>
      </c>
      <c r="AQ39" s="47" t="s">
        <v>315</v>
      </c>
      <c r="AR39" s="49">
        <v>4</v>
      </c>
      <c r="AS39" s="49">
        <v>0</v>
      </c>
      <c r="AT39" s="47" t="s">
        <v>320</v>
      </c>
      <c r="AU39" s="47" t="s">
        <v>82</v>
      </c>
      <c r="AV39" s="47" t="s">
        <v>84</v>
      </c>
      <c r="AW39" s="47" t="s">
        <v>86</v>
      </c>
      <c r="AX39" s="47" t="s">
        <v>325</v>
      </c>
      <c r="AY39" s="47" t="s">
        <v>336</v>
      </c>
      <c r="AZ39" s="47" t="s">
        <v>336</v>
      </c>
      <c r="BA39" s="47" t="s">
        <v>336</v>
      </c>
      <c r="BB39" s="44" t="s">
        <v>90</v>
      </c>
      <c r="BD39" s="44">
        <v>2</v>
      </c>
      <c r="BF39" s="44">
        <v>1</v>
      </c>
      <c r="BG39" s="44">
        <v>1</v>
      </c>
      <c r="BH39" s="44">
        <v>4</v>
      </c>
      <c r="BI39" s="50">
        <v>24592</v>
      </c>
      <c r="BJ39" s="44">
        <v>3</v>
      </c>
      <c r="BK39" s="50">
        <v>28854</v>
      </c>
      <c r="BL39" s="44">
        <v>2</v>
      </c>
      <c r="BM39" s="44">
        <v>0</v>
      </c>
      <c r="BP39" s="44">
        <v>811</v>
      </c>
      <c r="BQ39" s="44">
        <v>816</v>
      </c>
      <c r="BT39" s="44">
        <v>811</v>
      </c>
      <c r="BU39" s="44">
        <v>3</v>
      </c>
      <c r="BV39" s="44" t="s">
        <v>65</v>
      </c>
    </row>
    <row r="40" spans="1:74" s="44" customFormat="1" x14ac:dyDescent="0.2">
      <c r="R40" s="45"/>
      <c r="S40" s="46"/>
      <c r="T40" s="46"/>
      <c r="U40" s="47"/>
      <c r="V40" s="47"/>
      <c r="W40" s="47"/>
      <c r="X40" s="47"/>
      <c r="Y40" s="47"/>
      <c r="Z40" s="47"/>
      <c r="AA40" s="47"/>
      <c r="AB40" s="47"/>
      <c r="AC40" s="47"/>
      <c r="AD40" s="48"/>
      <c r="AE40" s="48" t="s">
        <v>331</v>
      </c>
      <c r="AF40" s="48" t="s">
        <v>331</v>
      </c>
      <c r="AG40" s="48"/>
      <c r="AH40" s="48" t="s">
        <v>331</v>
      </c>
      <c r="AI40" s="47" t="s">
        <v>303</v>
      </c>
      <c r="AJ40" s="47" t="s">
        <v>383</v>
      </c>
      <c r="AK40" s="47" t="s">
        <v>326</v>
      </c>
      <c r="AL40" s="47" t="s">
        <v>311</v>
      </c>
      <c r="AM40" s="47" t="s">
        <v>313</v>
      </c>
      <c r="AN40" s="47" t="s">
        <v>326</v>
      </c>
      <c r="AO40" s="47" t="s">
        <v>327</v>
      </c>
      <c r="AP40" s="47" t="s">
        <v>313</v>
      </c>
      <c r="AQ40" s="47" t="s">
        <v>315</v>
      </c>
      <c r="AR40" s="49">
        <v>3</v>
      </c>
      <c r="AS40" s="49">
        <v>1</v>
      </c>
      <c r="AT40" s="47" t="s">
        <v>320</v>
      </c>
      <c r="AU40" s="47" t="s">
        <v>82</v>
      </c>
      <c r="AV40" s="47" t="s">
        <v>84</v>
      </c>
      <c r="AW40" s="47"/>
      <c r="AX40" s="47" t="s">
        <v>332</v>
      </c>
      <c r="AY40" s="47" t="s">
        <v>336</v>
      </c>
      <c r="AZ40" s="47" t="s">
        <v>336</v>
      </c>
      <c r="BA40" s="47"/>
      <c r="BI40" s="50"/>
      <c r="BK40" s="50"/>
    </row>
    <row r="41" spans="1:74" s="54" customFormat="1" x14ac:dyDescent="0.2">
      <c r="R41" s="55"/>
      <c r="S41" s="56"/>
      <c r="T41" s="56"/>
      <c r="U41" s="57"/>
      <c r="V41" s="57"/>
      <c r="W41" s="57"/>
      <c r="X41" s="57"/>
      <c r="Y41" s="57"/>
      <c r="Z41" s="57"/>
      <c r="AA41" s="57"/>
      <c r="AB41" s="57"/>
      <c r="AC41" s="57"/>
      <c r="AD41" s="58"/>
      <c r="AE41" s="58" t="s">
        <v>331</v>
      </c>
      <c r="AF41" s="58" t="s">
        <v>505</v>
      </c>
      <c r="AG41" s="58" t="s">
        <v>57</v>
      </c>
      <c r="AH41" s="58" t="s">
        <v>331</v>
      </c>
      <c r="AI41" s="57" t="s">
        <v>333</v>
      </c>
      <c r="AJ41" s="57" t="s">
        <v>334</v>
      </c>
      <c r="AK41" s="57" t="s">
        <v>326</v>
      </c>
      <c r="AL41" s="57" t="s">
        <v>311</v>
      </c>
      <c r="AM41" s="57" t="s">
        <v>313</v>
      </c>
      <c r="AN41" s="57" t="s">
        <v>326</v>
      </c>
      <c r="AO41" s="57" t="s">
        <v>327</v>
      </c>
      <c r="AP41" s="57" t="s">
        <v>313</v>
      </c>
      <c r="AQ41" s="57" t="s">
        <v>315</v>
      </c>
      <c r="AR41" s="59">
        <v>3</v>
      </c>
      <c r="AS41" s="59">
        <v>1</v>
      </c>
      <c r="AT41" s="57" t="s">
        <v>320</v>
      </c>
      <c r="AU41" s="57" t="s">
        <v>82</v>
      </c>
      <c r="AV41" s="57" t="s">
        <v>84</v>
      </c>
      <c r="AW41" s="57"/>
      <c r="AX41" s="57" t="s">
        <v>335</v>
      </c>
      <c r="AY41" s="57" t="s">
        <v>337</v>
      </c>
      <c r="AZ41" s="57" t="s">
        <v>337</v>
      </c>
      <c r="BA41" s="57"/>
      <c r="BI41" s="60"/>
      <c r="BK41" s="60"/>
    </row>
    <row r="42" spans="1:74" s="44" customFormat="1" x14ac:dyDescent="0.2">
      <c r="R42" s="45"/>
      <c r="S42" s="46"/>
      <c r="T42" s="46"/>
      <c r="U42" s="47"/>
      <c r="V42" s="47"/>
      <c r="W42" s="47"/>
      <c r="X42" s="47"/>
      <c r="Y42" s="47"/>
      <c r="Z42" s="47"/>
      <c r="AA42" s="47"/>
      <c r="AB42" s="47"/>
      <c r="AC42" s="47"/>
      <c r="AD42" s="48"/>
      <c r="AE42" s="48" t="s">
        <v>331</v>
      </c>
      <c r="AF42" s="48" t="s">
        <v>331</v>
      </c>
      <c r="AG42" s="48"/>
      <c r="AH42" s="48" t="s">
        <v>331</v>
      </c>
      <c r="AI42" s="47" t="s">
        <v>303</v>
      </c>
      <c r="AJ42" s="47" t="s">
        <v>383</v>
      </c>
      <c r="AK42" s="47" t="s">
        <v>338</v>
      </c>
      <c r="AL42" s="47" t="s">
        <v>339</v>
      </c>
      <c r="AM42" s="47" t="s">
        <v>313</v>
      </c>
      <c r="AN42" s="47" t="s">
        <v>338</v>
      </c>
      <c r="AO42" s="47" t="s">
        <v>340</v>
      </c>
      <c r="AP42" s="47" t="s">
        <v>313</v>
      </c>
      <c r="AQ42" s="47" t="s">
        <v>341</v>
      </c>
      <c r="AR42" s="49" t="s">
        <v>482</v>
      </c>
      <c r="AS42" s="47" t="s">
        <v>342</v>
      </c>
      <c r="AT42" s="47" t="s">
        <v>320</v>
      </c>
      <c r="AU42" s="47" t="s">
        <v>82</v>
      </c>
      <c r="AV42" s="47" t="s">
        <v>84</v>
      </c>
      <c r="AW42" s="47" t="s">
        <v>86</v>
      </c>
      <c r="AX42" s="47" t="s">
        <v>345</v>
      </c>
      <c r="AY42" s="47" t="s">
        <v>336</v>
      </c>
      <c r="AZ42" s="51"/>
      <c r="BA42" s="51"/>
      <c r="BI42" s="50"/>
      <c r="BK42" s="50"/>
    </row>
    <row r="43" spans="1:74" s="54" customFormat="1" x14ac:dyDescent="0.2">
      <c r="R43" s="55"/>
      <c r="S43" s="56"/>
      <c r="T43" s="56"/>
      <c r="U43" s="57"/>
      <c r="V43" s="57"/>
      <c r="W43" s="57"/>
      <c r="X43" s="57"/>
      <c r="Y43" s="57"/>
      <c r="Z43" s="57"/>
      <c r="AA43" s="57"/>
      <c r="AB43" s="57"/>
      <c r="AC43" s="57"/>
      <c r="AD43" s="58"/>
      <c r="AE43" s="58" t="s">
        <v>331</v>
      </c>
      <c r="AF43" s="58" t="s">
        <v>331</v>
      </c>
      <c r="AG43" s="58"/>
      <c r="AH43" s="58" t="s">
        <v>331</v>
      </c>
      <c r="AI43" s="57" t="s">
        <v>303</v>
      </c>
      <c r="AJ43" s="57" t="s">
        <v>383</v>
      </c>
      <c r="AK43" s="57" t="s">
        <v>338</v>
      </c>
      <c r="AL43" s="57" t="s">
        <v>343</v>
      </c>
      <c r="AM43" s="57" t="s">
        <v>313</v>
      </c>
      <c r="AN43" s="57" t="s">
        <v>344</v>
      </c>
      <c r="AO43" s="57" t="s">
        <v>343</v>
      </c>
      <c r="AP43" s="57" t="s">
        <v>313</v>
      </c>
      <c r="AQ43" s="57" t="s">
        <v>341</v>
      </c>
      <c r="AR43" s="59">
        <v>4</v>
      </c>
      <c r="AS43" s="59">
        <v>0</v>
      </c>
      <c r="AT43" s="57" t="s">
        <v>320</v>
      </c>
      <c r="AU43" s="57" t="s">
        <v>82</v>
      </c>
      <c r="AV43" s="57" t="s">
        <v>84</v>
      </c>
      <c r="AW43" s="57" t="s">
        <v>86</v>
      </c>
      <c r="AX43" s="57" t="s">
        <v>345</v>
      </c>
      <c r="AY43" s="57" t="s">
        <v>336</v>
      </c>
      <c r="AZ43" s="61"/>
      <c r="BA43" s="61"/>
      <c r="BI43" s="60"/>
      <c r="BK43" s="60"/>
    </row>
    <row r="44" spans="1:74" s="44" customFormat="1" x14ac:dyDescent="0.2">
      <c r="A44" s="44" t="s">
        <v>77</v>
      </c>
      <c r="B44" s="44">
        <v>1990</v>
      </c>
      <c r="C44" s="44" t="s">
        <v>78</v>
      </c>
      <c r="D44" s="44" t="s">
        <v>79</v>
      </c>
      <c r="F44" s="44" t="s">
        <v>106</v>
      </c>
      <c r="G44" s="44" t="s">
        <v>84</v>
      </c>
      <c r="H44" s="44" t="s">
        <v>85</v>
      </c>
      <c r="I44" s="44" t="s">
        <v>86</v>
      </c>
      <c r="J44" s="44" t="s">
        <v>87</v>
      </c>
      <c r="R44" s="44" t="s">
        <v>107</v>
      </c>
      <c r="S44" s="46">
        <v>1</v>
      </c>
      <c r="T44" s="46" t="s">
        <v>108</v>
      </c>
      <c r="U44" s="47" t="s">
        <v>89</v>
      </c>
      <c r="V44" s="47" t="s">
        <v>57</v>
      </c>
      <c r="W44" s="47" t="s">
        <v>57</v>
      </c>
      <c r="X44" s="47" t="s">
        <v>57</v>
      </c>
      <c r="Y44" s="52" t="s">
        <v>57</v>
      </c>
      <c r="Z44" s="52"/>
      <c r="AA44" s="52"/>
      <c r="AB44" s="52" t="s">
        <v>57</v>
      </c>
      <c r="AC44" s="52" t="s">
        <v>60</v>
      </c>
      <c r="AD44" s="53" t="s">
        <v>60</v>
      </c>
      <c r="AE44" s="53">
        <v>1</v>
      </c>
      <c r="AF44" s="53">
        <v>1</v>
      </c>
      <c r="AG44" s="53"/>
      <c r="AH44" s="53">
        <v>1</v>
      </c>
      <c r="AI44" s="52" t="s">
        <v>303</v>
      </c>
      <c r="AJ44" s="52" t="s">
        <v>383</v>
      </c>
      <c r="AK44" s="47" t="s">
        <v>311</v>
      </c>
      <c r="AL44" s="47" t="s">
        <v>346</v>
      </c>
      <c r="AM44" s="47" t="s">
        <v>347</v>
      </c>
      <c r="AN44" s="47" t="s">
        <v>349</v>
      </c>
      <c r="AO44" s="47" t="s">
        <v>350</v>
      </c>
      <c r="AP44" s="47" t="s">
        <v>347</v>
      </c>
      <c r="AQ44" s="52" t="s">
        <v>315</v>
      </c>
      <c r="AR44" s="52">
        <v>3</v>
      </c>
      <c r="AS44" s="52">
        <v>0</v>
      </c>
      <c r="AT44" s="47" t="s">
        <v>320</v>
      </c>
      <c r="AU44" s="47" t="s">
        <v>84</v>
      </c>
      <c r="AV44" s="47" t="s">
        <v>86</v>
      </c>
      <c r="AW44" s="52"/>
      <c r="AX44" s="52" t="s">
        <v>351</v>
      </c>
      <c r="AY44" s="47" t="s">
        <v>336</v>
      </c>
      <c r="AZ44" s="47" t="s">
        <v>336</v>
      </c>
      <c r="BA44" s="52"/>
      <c r="BB44" s="44" t="s">
        <v>109</v>
      </c>
      <c r="BD44" s="44">
        <v>2</v>
      </c>
      <c r="BF44" s="44">
        <v>1</v>
      </c>
      <c r="BG44" s="44">
        <v>1</v>
      </c>
      <c r="BH44" s="44">
        <v>3</v>
      </c>
      <c r="BI44" s="50">
        <v>24592</v>
      </c>
      <c r="BJ44" s="44">
        <v>3</v>
      </c>
      <c r="BK44" s="50">
        <v>28854</v>
      </c>
      <c r="BL44" s="44">
        <v>2</v>
      </c>
      <c r="BM44" s="44">
        <v>0</v>
      </c>
      <c r="BP44" s="44">
        <v>811</v>
      </c>
      <c r="BT44" s="44">
        <v>811</v>
      </c>
      <c r="BU44" s="44">
        <v>3</v>
      </c>
      <c r="BV44" s="44" t="s">
        <v>65</v>
      </c>
    </row>
    <row r="45" spans="1:74" s="16" customFormat="1" x14ac:dyDescent="0.2">
      <c r="S45" s="3"/>
      <c r="T45" s="3"/>
      <c r="U45" s="5"/>
      <c r="V45" s="5"/>
      <c r="W45" s="5"/>
      <c r="X45" s="5"/>
      <c r="Y45" s="12"/>
      <c r="Z45" s="12"/>
      <c r="AA45" s="12"/>
      <c r="AB45" s="12"/>
      <c r="AC45" s="12"/>
      <c r="AD45" s="13"/>
      <c r="AE45" s="13">
        <v>1</v>
      </c>
      <c r="AF45" s="13" t="s">
        <v>505</v>
      </c>
      <c r="AG45" s="13" t="s">
        <v>57</v>
      </c>
      <c r="AH45" s="13">
        <v>1</v>
      </c>
      <c r="AI45" s="12" t="s">
        <v>303</v>
      </c>
      <c r="AJ45" s="12" t="s">
        <v>383</v>
      </c>
      <c r="AK45" s="5" t="s">
        <v>352</v>
      </c>
      <c r="AL45" s="5" t="s">
        <v>330</v>
      </c>
      <c r="AM45" s="5" t="s">
        <v>347</v>
      </c>
      <c r="AN45" s="5" t="s">
        <v>352</v>
      </c>
      <c r="AO45" s="5" t="s">
        <v>326</v>
      </c>
      <c r="AP45" s="5" t="s">
        <v>347</v>
      </c>
      <c r="AQ45" s="12" t="s">
        <v>353</v>
      </c>
      <c r="AR45" s="12">
        <v>2</v>
      </c>
      <c r="AS45" s="12">
        <v>1</v>
      </c>
      <c r="AT45" s="12" t="s">
        <v>320</v>
      </c>
      <c r="AU45" s="5" t="s">
        <v>84</v>
      </c>
      <c r="AV45" s="12"/>
      <c r="AW45" s="12"/>
      <c r="AX45" s="12" t="s">
        <v>356</v>
      </c>
      <c r="AY45" s="12" t="s">
        <v>357</v>
      </c>
      <c r="AZ45" s="12"/>
      <c r="BA45" s="12"/>
      <c r="BI45" s="17"/>
      <c r="BK45" s="17"/>
    </row>
    <row r="46" spans="1:74" s="16" customFormat="1" x14ac:dyDescent="0.2">
      <c r="S46" s="3"/>
      <c r="T46" s="3"/>
      <c r="U46" s="5"/>
      <c r="V46" s="5"/>
      <c r="W46" s="5"/>
      <c r="X46" s="5"/>
      <c r="Y46" s="12"/>
      <c r="Z46" s="12"/>
      <c r="AA46" s="12"/>
      <c r="AB46" s="12"/>
      <c r="AC46" s="12"/>
      <c r="AD46" s="13"/>
      <c r="AE46" s="13">
        <v>1</v>
      </c>
      <c r="AF46" s="13">
        <v>1</v>
      </c>
      <c r="AG46" s="13"/>
      <c r="AH46" s="13">
        <v>1</v>
      </c>
      <c r="AI46" s="12" t="s">
        <v>303</v>
      </c>
      <c r="AJ46" s="12" t="s">
        <v>383</v>
      </c>
      <c r="AK46" s="5" t="s">
        <v>354</v>
      </c>
      <c r="AL46" s="5" t="s">
        <v>354</v>
      </c>
      <c r="AM46" s="5" t="s">
        <v>347</v>
      </c>
      <c r="AN46" s="5" t="s">
        <v>354</v>
      </c>
      <c r="AO46" s="5" t="s">
        <v>355</v>
      </c>
      <c r="AP46" s="5" t="s">
        <v>347</v>
      </c>
      <c r="AQ46" s="12" t="s">
        <v>315</v>
      </c>
      <c r="AR46" s="12">
        <v>3</v>
      </c>
      <c r="AS46" s="12">
        <v>0</v>
      </c>
      <c r="AT46" s="5" t="s">
        <v>320</v>
      </c>
      <c r="AU46" s="5" t="s">
        <v>84</v>
      </c>
      <c r="AV46" s="5" t="s">
        <v>86</v>
      </c>
      <c r="AW46" s="12"/>
      <c r="AX46" s="12" t="s">
        <v>358</v>
      </c>
      <c r="AY46" s="12" t="s">
        <v>359</v>
      </c>
      <c r="AZ46" s="12" t="s">
        <v>360</v>
      </c>
      <c r="BA46" s="12"/>
      <c r="BI46" s="17"/>
      <c r="BK46" s="17"/>
    </row>
    <row r="47" spans="1:74" s="16" customFormat="1" x14ac:dyDescent="0.2">
      <c r="S47" s="3"/>
      <c r="T47" s="3"/>
      <c r="U47" s="5"/>
      <c r="V47" s="5"/>
      <c r="W47" s="5"/>
      <c r="X47" s="5"/>
      <c r="Y47" s="12"/>
      <c r="Z47" s="12"/>
      <c r="AA47" s="12"/>
      <c r="AB47" s="12"/>
      <c r="AC47" s="12"/>
      <c r="AD47" s="13"/>
      <c r="AE47" s="13">
        <v>1</v>
      </c>
      <c r="AF47" s="13" t="s">
        <v>506</v>
      </c>
      <c r="AG47" s="13"/>
      <c r="AH47" s="13"/>
      <c r="AI47" s="12" t="s">
        <v>303</v>
      </c>
      <c r="AJ47" s="12" t="s">
        <v>383</v>
      </c>
      <c r="AK47" s="5" t="s">
        <v>354</v>
      </c>
      <c r="AL47" s="5" t="s">
        <v>361</v>
      </c>
      <c r="AM47" s="5" t="s">
        <v>347</v>
      </c>
      <c r="AN47" s="5" t="s">
        <v>354</v>
      </c>
      <c r="AO47" s="5" t="s">
        <v>362</v>
      </c>
      <c r="AP47" s="5" t="s">
        <v>347</v>
      </c>
      <c r="AQ47" s="12" t="s">
        <v>363</v>
      </c>
      <c r="AR47" s="12">
        <v>3</v>
      </c>
      <c r="AS47" s="12">
        <v>0</v>
      </c>
      <c r="AT47" s="5" t="s">
        <v>320</v>
      </c>
      <c r="AU47" s="5" t="s">
        <v>84</v>
      </c>
      <c r="AV47" s="5" t="s">
        <v>86</v>
      </c>
      <c r="AW47" s="12"/>
      <c r="AX47" s="15" t="s">
        <v>366</v>
      </c>
      <c r="AY47" s="12" t="s">
        <v>364</v>
      </c>
      <c r="AZ47" s="12" t="s">
        <v>365</v>
      </c>
      <c r="BA47" s="12"/>
      <c r="BI47" s="17"/>
      <c r="BK47" s="17"/>
    </row>
    <row r="48" spans="1:74" s="16" customFormat="1" x14ac:dyDescent="0.2">
      <c r="A48" s="16" t="s">
        <v>77</v>
      </c>
      <c r="B48" s="16">
        <v>1991</v>
      </c>
      <c r="C48" s="16" t="s">
        <v>78</v>
      </c>
      <c r="D48" s="16" t="s">
        <v>79</v>
      </c>
      <c r="F48" s="16" t="s">
        <v>81</v>
      </c>
      <c r="G48" s="16" t="s">
        <v>82</v>
      </c>
      <c r="H48" s="16" t="s">
        <v>83</v>
      </c>
      <c r="I48" s="16" t="s">
        <v>84</v>
      </c>
      <c r="J48" s="16" t="s">
        <v>85</v>
      </c>
      <c r="K48" s="16" t="s">
        <v>86</v>
      </c>
      <c r="L48" s="16" t="s">
        <v>87</v>
      </c>
      <c r="R48" s="16" t="s">
        <v>159</v>
      </c>
      <c r="S48" s="3">
        <v>1</v>
      </c>
      <c r="T48" s="3" t="s">
        <v>160</v>
      </c>
      <c r="U48" s="5" t="s">
        <v>89</v>
      </c>
      <c r="V48" s="5" t="s">
        <v>57</v>
      </c>
      <c r="W48" s="5" t="s">
        <v>57</v>
      </c>
      <c r="X48" s="5" t="s">
        <v>57</v>
      </c>
      <c r="Y48" s="12" t="s">
        <v>57</v>
      </c>
      <c r="Z48" s="12"/>
      <c r="AA48" s="12"/>
      <c r="AB48" s="12" t="s">
        <v>57</v>
      </c>
      <c r="AC48" s="12" t="s">
        <v>60</v>
      </c>
      <c r="AD48" s="13" t="s">
        <v>60</v>
      </c>
      <c r="AE48" s="13">
        <v>1</v>
      </c>
      <c r="AF48" s="13">
        <v>1</v>
      </c>
      <c r="AG48" s="13"/>
      <c r="AH48" s="13">
        <v>1</v>
      </c>
      <c r="AI48" s="16" t="s">
        <v>303</v>
      </c>
      <c r="AJ48" s="16" t="s">
        <v>383</v>
      </c>
      <c r="AK48" s="16">
        <v>6</v>
      </c>
      <c r="AL48" s="16">
        <v>2</v>
      </c>
      <c r="AM48" s="16">
        <v>1991</v>
      </c>
      <c r="AN48" s="16">
        <v>6</v>
      </c>
      <c r="AO48" s="16">
        <v>2</v>
      </c>
      <c r="AP48" s="16">
        <v>1991</v>
      </c>
      <c r="AQ48" s="12" t="s">
        <v>363</v>
      </c>
      <c r="AR48" s="16">
        <v>2</v>
      </c>
      <c r="AS48" s="16">
        <v>1</v>
      </c>
      <c r="AT48" s="16" t="s">
        <v>320</v>
      </c>
      <c r="AU48" s="16" t="s">
        <v>82</v>
      </c>
      <c r="AX48" s="64" t="s">
        <v>659</v>
      </c>
      <c r="AY48" s="64" t="s">
        <v>659</v>
      </c>
      <c r="BB48" s="16" t="s">
        <v>90</v>
      </c>
      <c r="BD48" s="16">
        <v>2</v>
      </c>
      <c r="BF48" s="16">
        <v>1</v>
      </c>
      <c r="BG48" s="16">
        <v>1</v>
      </c>
      <c r="BH48" s="16">
        <v>3</v>
      </c>
      <c r="BI48" s="17">
        <v>24592</v>
      </c>
      <c r="BJ48" s="16">
        <v>3</v>
      </c>
      <c r="BK48" s="17">
        <v>28854</v>
      </c>
      <c r="BL48" s="16">
        <v>2</v>
      </c>
      <c r="BM48" s="16">
        <v>0</v>
      </c>
      <c r="BP48" s="16">
        <v>811</v>
      </c>
      <c r="BT48" s="16">
        <v>811</v>
      </c>
      <c r="BU48" s="16">
        <v>3</v>
      </c>
      <c r="BV48" s="16" t="s">
        <v>65</v>
      </c>
    </row>
    <row r="49" spans="1:74" s="16" customFormat="1" x14ac:dyDescent="0.2">
      <c r="S49" s="3"/>
      <c r="T49" s="3"/>
      <c r="U49" s="5"/>
      <c r="V49" s="5"/>
      <c r="W49" s="5"/>
      <c r="X49" s="5"/>
      <c r="Y49" s="12"/>
      <c r="Z49" s="12"/>
      <c r="AA49" s="12"/>
      <c r="AB49" s="12"/>
      <c r="AC49" s="12"/>
      <c r="AD49" s="13"/>
      <c r="AE49" s="13"/>
      <c r="AF49" s="13"/>
      <c r="AG49" s="13"/>
      <c r="AH49" s="13"/>
      <c r="AI49" s="12" t="s">
        <v>303</v>
      </c>
      <c r="AJ49" s="12" t="s">
        <v>383</v>
      </c>
      <c r="AK49" s="5" t="s">
        <v>352</v>
      </c>
      <c r="AL49" s="5" t="s">
        <v>311</v>
      </c>
      <c r="AM49" s="5" t="s">
        <v>370</v>
      </c>
      <c r="AN49" s="5" t="s">
        <v>352</v>
      </c>
      <c r="AO49" s="5" t="s">
        <v>330</v>
      </c>
      <c r="AP49" s="5" t="s">
        <v>370</v>
      </c>
      <c r="AQ49" s="12" t="s">
        <v>315</v>
      </c>
      <c r="AR49" s="12">
        <v>4</v>
      </c>
      <c r="AS49" s="12">
        <v>0</v>
      </c>
      <c r="AT49" s="5" t="s">
        <v>320</v>
      </c>
      <c r="AU49" s="5" t="s">
        <v>82</v>
      </c>
      <c r="AV49" s="5" t="s">
        <v>84</v>
      </c>
      <c r="AW49" s="5" t="s">
        <v>86</v>
      </c>
      <c r="AX49" s="12" t="s">
        <v>365</v>
      </c>
      <c r="AY49" s="12" t="s">
        <v>371</v>
      </c>
      <c r="AZ49" s="12" t="s">
        <v>372</v>
      </c>
      <c r="BA49" s="15" t="s">
        <v>373</v>
      </c>
      <c r="BI49" s="17"/>
      <c r="BK49" s="17"/>
    </row>
    <row r="50" spans="1:74" s="16" customFormat="1" x14ac:dyDescent="0.2">
      <c r="S50" s="3"/>
      <c r="T50" s="3"/>
      <c r="U50" s="5"/>
      <c r="V50" s="5"/>
      <c r="W50" s="5"/>
      <c r="X50" s="5"/>
      <c r="Y50" s="12"/>
      <c r="Z50" s="12"/>
      <c r="AA50" s="12"/>
      <c r="AB50" s="12"/>
      <c r="AC50" s="12"/>
      <c r="AD50" s="13"/>
      <c r="AE50" s="13">
        <v>0</v>
      </c>
      <c r="AF50" s="13" t="s">
        <v>505</v>
      </c>
      <c r="AG50" s="13" t="s">
        <v>57</v>
      </c>
      <c r="AH50" s="13">
        <v>1</v>
      </c>
      <c r="AI50" s="12" t="s">
        <v>303</v>
      </c>
      <c r="AJ50" s="12" t="s">
        <v>383</v>
      </c>
      <c r="AK50" s="5" t="s">
        <v>338</v>
      </c>
      <c r="AL50" s="5" t="s">
        <v>374</v>
      </c>
      <c r="AM50" s="5" t="s">
        <v>370</v>
      </c>
      <c r="AN50" s="5" t="s">
        <v>338</v>
      </c>
      <c r="AO50" s="5" t="s">
        <v>361</v>
      </c>
      <c r="AP50" s="5" t="s">
        <v>370</v>
      </c>
      <c r="AQ50" s="12" t="s">
        <v>375</v>
      </c>
      <c r="AR50" s="12">
        <v>4</v>
      </c>
      <c r="AS50" s="12">
        <v>0</v>
      </c>
      <c r="AT50" s="5" t="s">
        <v>320</v>
      </c>
      <c r="AU50" s="5" t="s">
        <v>82</v>
      </c>
      <c r="AV50" s="5" t="s">
        <v>84</v>
      </c>
      <c r="AW50" s="5" t="s">
        <v>86</v>
      </c>
      <c r="AX50" s="15" t="s">
        <v>373</v>
      </c>
      <c r="AY50" s="15" t="s">
        <v>373</v>
      </c>
      <c r="AZ50" s="15" t="s">
        <v>373</v>
      </c>
      <c r="BA50" s="15" t="s">
        <v>373</v>
      </c>
      <c r="BI50" s="17"/>
      <c r="BK50" s="17"/>
    </row>
    <row r="51" spans="1:74" s="1" customFormat="1" x14ac:dyDescent="0.2">
      <c r="A51" s="1" t="s">
        <v>77</v>
      </c>
      <c r="B51" s="1">
        <v>1993</v>
      </c>
      <c r="C51" s="1" t="s">
        <v>78</v>
      </c>
      <c r="D51" s="1" t="s">
        <v>79</v>
      </c>
      <c r="F51" s="1" t="s">
        <v>86</v>
      </c>
      <c r="G51" s="1" t="s">
        <v>86</v>
      </c>
      <c r="H51" s="1" t="s">
        <v>87</v>
      </c>
      <c r="R51" s="1" t="s">
        <v>248</v>
      </c>
      <c r="S51" s="3">
        <v>1</v>
      </c>
      <c r="T51" s="3" t="s">
        <v>249</v>
      </c>
      <c r="U51" s="3" t="s">
        <v>250</v>
      </c>
      <c r="V51" s="3" t="s">
        <v>57</v>
      </c>
      <c r="W51" s="3" t="s">
        <v>180</v>
      </c>
      <c r="X51" s="3" t="s">
        <v>57</v>
      </c>
      <c r="Y51" s="3" t="s">
        <v>57</v>
      </c>
      <c r="Z51" s="3"/>
      <c r="AA51" s="3"/>
      <c r="AB51" s="3" t="s">
        <v>57</v>
      </c>
      <c r="AC51" s="3" t="s">
        <v>60</v>
      </c>
      <c r="AD51" s="14" t="s">
        <v>60</v>
      </c>
      <c r="AE51" s="14">
        <v>0</v>
      </c>
      <c r="AF51" s="14" t="s">
        <v>516</v>
      </c>
      <c r="AG51" s="14"/>
      <c r="AH51" s="14"/>
      <c r="AI51" s="3" t="s">
        <v>333</v>
      </c>
      <c r="AJ51" s="3" t="s">
        <v>334</v>
      </c>
      <c r="AK51" s="5" t="s">
        <v>338</v>
      </c>
      <c r="AL51" s="5" t="s">
        <v>419</v>
      </c>
      <c r="AM51" s="5" t="s">
        <v>414</v>
      </c>
      <c r="AN51" s="5" t="s">
        <v>338</v>
      </c>
      <c r="AO51" s="5" t="s">
        <v>419</v>
      </c>
      <c r="AP51" s="5" t="s">
        <v>414</v>
      </c>
      <c r="AQ51" s="3" t="s">
        <v>378</v>
      </c>
      <c r="AR51" s="3">
        <v>2</v>
      </c>
      <c r="AS51" s="3">
        <v>0</v>
      </c>
      <c r="AT51" s="3" t="s">
        <v>320</v>
      </c>
      <c r="AU51" s="3" t="s">
        <v>86</v>
      </c>
      <c r="AV51" s="3"/>
      <c r="AW51" s="3"/>
      <c r="AX51" s="3" t="s">
        <v>423</v>
      </c>
      <c r="AY51" s="3" t="s">
        <v>424</v>
      </c>
      <c r="AZ51" s="3"/>
      <c r="BA51" s="3"/>
      <c r="BB51" s="1">
        <v>1112</v>
      </c>
      <c r="BD51" s="1">
        <v>2</v>
      </c>
      <c r="BF51" s="1">
        <v>1</v>
      </c>
      <c r="BG51" s="1">
        <v>1</v>
      </c>
      <c r="BH51" s="1">
        <v>3</v>
      </c>
      <c r="BI51" s="9">
        <v>24592</v>
      </c>
      <c r="BJ51" s="1">
        <v>3</v>
      </c>
      <c r="BK51" s="9">
        <v>28854</v>
      </c>
      <c r="BL51" s="1">
        <v>2</v>
      </c>
      <c r="BM51" s="1">
        <v>0</v>
      </c>
      <c r="BP51" s="1">
        <v>811</v>
      </c>
      <c r="BT51" s="1">
        <v>811</v>
      </c>
      <c r="BU51" s="1">
        <v>3</v>
      </c>
      <c r="BV51" s="1" t="s">
        <v>65</v>
      </c>
    </row>
    <row r="52" spans="1:74" s="1" customFormat="1" x14ac:dyDescent="0.2">
      <c r="S52" s="3"/>
      <c r="T52" s="3"/>
      <c r="U52" s="3"/>
      <c r="V52" s="3"/>
      <c r="W52" s="3"/>
      <c r="X52" s="3"/>
      <c r="Y52" s="3"/>
      <c r="Z52" s="3"/>
      <c r="AA52" s="3"/>
      <c r="AB52" s="3"/>
      <c r="AC52" s="3"/>
      <c r="AD52" s="14"/>
      <c r="AE52" s="14">
        <v>1</v>
      </c>
      <c r="AF52" s="14">
        <v>1</v>
      </c>
      <c r="AG52" s="14"/>
      <c r="AH52" s="14">
        <v>1</v>
      </c>
      <c r="AI52" s="3" t="s">
        <v>303</v>
      </c>
      <c r="AJ52" s="3" t="s">
        <v>383</v>
      </c>
      <c r="AK52" s="5" t="s">
        <v>338</v>
      </c>
      <c r="AL52" s="5" t="s">
        <v>419</v>
      </c>
      <c r="AM52" s="5" t="s">
        <v>414</v>
      </c>
      <c r="AN52" s="5" t="s">
        <v>338</v>
      </c>
      <c r="AO52" s="5" t="s">
        <v>419</v>
      </c>
      <c r="AP52" s="5" t="s">
        <v>414</v>
      </c>
      <c r="AQ52" s="3" t="s">
        <v>378</v>
      </c>
      <c r="AR52" s="3">
        <v>2</v>
      </c>
      <c r="AS52" s="3">
        <v>0</v>
      </c>
      <c r="AT52" s="3" t="s">
        <v>320</v>
      </c>
      <c r="AU52" s="3" t="s">
        <v>86</v>
      </c>
      <c r="AV52" s="3"/>
      <c r="AW52" s="3"/>
      <c r="AX52" s="3" t="s">
        <v>444</v>
      </c>
      <c r="AY52" s="3" t="s">
        <v>425</v>
      </c>
      <c r="AZ52" s="3"/>
      <c r="BA52" s="3"/>
      <c r="BI52" s="9"/>
      <c r="BK52" s="9"/>
    </row>
    <row r="53" spans="1:74" s="1" customFormat="1" x14ac:dyDescent="0.2">
      <c r="S53" s="3"/>
      <c r="T53" s="3"/>
      <c r="U53" s="3"/>
      <c r="V53" s="3"/>
      <c r="W53" s="3"/>
      <c r="X53" s="3"/>
      <c r="Y53" s="3"/>
      <c r="Z53" s="3"/>
      <c r="AA53" s="3"/>
      <c r="AB53" s="3"/>
      <c r="AC53" s="3"/>
      <c r="AD53" s="14"/>
      <c r="AE53" s="14">
        <v>0</v>
      </c>
      <c r="AF53" s="14" t="s">
        <v>516</v>
      </c>
      <c r="AG53" s="14"/>
      <c r="AH53" s="14"/>
      <c r="AI53" s="3" t="s">
        <v>333</v>
      </c>
      <c r="AJ53" s="3" t="s">
        <v>334</v>
      </c>
      <c r="AK53" s="5" t="s">
        <v>344</v>
      </c>
      <c r="AL53" s="5" t="s">
        <v>344</v>
      </c>
      <c r="AM53" s="5" t="s">
        <v>414</v>
      </c>
      <c r="AN53" s="5" t="s">
        <v>344</v>
      </c>
      <c r="AO53" s="5" t="s">
        <v>344</v>
      </c>
      <c r="AP53" s="5" t="s">
        <v>414</v>
      </c>
      <c r="AQ53" s="3" t="s">
        <v>363</v>
      </c>
      <c r="AR53" s="3">
        <v>2</v>
      </c>
      <c r="AS53" s="3">
        <v>0</v>
      </c>
      <c r="AT53" s="3" t="s">
        <v>320</v>
      </c>
      <c r="AU53" s="3" t="s">
        <v>86</v>
      </c>
      <c r="AV53" s="3"/>
      <c r="AW53" s="3"/>
      <c r="AX53" s="3"/>
      <c r="AY53" s="3" t="s">
        <v>424</v>
      </c>
      <c r="AZ53" s="3"/>
      <c r="BA53" s="3"/>
      <c r="BI53" s="9"/>
      <c r="BK53" s="9"/>
    </row>
    <row r="54" spans="1:74" s="1" customFormat="1" x14ac:dyDescent="0.2">
      <c r="S54" s="3"/>
      <c r="T54" s="3"/>
      <c r="U54" s="3"/>
      <c r="V54" s="3"/>
      <c r="W54" s="3"/>
      <c r="X54" s="3"/>
      <c r="Y54" s="3"/>
      <c r="Z54" s="3"/>
      <c r="AA54" s="3"/>
      <c r="AB54" s="3"/>
      <c r="AC54" s="3"/>
      <c r="AD54" s="14"/>
      <c r="AE54" s="14">
        <v>0</v>
      </c>
      <c r="AF54" s="14" t="s">
        <v>516</v>
      </c>
      <c r="AG54" s="14"/>
      <c r="AH54" s="14"/>
      <c r="AI54" s="3" t="s">
        <v>303</v>
      </c>
      <c r="AJ54" s="3" t="s">
        <v>383</v>
      </c>
      <c r="AK54" s="5" t="s">
        <v>344</v>
      </c>
      <c r="AL54" s="5" t="s">
        <v>344</v>
      </c>
      <c r="AM54" s="5" t="s">
        <v>414</v>
      </c>
      <c r="AN54" s="5" t="s">
        <v>344</v>
      </c>
      <c r="AO54" s="5" t="s">
        <v>344</v>
      </c>
      <c r="AP54" s="5" t="s">
        <v>414</v>
      </c>
      <c r="AQ54" s="3" t="s">
        <v>363</v>
      </c>
      <c r="AR54" s="3">
        <v>2</v>
      </c>
      <c r="AS54" s="3">
        <v>0</v>
      </c>
      <c r="AT54" s="3" t="s">
        <v>320</v>
      </c>
      <c r="AU54" s="3" t="s">
        <v>86</v>
      </c>
      <c r="AV54" s="3"/>
      <c r="AW54" s="3"/>
      <c r="AX54" s="3"/>
      <c r="AY54" s="3" t="s">
        <v>425</v>
      </c>
      <c r="AZ54" s="3"/>
      <c r="BA54" s="3"/>
      <c r="BI54" s="9"/>
      <c r="BK54" s="9"/>
    </row>
    <row r="55" spans="1:74" s="16" customFormat="1" x14ac:dyDescent="0.2">
      <c r="A55" s="16" t="s">
        <v>147</v>
      </c>
      <c r="B55" s="16">
        <v>1991</v>
      </c>
      <c r="C55" s="16" t="s">
        <v>92</v>
      </c>
      <c r="D55" s="16" t="s">
        <v>93</v>
      </c>
      <c r="F55" s="16" t="s">
        <v>148</v>
      </c>
      <c r="G55" s="16" t="s">
        <v>148</v>
      </c>
      <c r="H55" s="18" t="s">
        <v>149</v>
      </c>
      <c r="S55" s="3">
        <v>1</v>
      </c>
      <c r="T55" s="7" t="s">
        <v>150</v>
      </c>
      <c r="U55" s="12" t="s">
        <v>151</v>
      </c>
      <c r="V55" s="12" t="s">
        <v>57</v>
      </c>
      <c r="W55" s="12" t="s">
        <v>142</v>
      </c>
      <c r="X55" s="12" t="s">
        <v>57</v>
      </c>
      <c r="Y55" s="12" t="s">
        <v>142</v>
      </c>
      <c r="Z55" s="12" t="s">
        <v>57</v>
      </c>
      <c r="AA55" s="12"/>
      <c r="AB55" s="12" t="s">
        <v>142</v>
      </c>
      <c r="AC55" s="12" t="s">
        <v>60</v>
      </c>
      <c r="AD55" s="13" t="s">
        <v>172</v>
      </c>
      <c r="AE55" s="13" t="s">
        <v>510</v>
      </c>
      <c r="AF55" s="13" t="s">
        <v>510</v>
      </c>
      <c r="AG55" s="13" t="s">
        <v>57</v>
      </c>
      <c r="AH55" s="13">
        <v>1</v>
      </c>
      <c r="AI55" s="12" t="s">
        <v>303</v>
      </c>
      <c r="AJ55" s="12" t="s">
        <v>384</v>
      </c>
      <c r="AK55" s="5" t="s">
        <v>338</v>
      </c>
      <c r="AL55" s="5" t="s">
        <v>331</v>
      </c>
      <c r="AM55" s="5" t="s">
        <v>370</v>
      </c>
      <c r="AN55" s="5" t="s">
        <v>338</v>
      </c>
      <c r="AO55" s="5" t="s">
        <v>326</v>
      </c>
      <c r="AP55" s="5" t="s">
        <v>370</v>
      </c>
      <c r="AQ55" s="12" t="s">
        <v>385</v>
      </c>
      <c r="AR55" s="12">
        <v>2</v>
      </c>
      <c r="AS55" s="12">
        <v>0</v>
      </c>
      <c r="AT55" s="12" t="s">
        <v>320</v>
      </c>
      <c r="AU55" s="12" t="s">
        <v>148</v>
      </c>
      <c r="AV55" s="12"/>
      <c r="AW55" s="12"/>
      <c r="AX55" s="12" t="s">
        <v>386</v>
      </c>
      <c r="AY55" s="12" t="s">
        <v>386</v>
      </c>
      <c r="AZ55" s="12"/>
      <c r="BA55" s="12"/>
      <c r="BB55" s="16">
        <v>1404</v>
      </c>
      <c r="BD55" s="16">
        <v>1</v>
      </c>
      <c r="BE55" s="16" t="s">
        <v>152</v>
      </c>
      <c r="BF55" s="16">
        <v>1</v>
      </c>
      <c r="BG55" s="16">
        <v>1</v>
      </c>
      <c r="BH55" s="16">
        <v>3</v>
      </c>
      <c r="BI55" s="17">
        <v>27272</v>
      </c>
      <c r="BJ55" s="16">
        <v>4</v>
      </c>
      <c r="BK55" s="17">
        <v>30528</v>
      </c>
      <c r="BL55" s="16">
        <v>3</v>
      </c>
      <c r="BM55" s="16">
        <v>0</v>
      </c>
      <c r="BP55" s="16">
        <v>530</v>
      </c>
      <c r="BT55" s="16">
        <v>530</v>
      </c>
      <c r="BU55" s="16">
        <v>4</v>
      </c>
      <c r="BV55" s="16" t="s">
        <v>65</v>
      </c>
    </row>
    <row r="56" spans="1:74" s="20" customFormat="1" x14ac:dyDescent="0.2">
      <c r="A56" s="16" t="s">
        <v>122</v>
      </c>
      <c r="B56" s="16">
        <v>1991</v>
      </c>
      <c r="C56" s="16" t="s">
        <v>123</v>
      </c>
      <c r="D56" s="16" t="s">
        <v>124</v>
      </c>
      <c r="E56" s="16"/>
      <c r="F56" s="16" t="s">
        <v>125</v>
      </c>
      <c r="G56" s="16" t="s">
        <v>126</v>
      </c>
      <c r="H56" s="18" t="s">
        <v>127</v>
      </c>
      <c r="I56" s="16" t="s">
        <v>128</v>
      </c>
      <c r="J56" s="18" t="s">
        <v>129</v>
      </c>
      <c r="K56" s="16"/>
      <c r="L56" s="16"/>
      <c r="M56" s="16"/>
      <c r="N56" s="16"/>
      <c r="O56" s="16"/>
      <c r="P56" s="16"/>
      <c r="Q56" s="16"/>
      <c r="R56" s="16"/>
      <c r="S56" s="3">
        <v>1</v>
      </c>
      <c r="T56" s="3" t="s">
        <v>130</v>
      </c>
      <c r="U56" s="12" t="s">
        <v>56</v>
      </c>
      <c r="V56" s="12" t="s">
        <v>57</v>
      </c>
      <c r="W56" s="12" t="s">
        <v>57</v>
      </c>
      <c r="X56" s="12" t="s">
        <v>57</v>
      </c>
      <c r="Y56" s="12" t="s">
        <v>57</v>
      </c>
      <c r="Z56" s="12"/>
      <c r="AA56" s="12"/>
      <c r="AB56" s="12" t="s">
        <v>102</v>
      </c>
      <c r="AC56" s="12" t="s">
        <v>60</v>
      </c>
      <c r="AD56" s="15" t="s">
        <v>131</v>
      </c>
      <c r="AE56" s="15">
        <v>1</v>
      </c>
      <c r="AF56" s="15">
        <v>1</v>
      </c>
      <c r="AG56" s="15"/>
      <c r="AH56" s="15">
        <v>1</v>
      </c>
      <c r="AI56" s="12" t="s">
        <v>388</v>
      </c>
      <c r="AJ56" s="12" t="s">
        <v>389</v>
      </c>
      <c r="AK56" s="5" t="s">
        <v>330</v>
      </c>
      <c r="AL56" s="5" t="s">
        <v>312</v>
      </c>
      <c r="AM56" s="5" t="s">
        <v>370</v>
      </c>
      <c r="AN56" s="5" t="s">
        <v>330</v>
      </c>
      <c r="AO56" s="5" t="s">
        <v>339</v>
      </c>
      <c r="AP56" s="5" t="s">
        <v>370</v>
      </c>
      <c r="AQ56" s="12" t="s">
        <v>460</v>
      </c>
      <c r="AR56" s="12">
        <v>3</v>
      </c>
      <c r="AS56" s="12">
        <v>0</v>
      </c>
      <c r="AT56" s="12" t="s">
        <v>320</v>
      </c>
      <c r="AU56" s="12" t="s">
        <v>126</v>
      </c>
      <c r="AV56" s="12" t="s">
        <v>128</v>
      </c>
      <c r="AW56" s="12"/>
      <c r="AX56" s="15" t="s">
        <v>461</v>
      </c>
      <c r="AY56" s="15" t="s">
        <v>461</v>
      </c>
      <c r="AZ56" s="15" t="s">
        <v>461</v>
      </c>
      <c r="BA56" s="15"/>
      <c r="BB56" s="16" t="s">
        <v>132</v>
      </c>
      <c r="BC56" s="16"/>
      <c r="BD56" s="16">
        <v>1</v>
      </c>
      <c r="BE56" s="16" t="s">
        <v>133</v>
      </c>
      <c r="BF56" s="16">
        <v>1</v>
      </c>
      <c r="BG56" s="16">
        <v>1</v>
      </c>
      <c r="BH56" s="16">
        <v>3</v>
      </c>
      <c r="BI56" s="17">
        <v>22646</v>
      </c>
      <c r="BJ56" s="16">
        <v>3</v>
      </c>
      <c r="BK56" s="17">
        <v>26876</v>
      </c>
      <c r="BL56" s="16">
        <v>3</v>
      </c>
      <c r="BM56" s="16">
        <v>0</v>
      </c>
      <c r="BN56" s="16"/>
      <c r="BO56" s="16"/>
      <c r="BP56" s="16">
        <v>645</v>
      </c>
      <c r="BQ56" s="16"/>
      <c r="BR56" s="16"/>
      <c r="BS56" s="16"/>
      <c r="BT56" s="16">
        <v>645</v>
      </c>
      <c r="BU56" s="16">
        <v>2</v>
      </c>
      <c r="BV56" s="16" t="s">
        <v>65</v>
      </c>
    </row>
    <row r="57" spans="1:74" s="20" customFormat="1" x14ac:dyDescent="0.2">
      <c r="A57" s="16"/>
      <c r="B57" s="16"/>
      <c r="C57" s="16"/>
      <c r="D57" s="16"/>
      <c r="E57" s="16"/>
      <c r="F57" s="16"/>
      <c r="G57" s="16"/>
      <c r="H57" s="18"/>
      <c r="I57" s="16"/>
      <c r="J57" s="18"/>
      <c r="K57" s="16"/>
      <c r="L57" s="16"/>
      <c r="M57" s="16"/>
      <c r="N57" s="16"/>
      <c r="O57" s="16"/>
      <c r="P57" s="16"/>
      <c r="Q57" s="16"/>
      <c r="R57" s="16"/>
      <c r="S57" s="3"/>
      <c r="T57" s="3"/>
      <c r="U57" s="12"/>
      <c r="V57" s="12"/>
      <c r="W57" s="12"/>
      <c r="X57" s="12"/>
      <c r="Y57" s="12"/>
      <c r="Z57" s="12"/>
      <c r="AA57" s="12"/>
      <c r="AB57" s="12"/>
      <c r="AC57" s="12"/>
      <c r="AD57" s="15"/>
      <c r="AE57" s="15">
        <v>1</v>
      </c>
      <c r="AF57" s="15">
        <v>1</v>
      </c>
      <c r="AG57" s="15"/>
      <c r="AH57" s="15">
        <v>1</v>
      </c>
      <c r="AI57" s="12" t="s">
        <v>388</v>
      </c>
      <c r="AJ57" s="12" t="s">
        <v>389</v>
      </c>
      <c r="AK57" s="5" t="s">
        <v>326</v>
      </c>
      <c r="AL57" s="5" t="s">
        <v>462</v>
      </c>
      <c r="AM57" s="5" t="s">
        <v>370</v>
      </c>
      <c r="AN57" s="5" t="s">
        <v>352</v>
      </c>
      <c r="AO57" s="5" t="s">
        <v>374</v>
      </c>
      <c r="AP57" s="5" t="s">
        <v>370</v>
      </c>
      <c r="AQ57" s="12" t="s">
        <v>460</v>
      </c>
      <c r="AR57" s="12">
        <v>3</v>
      </c>
      <c r="AS57" s="12">
        <v>0</v>
      </c>
      <c r="AT57" s="12" t="s">
        <v>320</v>
      </c>
      <c r="AU57" s="12" t="s">
        <v>126</v>
      </c>
      <c r="AV57" s="12" t="s">
        <v>128</v>
      </c>
      <c r="AW57" s="12"/>
      <c r="AX57" s="15" t="s">
        <v>463</v>
      </c>
      <c r="AY57" s="15" t="s">
        <v>463</v>
      </c>
      <c r="AZ57" s="15" t="s">
        <v>463</v>
      </c>
      <c r="BA57" s="15"/>
      <c r="BB57" s="16"/>
      <c r="BC57" s="16"/>
      <c r="BD57" s="16"/>
      <c r="BE57" s="16" t="s">
        <v>133</v>
      </c>
      <c r="BF57" s="16"/>
      <c r="BG57" s="16"/>
      <c r="BH57" s="16"/>
      <c r="BI57" s="17"/>
      <c r="BJ57" s="16"/>
      <c r="BK57" s="17"/>
      <c r="BL57" s="16"/>
      <c r="BM57" s="16"/>
      <c r="BN57" s="16"/>
      <c r="BO57" s="16"/>
      <c r="BP57" s="16"/>
      <c r="BQ57" s="16"/>
      <c r="BR57" s="16"/>
      <c r="BS57" s="16"/>
      <c r="BT57" s="16"/>
      <c r="BU57" s="16"/>
      <c r="BV57" s="16"/>
    </row>
    <row r="58" spans="1:74" s="20" customFormat="1" x14ac:dyDescent="0.2">
      <c r="A58" s="16"/>
      <c r="B58" s="16"/>
      <c r="C58" s="16"/>
      <c r="D58" s="16"/>
      <c r="E58" s="16"/>
      <c r="F58" s="16"/>
      <c r="G58" s="16"/>
      <c r="H58" s="18"/>
      <c r="I58" s="16"/>
      <c r="J58" s="18"/>
      <c r="K58" s="16"/>
      <c r="L58" s="16"/>
      <c r="M58" s="16"/>
      <c r="N58" s="16"/>
      <c r="O58" s="16"/>
      <c r="P58" s="16"/>
      <c r="Q58" s="16"/>
      <c r="R58" s="16"/>
      <c r="S58" s="3"/>
      <c r="T58" s="3"/>
      <c r="U58" s="12"/>
      <c r="V58" s="12"/>
      <c r="W58" s="12"/>
      <c r="X58" s="12"/>
      <c r="Y58" s="12"/>
      <c r="Z58" s="12"/>
      <c r="AA58" s="12"/>
      <c r="AB58" s="12"/>
      <c r="AC58" s="12"/>
      <c r="AD58" s="15"/>
      <c r="AE58" s="15"/>
      <c r="AF58" s="15"/>
      <c r="AG58" s="15"/>
      <c r="AH58" s="15"/>
      <c r="AI58" s="12" t="s">
        <v>388</v>
      </c>
      <c r="AJ58" s="12" t="s">
        <v>389</v>
      </c>
      <c r="AK58" s="5" t="s">
        <v>338</v>
      </c>
      <c r="AL58" s="5" t="s">
        <v>352</v>
      </c>
      <c r="AM58" s="5" t="s">
        <v>370</v>
      </c>
      <c r="AN58" s="5" t="s">
        <v>338</v>
      </c>
      <c r="AO58" s="5" t="s">
        <v>419</v>
      </c>
      <c r="AP58" s="5" t="s">
        <v>370</v>
      </c>
      <c r="AQ58" s="12" t="s">
        <v>664</v>
      </c>
      <c r="AR58" s="12">
        <v>3</v>
      </c>
      <c r="AS58" s="12">
        <v>0</v>
      </c>
      <c r="AT58" s="12" t="s">
        <v>320</v>
      </c>
      <c r="AU58" s="12" t="s">
        <v>126</v>
      </c>
      <c r="AV58" s="12" t="s">
        <v>128</v>
      </c>
      <c r="AW58" s="12"/>
      <c r="AX58" s="15"/>
      <c r="AY58" s="15" t="s">
        <v>665</v>
      </c>
      <c r="AZ58" s="15"/>
      <c r="BA58" s="15"/>
      <c r="BB58" s="16"/>
      <c r="BC58" s="16"/>
      <c r="BD58" s="16"/>
      <c r="BE58" s="16"/>
      <c r="BF58" s="16"/>
      <c r="BG58" s="16"/>
      <c r="BH58" s="16"/>
      <c r="BI58" s="17"/>
      <c r="BJ58" s="16"/>
      <c r="BK58" s="17"/>
      <c r="BL58" s="16"/>
      <c r="BM58" s="16"/>
      <c r="BN58" s="16"/>
      <c r="BO58" s="16"/>
      <c r="BP58" s="16"/>
      <c r="BQ58" s="16"/>
      <c r="BR58" s="16"/>
      <c r="BS58" s="16"/>
      <c r="BT58" s="16"/>
      <c r="BU58" s="16"/>
      <c r="BV58" s="16"/>
    </row>
    <row r="59" spans="1:74" s="20" customFormat="1" x14ac:dyDescent="0.2">
      <c r="A59" s="16"/>
      <c r="B59" s="16"/>
      <c r="C59" s="16"/>
      <c r="D59" s="16"/>
      <c r="E59" s="16"/>
      <c r="F59" s="16"/>
      <c r="G59" s="16"/>
      <c r="H59" s="18"/>
      <c r="I59" s="16"/>
      <c r="J59" s="18"/>
      <c r="K59" s="16"/>
      <c r="L59" s="16"/>
      <c r="M59" s="16"/>
      <c r="N59" s="16"/>
      <c r="O59" s="16"/>
      <c r="P59" s="16"/>
      <c r="Q59" s="16"/>
      <c r="R59" s="16"/>
      <c r="S59" s="3"/>
      <c r="T59" s="3"/>
      <c r="U59" s="12"/>
      <c r="V59" s="12"/>
      <c r="W59" s="12"/>
      <c r="X59" s="12"/>
      <c r="Y59" s="12"/>
      <c r="Z59" s="12"/>
      <c r="AA59" s="12"/>
      <c r="AB59" s="12"/>
      <c r="AC59" s="12"/>
      <c r="AD59" s="15"/>
      <c r="AE59" s="15"/>
      <c r="AF59" s="15"/>
      <c r="AG59" s="15"/>
      <c r="AH59" s="15"/>
      <c r="AI59" s="12" t="s">
        <v>388</v>
      </c>
      <c r="AJ59" s="12" t="s">
        <v>389</v>
      </c>
      <c r="AK59" s="5" t="s">
        <v>344</v>
      </c>
      <c r="AL59" s="5" t="s">
        <v>419</v>
      </c>
      <c r="AM59" s="5" t="s">
        <v>370</v>
      </c>
      <c r="AN59" s="5" t="s">
        <v>344</v>
      </c>
      <c r="AO59" s="5" t="s">
        <v>339</v>
      </c>
      <c r="AP59" s="5" t="s">
        <v>370</v>
      </c>
      <c r="AQ59" s="12" t="s">
        <v>667</v>
      </c>
      <c r="AR59" s="12">
        <v>3</v>
      </c>
      <c r="AS59" s="12">
        <v>0</v>
      </c>
      <c r="AT59" s="12" t="s">
        <v>320</v>
      </c>
      <c r="AU59" s="12" t="s">
        <v>126</v>
      </c>
      <c r="AV59" s="12" t="s">
        <v>128</v>
      </c>
      <c r="AW59" s="12"/>
      <c r="AX59" s="15"/>
      <c r="AY59" s="15" t="s">
        <v>666</v>
      </c>
      <c r="AZ59" s="15"/>
      <c r="BA59" s="15"/>
      <c r="BB59" s="16"/>
      <c r="BC59" s="16"/>
      <c r="BD59" s="16"/>
      <c r="BE59" s="16"/>
      <c r="BF59" s="16"/>
      <c r="BG59" s="16"/>
      <c r="BH59" s="16"/>
      <c r="BI59" s="17"/>
      <c r="BJ59" s="16"/>
      <c r="BK59" s="17"/>
      <c r="BL59" s="16"/>
      <c r="BM59" s="16"/>
      <c r="BN59" s="16"/>
      <c r="BO59" s="16"/>
      <c r="BP59" s="16"/>
      <c r="BQ59" s="16"/>
      <c r="BR59" s="16"/>
      <c r="BS59" s="16"/>
      <c r="BT59" s="16"/>
      <c r="BU59" s="16"/>
      <c r="BV59" s="16"/>
    </row>
    <row r="60" spans="1:74" s="16" customFormat="1" x14ac:dyDescent="0.2">
      <c r="A60" s="16" t="s">
        <v>110</v>
      </c>
      <c r="B60" s="16">
        <v>1990</v>
      </c>
      <c r="C60" s="16" t="s">
        <v>111</v>
      </c>
      <c r="D60" s="16" t="s">
        <v>112</v>
      </c>
      <c r="F60" s="16" t="s">
        <v>113</v>
      </c>
      <c r="G60" s="16" t="s">
        <v>114</v>
      </c>
      <c r="H60" s="16" t="s">
        <v>115</v>
      </c>
      <c r="I60" s="16" t="s">
        <v>116</v>
      </c>
      <c r="J60" s="16" t="s">
        <v>117</v>
      </c>
      <c r="R60" s="16" t="s">
        <v>118</v>
      </c>
      <c r="S60" s="3">
        <v>1</v>
      </c>
      <c r="T60" s="3" t="s">
        <v>119</v>
      </c>
      <c r="U60" s="5" t="s">
        <v>100</v>
      </c>
      <c r="V60" s="12" t="s">
        <v>57</v>
      </c>
      <c r="W60" s="12" t="s">
        <v>102</v>
      </c>
      <c r="X60" s="12" t="s">
        <v>57</v>
      </c>
      <c r="Y60" s="12" t="s">
        <v>101</v>
      </c>
      <c r="Z60" s="12"/>
      <c r="AA60" s="12"/>
      <c r="AB60" s="12" t="s">
        <v>120</v>
      </c>
      <c r="AC60" s="12" t="s">
        <v>60</v>
      </c>
      <c r="AD60" s="13" t="s">
        <v>60</v>
      </c>
      <c r="AE60" s="13" t="s">
        <v>506</v>
      </c>
      <c r="AF60" s="13" t="s">
        <v>506</v>
      </c>
      <c r="AG60" s="13"/>
      <c r="AH60" s="13"/>
      <c r="AI60" s="12" t="s">
        <v>303</v>
      </c>
      <c r="AJ60" s="12" t="s">
        <v>383</v>
      </c>
      <c r="AK60" s="5" t="s">
        <v>376</v>
      </c>
      <c r="AL60" s="5" t="s">
        <v>379</v>
      </c>
      <c r="AM60" s="5" t="s">
        <v>347</v>
      </c>
      <c r="AN60" s="5" t="s">
        <v>376</v>
      </c>
      <c r="AO60" s="5" t="s">
        <v>348</v>
      </c>
      <c r="AP60" s="5" t="s">
        <v>347</v>
      </c>
      <c r="AQ60" s="12" t="s">
        <v>380</v>
      </c>
      <c r="AR60" s="12">
        <v>3</v>
      </c>
      <c r="AS60" s="12">
        <v>0</v>
      </c>
      <c r="AT60" s="12" t="s">
        <v>320</v>
      </c>
      <c r="AU60" s="12" t="s">
        <v>116</v>
      </c>
      <c r="AV60" s="12" t="s">
        <v>114</v>
      </c>
      <c r="AW60" s="12"/>
      <c r="AX60" s="12" t="s">
        <v>679</v>
      </c>
      <c r="AY60" s="12" t="s">
        <v>678</v>
      </c>
      <c r="AZ60" s="15"/>
      <c r="BA60" s="12"/>
    </row>
    <row r="61" spans="1:74" s="16" customFormat="1" x14ac:dyDescent="0.2">
      <c r="A61" s="16" t="s">
        <v>110</v>
      </c>
      <c r="B61" s="16">
        <v>1990</v>
      </c>
      <c r="C61" s="16" t="s">
        <v>111</v>
      </c>
      <c r="D61" s="16" t="s">
        <v>112</v>
      </c>
      <c r="F61" s="16" t="s">
        <v>113</v>
      </c>
      <c r="G61" s="16" t="s">
        <v>114</v>
      </c>
      <c r="H61" s="16" t="s">
        <v>115</v>
      </c>
      <c r="I61" s="16" t="s">
        <v>116</v>
      </c>
      <c r="J61" s="16" t="s">
        <v>117</v>
      </c>
      <c r="R61" s="16" t="s">
        <v>118</v>
      </c>
      <c r="S61" s="3">
        <v>1</v>
      </c>
      <c r="T61" s="3" t="s">
        <v>119</v>
      </c>
      <c r="U61" s="5" t="s">
        <v>100</v>
      </c>
      <c r="V61" s="12" t="s">
        <v>57</v>
      </c>
      <c r="W61" s="12" t="s">
        <v>102</v>
      </c>
      <c r="X61" s="12" t="s">
        <v>57</v>
      </c>
      <c r="Y61" s="12" t="s">
        <v>101</v>
      </c>
      <c r="Z61" s="12"/>
      <c r="AA61" s="12"/>
      <c r="AB61" s="12" t="s">
        <v>120</v>
      </c>
      <c r="AC61" s="12" t="s">
        <v>60</v>
      </c>
      <c r="AD61" s="13"/>
      <c r="AE61" s="13">
        <v>1</v>
      </c>
      <c r="AF61" s="13">
        <v>1</v>
      </c>
      <c r="AG61" s="13"/>
      <c r="AH61" s="13">
        <v>1</v>
      </c>
      <c r="AI61" s="12" t="s">
        <v>303</v>
      </c>
      <c r="AJ61" s="12" t="s">
        <v>383</v>
      </c>
      <c r="AK61" s="5" t="s">
        <v>367</v>
      </c>
      <c r="AL61" s="5" t="s">
        <v>381</v>
      </c>
      <c r="AM61" s="5" t="s">
        <v>347</v>
      </c>
      <c r="AN61" s="5" t="s">
        <v>367</v>
      </c>
      <c r="AO61" s="5" t="s">
        <v>314</v>
      </c>
      <c r="AP61" s="5" t="s">
        <v>347</v>
      </c>
      <c r="AQ61" s="12" t="s">
        <v>382</v>
      </c>
      <c r="AR61" s="12">
        <v>3</v>
      </c>
      <c r="AS61" s="12">
        <v>0</v>
      </c>
      <c r="AT61" s="12" t="s">
        <v>320</v>
      </c>
      <c r="AU61" s="12" t="s">
        <v>116</v>
      </c>
      <c r="AV61" s="12" t="s">
        <v>114</v>
      </c>
      <c r="AW61" s="12"/>
      <c r="AX61" s="15" t="s">
        <v>680</v>
      </c>
      <c r="AY61" s="15" t="s">
        <v>681</v>
      </c>
      <c r="AZ61" s="15"/>
      <c r="BA61" s="12"/>
      <c r="BB61" s="16" t="s">
        <v>121</v>
      </c>
      <c r="BD61" s="16">
        <v>2</v>
      </c>
      <c r="BF61" s="16">
        <v>1</v>
      </c>
      <c r="BG61" s="16">
        <v>0</v>
      </c>
      <c r="BH61" s="16">
        <v>3</v>
      </c>
      <c r="BI61" s="17">
        <v>29323</v>
      </c>
      <c r="BJ61" s="16">
        <v>1</v>
      </c>
      <c r="BK61" s="17">
        <v>32868</v>
      </c>
      <c r="BL61" s="16">
        <v>1</v>
      </c>
      <c r="BM61" s="16">
        <v>1</v>
      </c>
      <c r="BN61" s="17">
        <v>33238</v>
      </c>
      <c r="BO61" s="16">
        <v>5</v>
      </c>
      <c r="BP61" s="16">
        <v>450</v>
      </c>
      <c r="BT61" s="16">
        <v>450</v>
      </c>
      <c r="BU61" s="16">
        <v>4</v>
      </c>
      <c r="BV61" s="16" t="s">
        <v>65</v>
      </c>
    </row>
    <row r="62" spans="1:74" s="16" customFormat="1" x14ac:dyDescent="0.2">
      <c r="A62" s="16" t="s">
        <v>173</v>
      </c>
      <c r="B62" s="16">
        <v>1992</v>
      </c>
      <c r="C62" s="16" t="s">
        <v>174</v>
      </c>
      <c r="D62" s="16" t="s">
        <v>175</v>
      </c>
      <c r="F62" s="16" t="s">
        <v>176</v>
      </c>
      <c r="G62" s="16" t="s">
        <v>176</v>
      </c>
      <c r="H62" s="16" t="s">
        <v>177</v>
      </c>
      <c r="S62" s="3">
        <v>1</v>
      </c>
      <c r="T62" s="7" t="s">
        <v>178</v>
      </c>
      <c r="U62" s="3" t="s">
        <v>179</v>
      </c>
      <c r="V62" s="3" t="s">
        <v>57</v>
      </c>
      <c r="W62" s="3" t="s">
        <v>180</v>
      </c>
      <c r="X62" s="3" t="s">
        <v>57</v>
      </c>
      <c r="Y62" s="3" t="s">
        <v>180</v>
      </c>
      <c r="Z62" s="3" t="s">
        <v>57</v>
      </c>
      <c r="AA62" s="3" t="s">
        <v>180</v>
      </c>
      <c r="AB62" s="3" t="s">
        <v>181</v>
      </c>
      <c r="AC62" s="3" t="s">
        <v>60</v>
      </c>
      <c r="AD62" s="14" t="s">
        <v>60</v>
      </c>
      <c r="AE62" s="14">
        <v>1</v>
      </c>
      <c r="AF62" s="14" t="s">
        <v>512</v>
      </c>
      <c r="AG62" s="14" t="s">
        <v>57</v>
      </c>
      <c r="AH62" s="14">
        <v>1</v>
      </c>
      <c r="AI62" s="3" t="s">
        <v>333</v>
      </c>
      <c r="AJ62" s="3" t="s">
        <v>334</v>
      </c>
      <c r="AK62" s="5" t="s">
        <v>352</v>
      </c>
      <c r="AL62" s="5" t="s">
        <v>660</v>
      </c>
      <c r="AM62" s="5" t="s">
        <v>399</v>
      </c>
      <c r="AN62" s="5" t="s">
        <v>344</v>
      </c>
      <c r="AO62" s="5" t="s">
        <v>338</v>
      </c>
      <c r="AP62" s="5" t="s">
        <v>399</v>
      </c>
      <c r="AQ62" s="3" t="s">
        <v>400</v>
      </c>
      <c r="AR62" s="3">
        <v>2</v>
      </c>
      <c r="AS62" s="3">
        <v>0</v>
      </c>
      <c r="AT62" s="3" t="s">
        <v>320</v>
      </c>
      <c r="AU62" s="3" t="s">
        <v>401</v>
      </c>
      <c r="AV62" s="3"/>
      <c r="AW62" s="3"/>
      <c r="AX62" s="3" t="s">
        <v>395</v>
      </c>
      <c r="AY62" s="3" t="s">
        <v>395</v>
      </c>
      <c r="AZ62" s="3"/>
      <c r="BA62" s="3"/>
      <c r="BB62" s="16">
        <v>1347</v>
      </c>
      <c r="BD62" s="16">
        <v>2</v>
      </c>
      <c r="BF62" s="16">
        <v>1</v>
      </c>
      <c r="BG62" s="16">
        <v>1</v>
      </c>
      <c r="BH62" s="16">
        <v>3</v>
      </c>
      <c r="BI62" s="17">
        <v>28490</v>
      </c>
      <c r="BJ62" s="16">
        <v>6</v>
      </c>
      <c r="BK62" s="17">
        <v>28490</v>
      </c>
      <c r="BL62" s="16">
        <v>6</v>
      </c>
      <c r="BM62" s="16">
        <v>1</v>
      </c>
      <c r="BN62" s="17">
        <v>33896</v>
      </c>
      <c r="BO62" s="16">
        <v>1</v>
      </c>
      <c r="BP62" s="16">
        <v>541</v>
      </c>
      <c r="BT62" s="16">
        <v>541</v>
      </c>
      <c r="BU62" s="16">
        <v>4</v>
      </c>
      <c r="BV62" s="16" t="s">
        <v>65</v>
      </c>
    </row>
    <row r="63" spans="1:74" s="16" customFormat="1" x14ac:dyDescent="0.2">
      <c r="S63" s="3"/>
      <c r="T63" s="7"/>
      <c r="U63" s="3"/>
      <c r="V63" s="3"/>
      <c r="W63" s="3"/>
      <c r="X63" s="3"/>
      <c r="Y63" s="3"/>
      <c r="Z63" s="3"/>
      <c r="AA63" s="3"/>
      <c r="AB63" s="3"/>
      <c r="AC63" s="3"/>
      <c r="AD63" s="14"/>
      <c r="AE63" s="14"/>
      <c r="AF63" s="14"/>
      <c r="AG63" s="14"/>
      <c r="AH63" s="14"/>
      <c r="AI63" s="3" t="s">
        <v>333</v>
      </c>
      <c r="AJ63" s="3" t="s">
        <v>615</v>
      </c>
      <c r="AK63" s="5" t="s">
        <v>338</v>
      </c>
      <c r="AL63" s="5" t="s">
        <v>661</v>
      </c>
      <c r="AM63" s="5" t="s">
        <v>399</v>
      </c>
      <c r="AN63" s="5" t="s">
        <v>344</v>
      </c>
      <c r="AO63" s="5" t="s">
        <v>338</v>
      </c>
      <c r="AP63" s="5" t="s">
        <v>399</v>
      </c>
      <c r="AQ63" s="3" t="s">
        <v>400</v>
      </c>
      <c r="AR63" s="3">
        <v>2</v>
      </c>
      <c r="AS63" s="3">
        <v>0</v>
      </c>
      <c r="AT63" s="3" t="s">
        <v>320</v>
      </c>
      <c r="AU63" s="3" t="s">
        <v>401</v>
      </c>
      <c r="AV63" s="3"/>
      <c r="AW63" s="3"/>
      <c r="AX63" s="3" t="s">
        <v>395</v>
      </c>
      <c r="AY63" s="3" t="s">
        <v>395</v>
      </c>
      <c r="AZ63" s="3"/>
      <c r="BA63" s="3"/>
      <c r="BI63" s="17"/>
      <c r="BK63" s="17"/>
      <c r="BN63" s="17"/>
    </row>
    <row r="64" spans="1:74" s="16" customFormat="1" x14ac:dyDescent="0.2">
      <c r="S64" s="3"/>
      <c r="T64" s="7"/>
      <c r="U64" s="3"/>
      <c r="V64" s="3"/>
      <c r="W64" s="3"/>
      <c r="X64" s="3"/>
      <c r="Y64" s="3"/>
      <c r="Z64" s="3"/>
      <c r="AA64" s="3"/>
      <c r="AB64" s="3"/>
      <c r="AC64" s="3"/>
      <c r="AD64" s="14"/>
      <c r="AE64" s="14"/>
      <c r="AF64" s="14"/>
      <c r="AG64" s="14"/>
      <c r="AH64" s="14"/>
      <c r="AI64" s="3" t="s">
        <v>333</v>
      </c>
      <c r="AJ64" s="3" t="s">
        <v>614</v>
      </c>
      <c r="AK64" s="5" t="s">
        <v>344</v>
      </c>
      <c r="AL64" s="5" t="s">
        <v>662</v>
      </c>
      <c r="AM64" s="5" t="s">
        <v>399</v>
      </c>
      <c r="AN64" s="5" t="s">
        <v>344</v>
      </c>
      <c r="AO64" s="5" t="s">
        <v>338</v>
      </c>
      <c r="AP64" s="5" t="s">
        <v>399</v>
      </c>
      <c r="AQ64" s="3" t="s">
        <v>400</v>
      </c>
      <c r="AR64" s="3">
        <v>2</v>
      </c>
      <c r="AS64" s="3">
        <v>0</v>
      </c>
      <c r="AT64" s="3" t="s">
        <v>320</v>
      </c>
      <c r="AU64" s="3" t="s">
        <v>401</v>
      </c>
      <c r="AV64" s="3"/>
      <c r="AW64" s="3"/>
      <c r="AX64" s="3" t="s">
        <v>395</v>
      </c>
      <c r="AY64" s="3" t="s">
        <v>395</v>
      </c>
      <c r="AZ64" s="3"/>
      <c r="BA64" s="3"/>
      <c r="BI64" s="17"/>
      <c r="BK64" s="17"/>
      <c r="BN64" s="17"/>
    </row>
    <row r="65" spans="1:74" s="16" customFormat="1" x14ac:dyDescent="0.2">
      <c r="S65" s="3"/>
      <c r="T65" s="7"/>
      <c r="U65" s="3"/>
      <c r="V65" s="3"/>
      <c r="W65" s="3"/>
      <c r="X65" s="3"/>
      <c r="Y65" s="3"/>
      <c r="Z65" s="3"/>
      <c r="AA65" s="3"/>
      <c r="AB65" s="3"/>
      <c r="AC65" s="3"/>
      <c r="AD65" s="14"/>
      <c r="AE65" s="14"/>
      <c r="AF65" s="14"/>
      <c r="AG65" s="14"/>
      <c r="AH65" s="14"/>
      <c r="AI65" s="3" t="s">
        <v>333</v>
      </c>
      <c r="AJ65" s="3" t="s">
        <v>334</v>
      </c>
      <c r="AK65" s="5" t="s">
        <v>344</v>
      </c>
      <c r="AL65" s="5" t="s">
        <v>314</v>
      </c>
      <c r="AM65" s="5" t="s">
        <v>399</v>
      </c>
      <c r="AN65" s="5" t="s">
        <v>355</v>
      </c>
      <c r="AO65" s="5" t="s">
        <v>330</v>
      </c>
      <c r="AP65" s="5" t="s">
        <v>399</v>
      </c>
      <c r="AQ65" s="3" t="s">
        <v>400</v>
      </c>
      <c r="AR65" s="3">
        <v>2</v>
      </c>
      <c r="AS65" s="3">
        <v>0</v>
      </c>
      <c r="AT65" s="3" t="s">
        <v>320</v>
      </c>
      <c r="AU65" s="3" t="s">
        <v>401</v>
      </c>
      <c r="AV65" s="3"/>
      <c r="AW65" s="3"/>
      <c r="AX65" s="3" t="s">
        <v>395</v>
      </c>
      <c r="AY65" s="3" t="s">
        <v>395</v>
      </c>
      <c r="AZ65" s="3"/>
      <c r="BA65" s="3"/>
      <c r="BI65" s="17"/>
      <c r="BK65" s="17"/>
      <c r="BN65" s="17"/>
    </row>
    <row r="66" spans="1:74" s="16" customFormat="1" x14ac:dyDescent="0.2">
      <c r="S66" s="3"/>
      <c r="T66" s="7"/>
      <c r="U66" s="3"/>
      <c r="V66" s="3"/>
      <c r="W66" s="3"/>
      <c r="X66" s="3"/>
      <c r="Y66" s="3"/>
      <c r="Z66" s="3"/>
      <c r="AA66" s="3"/>
      <c r="AB66" s="3"/>
      <c r="AC66" s="3"/>
      <c r="AD66" s="14"/>
      <c r="AE66" s="14"/>
      <c r="AF66" s="14"/>
      <c r="AG66" s="14"/>
      <c r="AH66" s="14"/>
      <c r="AI66" s="3" t="s">
        <v>333</v>
      </c>
      <c r="AJ66" s="3" t="s">
        <v>615</v>
      </c>
      <c r="AK66" s="5" t="s">
        <v>344</v>
      </c>
      <c r="AL66" s="5" t="s">
        <v>314</v>
      </c>
      <c r="AM66" s="5" t="s">
        <v>399</v>
      </c>
      <c r="AN66" s="5" t="s">
        <v>355</v>
      </c>
      <c r="AO66" s="5" t="s">
        <v>330</v>
      </c>
      <c r="AP66" s="5" t="s">
        <v>399</v>
      </c>
      <c r="AQ66" s="3" t="s">
        <v>400</v>
      </c>
      <c r="AR66" s="3">
        <v>2</v>
      </c>
      <c r="AS66" s="3">
        <v>0</v>
      </c>
      <c r="AT66" s="3" t="s">
        <v>320</v>
      </c>
      <c r="AU66" s="3" t="s">
        <v>401</v>
      </c>
      <c r="AV66" s="3"/>
      <c r="AW66" s="3"/>
      <c r="AX66" s="3" t="s">
        <v>395</v>
      </c>
      <c r="AY66" s="3" t="s">
        <v>395</v>
      </c>
      <c r="AZ66" s="3"/>
      <c r="BA66" s="3"/>
      <c r="BI66" s="17"/>
      <c r="BK66" s="17"/>
      <c r="BN66" s="17"/>
    </row>
    <row r="67" spans="1:74" s="16" customFormat="1" x14ac:dyDescent="0.2">
      <c r="S67" s="3"/>
      <c r="T67" s="7"/>
      <c r="U67" s="3"/>
      <c r="V67" s="3"/>
      <c r="W67" s="3"/>
      <c r="X67" s="3"/>
      <c r="Y67" s="3"/>
      <c r="Z67" s="3"/>
      <c r="AA67" s="3"/>
      <c r="AB67" s="3"/>
      <c r="AC67" s="3"/>
      <c r="AD67" s="14"/>
      <c r="AE67" s="14"/>
      <c r="AF67" s="14"/>
      <c r="AG67" s="14"/>
      <c r="AH67" s="14"/>
      <c r="AI67" s="3" t="s">
        <v>333</v>
      </c>
      <c r="AJ67" s="3" t="s">
        <v>614</v>
      </c>
      <c r="AK67" s="5" t="s">
        <v>344</v>
      </c>
      <c r="AL67" s="5" t="s">
        <v>314</v>
      </c>
      <c r="AM67" s="5" t="s">
        <v>399</v>
      </c>
      <c r="AN67" s="5" t="s">
        <v>355</v>
      </c>
      <c r="AO67" s="5" t="s">
        <v>330</v>
      </c>
      <c r="AP67" s="5" t="s">
        <v>399</v>
      </c>
      <c r="AQ67" s="3" t="s">
        <v>400</v>
      </c>
      <c r="AR67" s="3">
        <v>2</v>
      </c>
      <c r="AS67" s="3">
        <v>0</v>
      </c>
      <c r="AT67" s="3" t="s">
        <v>320</v>
      </c>
      <c r="AU67" s="3" t="s">
        <v>401</v>
      </c>
      <c r="AV67" s="3"/>
      <c r="AW67" s="3"/>
      <c r="AX67" s="3" t="s">
        <v>395</v>
      </c>
      <c r="AY67" s="3" t="s">
        <v>395</v>
      </c>
      <c r="AZ67" s="3"/>
      <c r="BA67" s="3"/>
      <c r="BI67" s="17"/>
      <c r="BK67" s="17"/>
      <c r="BN67" s="17"/>
    </row>
    <row r="68" spans="1:74" s="1" customFormat="1" x14ac:dyDescent="0.2">
      <c r="A68" s="1" t="s">
        <v>273</v>
      </c>
      <c r="B68" s="1">
        <v>1994</v>
      </c>
      <c r="C68" s="1" t="s">
        <v>274</v>
      </c>
      <c r="D68" s="1" t="s">
        <v>275</v>
      </c>
      <c r="F68" s="1" t="s">
        <v>276</v>
      </c>
      <c r="G68" s="1" t="s">
        <v>276</v>
      </c>
      <c r="H68" t="s">
        <v>277</v>
      </c>
      <c r="S68" s="3">
        <v>1</v>
      </c>
      <c r="T68" s="7" t="s">
        <v>278</v>
      </c>
      <c r="U68" s="11" t="s">
        <v>279</v>
      </c>
      <c r="V68" s="11"/>
      <c r="W68" s="11"/>
      <c r="X68" s="11"/>
      <c r="Y68" s="11"/>
      <c r="Z68" s="11"/>
      <c r="AA68" s="11"/>
      <c r="AB68" s="10" t="s">
        <v>280</v>
      </c>
      <c r="AC68" s="3" t="s">
        <v>222</v>
      </c>
      <c r="AD68" s="11" t="s">
        <v>74</v>
      </c>
      <c r="AE68" s="8" t="s">
        <v>507</v>
      </c>
      <c r="AF68" s="8" t="s">
        <v>507</v>
      </c>
      <c r="AG68" s="11"/>
      <c r="AH68" s="11"/>
      <c r="AI68" s="3" t="s">
        <v>388</v>
      </c>
      <c r="AJ68" s="3"/>
      <c r="AK68" s="3">
        <v>6</v>
      </c>
      <c r="AL68" s="3">
        <v>14</v>
      </c>
      <c r="AM68" s="3">
        <v>1994</v>
      </c>
      <c r="AN68" s="3">
        <v>6</v>
      </c>
      <c r="AO68" s="3">
        <v>22</v>
      </c>
      <c r="AP68" s="3">
        <v>1994</v>
      </c>
      <c r="AQ68" s="3" t="s">
        <v>341</v>
      </c>
      <c r="AR68" s="3">
        <v>2</v>
      </c>
      <c r="AS68" s="3">
        <v>0</v>
      </c>
      <c r="AT68" s="3" t="s">
        <v>320</v>
      </c>
      <c r="AU68" s="3" t="s">
        <v>276</v>
      </c>
      <c r="AV68" s="3"/>
      <c r="AW68" s="3"/>
      <c r="AX68" s="3" t="s">
        <v>456</v>
      </c>
      <c r="AY68" s="3" t="s">
        <v>456</v>
      </c>
      <c r="AZ68" s="3"/>
      <c r="BA68" s="3"/>
      <c r="BB68" s="1">
        <v>1377</v>
      </c>
      <c r="BD68" s="1">
        <v>1</v>
      </c>
      <c r="BE68" s="1" t="s">
        <v>281</v>
      </c>
      <c r="BF68" s="1">
        <v>1</v>
      </c>
      <c r="BG68" s="1">
        <v>0</v>
      </c>
      <c r="BH68" s="1">
        <v>3</v>
      </c>
      <c r="BI68" s="9">
        <v>34353</v>
      </c>
      <c r="BJ68" s="1">
        <v>1</v>
      </c>
      <c r="BK68" s="9">
        <v>34470</v>
      </c>
      <c r="BL68" s="1">
        <v>1</v>
      </c>
      <c r="BM68" s="1">
        <v>1</v>
      </c>
      <c r="BN68" s="9">
        <v>34603</v>
      </c>
      <c r="BO68" s="1">
        <v>1</v>
      </c>
      <c r="BP68" s="1">
        <v>436</v>
      </c>
      <c r="BT68" s="1">
        <v>436</v>
      </c>
      <c r="BU68" s="1">
        <v>4</v>
      </c>
      <c r="BV68" s="1" t="s">
        <v>65</v>
      </c>
    </row>
    <row r="69" spans="1:74" s="16" customFormat="1" x14ac:dyDescent="0.2">
      <c r="A69" s="16" t="s">
        <v>182</v>
      </c>
      <c r="B69" s="16">
        <v>1992</v>
      </c>
      <c r="C69" s="16" t="s">
        <v>183</v>
      </c>
      <c r="D69" s="16" t="s">
        <v>184</v>
      </c>
      <c r="F69" s="16" t="s">
        <v>185</v>
      </c>
      <c r="G69" s="16" t="s">
        <v>185</v>
      </c>
      <c r="H69" s="16" t="s">
        <v>186</v>
      </c>
      <c r="S69" s="3">
        <v>1</v>
      </c>
      <c r="T69" s="3" t="s">
        <v>187</v>
      </c>
      <c r="U69" s="3" t="s">
        <v>188</v>
      </c>
      <c r="V69" s="3" t="s">
        <v>57</v>
      </c>
      <c r="W69" s="3" t="s">
        <v>180</v>
      </c>
      <c r="X69" s="3" t="s">
        <v>57</v>
      </c>
      <c r="Y69" s="3" t="s">
        <v>180</v>
      </c>
      <c r="Z69" s="3" t="s">
        <v>57</v>
      </c>
      <c r="AA69" s="3" t="s">
        <v>57</v>
      </c>
      <c r="AB69" s="3" t="s">
        <v>189</v>
      </c>
      <c r="AC69" s="3" t="s">
        <v>60</v>
      </c>
      <c r="AD69" s="14" t="s">
        <v>60</v>
      </c>
      <c r="AE69" s="14">
        <v>1</v>
      </c>
      <c r="AF69" s="14">
        <v>1</v>
      </c>
      <c r="AG69" s="14"/>
      <c r="AH69" s="14">
        <v>1</v>
      </c>
      <c r="AI69" s="3" t="s">
        <v>303</v>
      </c>
      <c r="AJ69" s="3" t="s">
        <v>383</v>
      </c>
      <c r="AK69" s="5" t="s">
        <v>354</v>
      </c>
      <c r="AL69" s="5" t="s">
        <v>338</v>
      </c>
      <c r="AM69" s="5" t="s">
        <v>399</v>
      </c>
      <c r="AN69" s="5" t="s">
        <v>354</v>
      </c>
      <c r="AO69" s="5" t="s">
        <v>361</v>
      </c>
      <c r="AP69" s="5" t="s">
        <v>399</v>
      </c>
      <c r="AQ69" s="3" t="s">
        <v>402</v>
      </c>
      <c r="AR69" s="3">
        <v>2</v>
      </c>
      <c r="AS69" s="3">
        <v>0</v>
      </c>
      <c r="AT69" s="3" t="s">
        <v>320</v>
      </c>
      <c r="AU69" s="3" t="s">
        <v>185</v>
      </c>
      <c r="AV69" s="3"/>
      <c r="AW69" s="3"/>
      <c r="AX69" s="11"/>
      <c r="AY69" s="11" t="s">
        <v>395</v>
      </c>
      <c r="AZ69" s="3"/>
      <c r="BA69" s="3"/>
      <c r="BB69" s="16">
        <v>1379</v>
      </c>
      <c r="BD69" s="16">
        <v>2</v>
      </c>
      <c r="BF69" s="16">
        <v>1</v>
      </c>
      <c r="BG69" s="16">
        <v>1</v>
      </c>
      <c r="BH69" s="16">
        <v>3</v>
      </c>
      <c r="BI69" s="17">
        <v>33147</v>
      </c>
      <c r="BJ69" s="16">
        <v>1</v>
      </c>
      <c r="BK69" s="17">
        <v>33149</v>
      </c>
      <c r="BL69" s="16">
        <v>1</v>
      </c>
      <c r="BM69" s="16">
        <v>0</v>
      </c>
      <c r="BP69" s="16">
        <v>517</v>
      </c>
      <c r="BT69" s="16">
        <v>517</v>
      </c>
      <c r="BU69" s="16">
        <v>4</v>
      </c>
      <c r="BV69" s="16" t="s">
        <v>65</v>
      </c>
    </row>
    <row r="70" spans="1:74" s="16" customFormat="1" x14ac:dyDescent="0.2">
      <c r="S70" s="3"/>
      <c r="T70" s="3"/>
      <c r="U70" s="3"/>
      <c r="V70" s="3"/>
      <c r="W70" s="3"/>
      <c r="X70" s="3"/>
      <c r="Y70" s="3"/>
      <c r="Z70" s="3"/>
      <c r="AA70" s="3"/>
      <c r="AB70" s="3"/>
      <c r="AC70" s="3"/>
      <c r="AD70" s="14"/>
      <c r="AE70" s="14"/>
      <c r="AF70" s="14"/>
      <c r="AG70" s="14"/>
      <c r="AH70" s="14"/>
      <c r="AI70" s="3" t="s">
        <v>333</v>
      </c>
      <c r="AJ70" s="3" t="s">
        <v>334</v>
      </c>
      <c r="AK70" s="5" t="s">
        <v>354</v>
      </c>
      <c r="AL70" s="5" t="s">
        <v>338</v>
      </c>
      <c r="AM70" s="5" t="s">
        <v>399</v>
      </c>
      <c r="AN70" s="5" t="s">
        <v>354</v>
      </c>
      <c r="AO70" s="5" t="s">
        <v>361</v>
      </c>
      <c r="AP70" s="5" t="s">
        <v>399</v>
      </c>
      <c r="AQ70" s="3" t="s">
        <v>402</v>
      </c>
      <c r="AR70" s="3">
        <v>2</v>
      </c>
      <c r="AS70" s="3">
        <v>0</v>
      </c>
      <c r="AT70" s="3" t="s">
        <v>320</v>
      </c>
      <c r="AU70" s="3" t="s">
        <v>185</v>
      </c>
      <c r="AV70" s="3"/>
      <c r="AW70" s="3"/>
      <c r="AX70" s="11"/>
      <c r="AY70" s="11" t="s">
        <v>395</v>
      </c>
      <c r="AZ70" s="3"/>
      <c r="BA70" s="3"/>
      <c r="BI70" s="17"/>
      <c r="BK70" s="17"/>
    </row>
    <row r="71" spans="1:74" s="16" customFormat="1" x14ac:dyDescent="0.2">
      <c r="S71" s="3"/>
      <c r="T71" s="3"/>
      <c r="U71" s="3"/>
      <c r="V71" s="3"/>
      <c r="W71" s="3"/>
      <c r="X71" s="3"/>
      <c r="Y71" s="3"/>
      <c r="Z71" s="3"/>
      <c r="AA71" s="3"/>
      <c r="AB71" s="3"/>
      <c r="AC71" s="3"/>
      <c r="AD71" s="14"/>
      <c r="AE71" s="14">
        <v>1</v>
      </c>
      <c r="AF71" s="14" t="s">
        <v>513</v>
      </c>
      <c r="AG71" s="14"/>
      <c r="AH71" s="14"/>
      <c r="AI71" s="3" t="s">
        <v>303</v>
      </c>
      <c r="AJ71" s="3" t="s">
        <v>383</v>
      </c>
      <c r="AK71" s="5" t="s">
        <v>355</v>
      </c>
      <c r="AL71" s="5" t="s">
        <v>601</v>
      </c>
      <c r="AM71" s="5" t="s">
        <v>399</v>
      </c>
      <c r="AN71" s="5" t="s">
        <v>355</v>
      </c>
      <c r="AO71" s="5" t="s">
        <v>403</v>
      </c>
      <c r="AP71" s="5" t="s">
        <v>399</v>
      </c>
      <c r="AQ71" s="3" t="s">
        <v>402</v>
      </c>
      <c r="AR71" s="3">
        <v>2</v>
      </c>
      <c r="AS71" s="3">
        <v>0</v>
      </c>
      <c r="AT71" s="3" t="s">
        <v>320</v>
      </c>
      <c r="AU71" s="3" t="s">
        <v>185</v>
      </c>
      <c r="AV71" s="3"/>
      <c r="AW71" s="3"/>
      <c r="AX71" s="11" t="s">
        <v>439</v>
      </c>
      <c r="AY71" s="11" t="s">
        <v>439</v>
      </c>
      <c r="AZ71" s="3"/>
      <c r="BA71" s="3"/>
      <c r="BI71" s="17"/>
      <c r="BK71" s="17"/>
    </row>
    <row r="72" spans="1:74" s="16" customFormat="1" x14ac:dyDescent="0.2">
      <c r="S72" s="3"/>
      <c r="T72" s="3"/>
      <c r="U72" s="3"/>
      <c r="V72" s="3"/>
      <c r="W72" s="3"/>
      <c r="X72" s="3"/>
      <c r="Y72" s="3"/>
      <c r="Z72" s="3"/>
      <c r="AA72" s="3"/>
      <c r="AB72" s="3"/>
      <c r="AC72" s="3"/>
      <c r="AD72" s="14"/>
      <c r="AE72" s="14">
        <v>1</v>
      </c>
      <c r="AF72" s="14">
        <v>1</v>
      </c>
      <c r="AG72" s="14"/>
      <c r="AH72" s="14">
        <v>1</v>
      </c>
      <c r="AI72" s="3" t="s">
        <v>303</v>
      </c>
      <c r="AJ72" s="3" t="s">
        <v>383</v>
      </c>
      <c r="AK72" s="5" t="s">
        <v>376</v>
      </c>
      <c r="AL72" s="5" t="s">
        <v>340</v>
      </c>
      <c r="AM72" s="5" t="s">
        <v>399</v>
      </c>
      <c r="AN72" s="5" t="s">
        <v>367</v>
      </c>
      <c r="AO72" s="5" t="s">
        <v>368</v>
      </c>
      <c r="AP72" s="5" t="s">
        <v>399</v>
      </c>
      <c r="AQ72" s="3" t="s">
        <v>402</v>
      </c>
      <c r="AR72" s="3">
        <v>2</v>
      </c>
      <c r="AS72" s="3">
        <v>0</v>
      </c>
      <c r="AT72" s="3" t="s">
        <v>320</v>
      </c>
      <c r="AU72" s="3" t="s">
        <v>185</v>
      </c>
      <c r="AV72" s="3"/>
      <c r="AW72" s="3"/>
      <c r="AX72" s="11" t="s">
        <v>440</v>
      </c>
      <c r="AY72" s="11" t="s">
        <v>440</v>
      </c>
      <c r="AZ72" s="3"/>
      <c r="BA72" s="3"/>
      <c r="BI72" s="17"/>
      <c r="BK72" s="17"/>
    </row>
    <row r="73" spans="1:74" s="16" customFormat="1" x14ac:dyDescent="0.2">
      <c r="S73" s="3"/>
      <c r="T73" s="3"/>
      <c r="U73" s="3"/>
      <c r="V73" s="3"/>
      <c r="W73" s="3"/>
      <c r="X73" s="3"/>
      <c r="Y73" s="3"/>
      <c r="Z73" s="3"/>
      <c r="AA73" s="3"/>
      <c r="AB73" s="3"/>
      <c r="AC73" s="3"/>
      <c r="AD73" s="14"/>
      <c r="AE73" s="14">
        <v>1</v>
      </c>
      <c r="AF73" s="14">
        <v>1</v>
      </c>
      <c r="AG73" s="14"/>
      <c r="AH73" s="14">
        <v>1</v>
      </c>
      <c r="AI73" s="3" t="s">
        <v>303</v>
      </c>
      <c r="AJ73" s="3" t="s">
        <v>383</v>
      </c>
      <c r="AK73" s="5" t="s">
        <v>367</v>
      </c>
      <c r="AL73" s="5" t="s">
        <v>403</v>
      </c>
      <c r="AM73" s="5" t="s">
        <v>399</v>
      </c>
      <c r="AN73" s="5" t="s">
        <v>331</v>
      </c>
      <c r="AO73" s="5" t="s">
        <v>354</v>
      </c>
      <c r="AP73" s="5" t="s">
        <v>399</v>
      </c>
      <c r="AQ73" s="3" t="s">
        <v>402</v>
      </c>
      <c r="AR73" s="3">
        <v>2</v>
      </c>
      <c r="AS73" s="3">
        <v>0</v>
      </c>
      <c r="AT73" s="3" t="s">
        <v>320</v>
      </c>
      <c r="AU73" s="3" t="s">
        <v>185</v>
      </c>
      <c r="AV73" s="3"/>
      <c r="AW73" s="3"/>
      <c r="AX73" s="11" t="s">
        <v>404</v>
      </c>
      <c r="AY73" s="11"/>
      <c r="AZ73" s="3"/>
      <c r="BA73" s="3"/>
      <c r="BI73" s="17"/>
      <c r="BK73" s="17"/>
    </row>
    <row r="74" spans="1:74" s="16" customFormat="1" x14ac:dyDescent="0.2">
      <c r="S74" s="3"/>
      <c r="T74" s="3"/>
      <c r="U74" s="3"/>
      <c r="V74" s="3"/>
      <c r="W74" s="3"/>
      <c r="X74" s="3"/>
      <c r="Y74" s="3"/>
      <c r="Z74" s="3"/>
      <c r="AA74" s="3"/>
      <c r="AB74" s="3"/>
      <c r="AC74" s="3"/>
      <c r="AD74" s="14"/>
      <c r="AE74" s="14">
        <v>1</v>
      </c>
      <c r="AF74" s="14" t="s">
        <v>514</v>
      </c>
      <c r="AG74" s="14"/>
      <c r="AH74" s="14"/>
      <c r="AI74" s="3" t="s">
        <v>303</v>
      </c>
      <c r="AJ74" s="3" t="s">
        <v>384</v>
      </c>
      <c r="AK74" s="5" t="s">
        <v>367</v>
      </c>
      <c r="AL74" s="5" t="s">
        <v>403</v>
      </c>
      <c r="AM74" s="5" t="s">
        <v>399</v>
      </c>
      <c r="AN74" s="5" t="s">
        <v>331</v>
      </c>
      <c r="AO74" s="5" t="s">
        <v>354</v>
      </c>
      <c r="AP74" s="5" t="s">
        <v>414</v>
      </c>
      <c r="AQ74" s="3" t="s">
        <v>402</v>
      </c>
      <c r="AR74" s="3">
        <v>2</v>
      </c>
      <c r="AS74" s="3">
        <v>0</v>
      </c>
      <c r="AT74" s="3" t="s">
        <v>320</v>
      </c>
      <c r="AU74" s="3" t="s">
        <v>185</v>
      </c>
      <c r="AV74" s="3"/>
      <c r="AW74" s="3"/>
      <c r="AX74" s="11" t="s">
        <v>405</v>
      </c>
      <c r="AY74" s="11" t="s">
        <v>406</v>
      </c>
      <c r="AZ74" s="3"/>
      <c r="BA74" s="3"/>
      <c r="BI74" s="17"/>
      <c r="BK74" s="17"/>
    </row>
    <row r="75" spans="1:74" s="1" customFormat="1" x14ac:dyDescent="0.2">
      <c r="A75" s="1" t="s">
        <v>182</v>
      </c>
      <c r="B75" s="1">
        <v>1993</v>
      </c>
      <c r="C75" s="1" t="s">
        <v>183</v>
      </c>
      <c r="D75" s="1" t="s">
        <v>184</v>
      </c>
      <c r="F75" s="1" t="s">
        <v>185</v>
      </c>
      <c r="G75" s="1" t="s">
        <v>185</v>
      </c>
      <c r="H75" s="1" t="s">
        <v>186</v>
      </c>
      <c r="S75" s="3">
        <v>1</v>
      </c>
      <c r="T75" s="7" t="s">
        <v>251</v>
      </c>
      <c r="U75" s="3" t="s">
        <v>188</v>
      </c>
      <c r="V75" s="3" t="s">
        <v>57</v>
      </c>
      <c r="W75" s="3" t="s">
        <v>180</v>
      </c>
      <c r="X75" s="3" t="s">
        <v>57</v>
      </c>
      <c r="Y75" s="3" t="s">
        <v>180</v>
      </c>
      <c r="Z75" s="3" t="s">
        <v>57</v>
      </c>
      <c r="AA75" s="3" t="s">
        <v>180</v>
      </c>
      <c r="AB75" s="3" t="s">
        <v>57</v>
      </c>
      <c r="AC75" s="3" t="s">
        <v>60</v>
      </c>
      <c r="AD75" s="14" t="s">
        <v>60</v>
      </c>
      <c r="AE75" s="14">
        <v>1</v>
      </c>
      <c r="AF75" s="14">
        <v>1</v>
      </c>
      <c r="AG75" s="14"/>
      <c r="AH75" s="14">
        <v>1</v>
      </c>
      <c r="AI75" s="3" t="s">
        <v>333</v>
      </c>
      <c r="AJ75" s="3" t="s">
        <v>334</v>
      </c>
      <c r="AK75" s="5" t="s">
        <v>327</v>
      </c>
      <c r="AL75" s="5" t="s">
        <v>374</v>
      </c>
      <c r="AM75" s="5" t="s">
        <v>414</v>
      </c>
      <c r="AN75" s="5" t="s">
        <v>352</v>
      </c>
      <c r="AO75" s="5" t="s">
        <v>374</v>
      </c>
      <c r="AP75" s="5" t="s">
        <v>414</v>
      </c>
      <c r="AQ75" s="3" t="s">
        <v>402</v>
      </c>
      <c r="AR75" s="3">
        <v>2</v>
      </c>
      <c r="AS75" s="3">
        <v>0</v>
      </c>
      <c r="AT75" s="3" t="s">
        <v>320</v>
      </c>
      <c r="AU75" s="3" t="s">
        <v>185</v>
      </c>
      <c r="AV75" s="3"/>
      <c r="AW75" s="3"/>
      <c r="AX75" s="3" t="s">
        <v>445</v>
      </c>
      <c r="AY75" s="3" t="s">
        <v>446</v>
      </c>
      <c r="AZ75" s="3"/>
      <c r="BA75" s="3"/>
      <c r="BB75" s="1">
        <v>1379</v>
      </c>
      <c r="BC75" s="3" t="s">
        <v>188</v>
      </c>
      <c r="BD75" s="1">
        <v>2</v>
      </c>
      <c r="BF75" s="1">
        <v>1</v>
      </c>
      <c r="BG75" s="1">
        <v>1</v>
      </c>
      <c r="BH75" s="1">
        <v>3</v>
      </c>
      <c r="BI75" s="9">
        <v>33147</v>
      </c>
      <c r="BJ75" s="1">
        <v>1</v>
      </c>
      <c r="BK75" s="9">
        <v>33149</v>
      </c>
      <c r="BL75" s="1">
        <v>1</v>
      </c>
      <c r="BM75" s="1">
        <v>0</v>
      </c>
      <c r="BP75" s="1">
        <v>517</v>
      </c>
      <c r="BT75" s="1">
        <v>517</v>
      </c>
      <c r="BU75" s="1">
        <v>4</v>
      </c>
      <c r="BV75" s="1" t="s">
        <v>65</v>
      </c>
    </row>
    <row r="76" spans="1:74" s="1" customFormat="1" x14ac:dyDescent="0.2">
      <c r="S76" s="3"/>
      <c r="T76" s="7"/>
      <c r="U76" s="3"/>
      <c r="V76" s="3"/>
      <c r="W76" s="3"/>
      <c r="X76" s="3"/>
      <c r="Y76" s="3"/>
      <c r="Z76" s="3"/>
      <c r="AA76" s="3"/>
      <c r="AB76" s="3"/>
      <c r="AC76" s="3"/>
      <c r="AD76" s="14"/>
      <c r="AE76" s="14"/>
      <c r="AF76" s="14"/>
      <c r="AG76" s="14"/>
      <c r="AH76" s="14"/>
      <c r="AI76" s="3" t="s">
        <v>333</v>
      </c>
      <c r="AJ76" s="3" t="s">
        <v>433</v>
      </c>
      <c r="AK76" s="5" t="s">
        <v>327</v>
      </c>
      <c r="AL76" s="5" t="s">
        <v>374</v>
      </c>
      <c r="AM76" s="5" t="s">
        <v>414</v>
      </c>
      <c r="AN76" s="5" t="s">
        <v>352</v>
      </c>
      <c r="AO76" s="5" t="s">
        <v>374</v>
      </c>
      <c r="AP76" s="5" t="s">
        <v>414</v>
      </c>
      <c r="AQ76" s="3" t="s">
        <v>402</v>
      </c>
      <c r="AR76" s="3">
        <v>2</v>
      </c>
      <c r="AS76" s="3">
        <v>0</v>
      </c>
      <c r="AT76" s="3" t="s">
        <v>320</v>
      </c>
      <c r="AU76" s="3" t="s">
        <v>185</v>
      </c>
      <c r="AV76" s="3"/>
      <c r="AW76" s="3"/>
      <c r="AX76" s="3" t="s">
        <v>663</v>
      </c>
      <c r="AY76" s="3"/>
      <c r="AZ76" s="3"/>
      <c r="BA76" s="3"/>
      <c r="BC76" s="3"/>
      <c r="BI76" s="9"/>
      <c r="BK76" s="9"/>
    </row>
    <row r="77" spans="1:74" s="1" customFormat="1" x14ac:dyDescent="0.2">
      <c r="A77" s="1" t="s">
        <v>252</v>
      </c>
      <c r="B77" s="1">
        <v>1993</v>
      </c>
      <c r="C77" s="1" t="s">
        <v>253</v>
      </c>
      <c r="D77" s="1" t="s">
        <v>254</v>
      </c>
      <c r="F77" s="1" t="s">
        <v>255</v>
      </c>
      <c r="G77" s="1" t="s">
        <v>255</v>
      </c>
      <c r="H77" s="1" t="s">
        <v>256</v>
      </c>
      <c r="S77" s="3">
        <v>1</v>
      </c>
      <c r="T77" s="7" t="s">
        <v>257</v>
      </c>
      <c r="U77" s="3" t="s">
        <v>188</v>
      </c>
      <c r="V77" s="3" t="s">
        <v>57</v>
      </c>
      <c r="W77" s="3" t="s">
        <v>180</v>
      </c>
      <c r="X77" s="3" t="s">
        <v>57</v>
      </c>
      <c r="Y77" s="3" t="s">
        <v>180</v>
      </c>
      <c r="Z77" s="3" t="s">
        <v>57</v>
      </c>
      <c r="AA77" s="3" t="s">
        <v>180</v>
      </c>
      <c r="AB77" s="10" t="s">
        <v>258</v>
      </c>
      <c r="AC77" s="3" t="s">
        <v>259</v>
      </c>
      <c r="AD77" s="14" t="s">
        <v>60</v>
      </c>
      <c r="AE77" s="14">
        <v>1</v>
      </c>
      <c r="AF77" s="14" t="s">
        <v>517</v>
      </c>
      <c r="AG77" s="14"/>
      <c r="AH77" s="14"/>
      <c r="AI77" s="3" t="s">
        <v>303</v>
      </c>
      <c r="AJ77" s="3" t="s">
        <v>426</v>
      </c>
      <c r="AK77" s="5" t="s">
        <v>327</v>
      </c>
      <c r="AL77" s="5" t="s">
        <v>427</v>
      </c>
      <c r="AM77" s="5" t="s">
        <v>414</v>
      </c>
      <c r="AN77" s="5" t="s">
        <v>327</v>
      </c>
      <c r="AO77" s="5" t="s">
        <v>379</v>
      </c>
      <c r="AP77" s="5" t="s">
        <v>414</v>
      </c>
      <c r="AQ77" s="3" t="s">
        <v>385</v>
      </c>
      <c r="AR77" s="3">
        <v>2</v>
      </c>
      <c r="AS77" s="3">
        <v>0</v>
      </c>
      <c r="AT77" s="3" t="s">
        <v>320</v>
      </c>
      <c r="AU77" s="3" t="s">
        <v>255</v>
      </c>
      <c r="AV77" s="3"/>
      <c r="AW77" s="3"/>
      <c r="AX77" s="11" t="s">
        <v>428</v>
      </c>
      <c r="AY77" s="11" t="s">
        <v>428</v>
      </c>
      <c r="AZ77" s="3"/>
      <c r="BA77" s="3"/>
      <c r="BB77" s="1">
        <v>1353</v>
      </c>
      <c r="BD77" s="1">
        <v>2</v>
      </c>
      <c r="BF77" s="1">
        <v>1</v>
      </c>
      <c r="BG77" s="1">
        <v>1</v>
      </c>
      <c r="BH77" s="1">
        <v>3</v>
      </c>
      <c r="BI77" s="9">
        <v>29969</v>
      </c>
      <c r="BJ77" s="1">
        <v>1</v>
      </c>
      <c r="BK77" s="9">
        <v>31474</v>
      </c>
      <c r="BL77" s="1">
        <v>2</v>
      </c>
      <c r="BM77" s="1">
        <v>0</v>
      </c>
      <c r="BP77" s="1">
        <v>520</v>
      </c>
      <c r="BT77" s="1">
        <v>520</v>
      </c>
      <c r="BU77" s="1">
        <v>4</v>
      </c>
      <c r="BV77" s="1" t="s">
        <v>65</v>
      </c>
    </row>
    <row r="78" spans="1:74" s="1" customFormat="1" x14ac:dyDescent="0.2">
      <c r="S78" s="3"/>
      <c r="T78" s="7"/>
      <c r="U78" s="3"/>
      <c r="V78" s="3"/>
      <c r="W78" s="3"/>
      <c r="X78" s="3"/>
      <c r="Y78" s="3"/>
      <c r="Z78" s="3"/>
      <c r="AA78" s="3"/>
      <c r="AB78" s="10"/>
      <c r="AC78" s="3"/>
      <c r="AD78" s="14"/>
      <c r="AE78" s="14">
        <v>1</v>
      </c>
      <c r="AF78" s="14" t="s">
        <v>513</v>
      </c>
      <c r="AG78" s="14"/>
      <c r="AH78" s="14"/>
      <c r="AI78" s="3" t="s">
        <v>303</v>
      </c>
      <c r="AJ78" s="3" t="s">
        <v>426</v>
      </c>
      <c r="AK78" s="5" t="s">
        <v>367</v>
      </c>
      <c r="AL78" s="5" t="s">
        <v>602</v>
      </c>
      <c r="AM78" s="5" t="s">
        <v>414</v>
      </c>
      <c r="AN78" s="5" t="s">
        <v>367</v>
      </c>
      <c r="AO78" s="5" t="s">
        <v>603</v>
      </c>
      <c r="AP78" s="5" t="s">
        <v>414</v>
      </c>
      <c r="AQ78" s="3" t="s">
        <v>385</v>
      </c>
      <c r="AR78" s="3">
        <v>2</v>
      </c>
      <c r="AS78" s="3">
        <v>0</v>
      </c>
      <c r="AT78" s="3" t="s">
        <v>320</v>
      </c>
      <c r="AU78" s="3" t="s">
        <v>255</v>
      </c>
      <c r="AV78" s="3"/>
      <c r="AW78" s="3"/>
      <c r="AX78" s="11" t="s">
        <v>429</v>
      </c>
      <c r="AY78" s="11" t="s">
        <v>430</v>
      </c>
      <c r="AZ78" s="3"/>
      <c r="BA78" s="3"/>
      <c r="BI78" s="9"/>
      <c r="BK78" s="9"/>
    </row>
    <row r="79" spans="1:74" s="16" customFormat="1" x14ac:dyDescent="0.2">
      <c r="A79" s="16" t="s">
        <v>190</v>
      </c>
      <c r="B79" s="16">
        <v>1992</v>
      </c>
      <c r="C79" s="16" t="s">
        <v>191</v>
      </c>
      <c r="D79" s="16" t="s">
        <v>192</v>
      </c>
      <c r="F79" s="16" t="s">
        <v>193</v>
      </c>
      <c r="G79" s="16" t="s">
        <v>194</v>
      </c>
      <c r="H79" s="16" t="s">
        <v>195</v>
      </c>
      <c r="I79" s="16" t="s">
        <v>196</v>
      </c>
      <c r="J79" s="18" t="s">
        <v>197</v>
      </c>
      <c r="S79" s="3">
        <v>1</v>
      </c>
      <c r="T79" s="7" t="s">
        <v>198</v>
      </c>
      <c r="U79" s="3" t="s">
        <v>199</v>
      </c>
      <c r="V79" s="3" t="s">
        <v>57</v>
      </c>
      <c r="W79" s="3" t="s">
        <v>57</v>
      </c>
      <c r="X79" s="3"/>
      <c r="Y79" s="3"/>
      <c r="Z79" s="3"/>
      <c r="AA79" s="3"/>
      <c r="AB79" s="3" t="s">
        <v>200</v>
      </c>
      <c r="AC79" s="3" t="s">
        <v>201</v>
      </c>
      <c r="AD79" s="14" t="s">
        <v>202</v>
      </c>
      <c r="AE79" s="3" t="s">
        <v>522</v>
      </c>
      <c r="AF79" s="3" t="s">
        <v>522</v>
      </c>
      <c r="AG79" s="3" t="s">
        <v>522</v>
      </c>
      <c r="AH79" s="3">
        <v>1</v>
      </c>
      <c r="AI79" s="3" t="s">
        <v>303</v>
      </c>
      <c r="AJ79" s="3" t="s">
        <v>383</v>
      </c>
      <c r="AK79" s="5" t="s">
        <v>326</v>
      </c>
      <c r="AL79" s="5" t="s">
        <v>352</v>
      </c>
      <c r="AM79" s="5" t="s">
        <v>399</v>
      </c>
      <c r="AN79" s="5" t="s">
        <v>326</v>
      </c>
      <c r="AO79" s="5" t="s">
        <v>367</v>
      </c>
      <c r="AP79" s="5" t="s">
        <v>399</v>
      </c>
      <c r="AQ79" s="3" t="s">
        <v>407</v>
      </c>
      <c r="AR79" s="3">
        <v>2</v>
      </c>
      <c r="AS79" s="3">
        <v>1</v>
      </c>
      <c r="AT79" s="3" t="s">
        <v>320</v>
      </c>
      <c r="AU79" s="3" t="s">
        <v>196</v>
      </c>
      <c r="AV79" s="3"/>
      <c r="AW79" s="3"/>
      <c r="AX79" s="3" t="s">
        <v>441</v>
      </c>
      <c r="AY79" s="3" t="s">
        <v>441</v>
      </c>
      <c r="AZ79" s="3"/>
      <c r="BA79" s="3"/>
      <c r="BB79" s="16" t="s">
        <v>203</v>
      </c>
      <c r="BD79" s="16">
        <v>2</v>
      </c>
      <c r="BF79" s="16">
        <v>2</v>
      </c>
      <c r="BG79" s="16">
        <v>1</v>
      </c>
      <c r="BH79" s="16">
        <v>3</v>
      </c>
      <c r="BI79" s="17">
        <v>33730</v>
      </c>
      <c r="BJ79" s="16">
        <v>1</v>
      </c>
      <c r="BK79" s="17">
        <v>33734</v>
      </c>
      <c r="BL79" s="16">
        <v>1</v>
      </c>
      <c r="BM79" s="16">
        <v>0</v>
      </c>
      <c r="BP79" s="16">
        <v>702</v>
      </c>
      <c r="BT79" s="16">
        <v>702</v>
      </c>
      <c r="BU79" s="16">
        <v>3</v>
      </c>
      <c r="BV79" s="16" t="s">
        <v>65</v>
      </c>
    </row>
    <row r="80" spans="1:74" s="24" customFormat="1" x14ac:dyDescent="0.2">
      <c r="J80" s="25"/>
      <c r="S80" s="10"/>
      <c r="T80" s="26"/>
      <c r="U80" s="10"/>
      <c r="V80" s="10"/>
      <c r="W80" s="10"/>
      <c r="X80" s="10"/>
      <c r="Y80" s="10"/>
      <c r="Z80" s="10"/>
      <c r="AA80" s="10"/>
      <c r="AB80" s="10"/>
      <c r="AC80" s="10"/>
      <c r="AD80" s="10"/>
      <c r="AE80" s="10"/>
      <c r="AF80" s="10"/>
      <c r="AG80" s="10"/>
      <c r="AH80" s="10" t="s">
        <v>521</v>
      </c>
      <c r="AI80" s="10" t="s">
        <v>303</v>
      </c>
      <c r="AJ80" s="10" t="s">
        <v>384</v>
      </c>
      <c r="AK80" s="6" t="s">
        <v>326</v>
      </c>
      <c r="AL80" s="6" t="s">
        <v>352</v>
      </c>
      <c r="AM80" s="6" t="s">
        <v>399</v>
      </c>
      <c r="AN80" s="6" t="s">
        <v>326</v>
      </c>
      <c r="AO80" s="6" t="s">
        <v>367</v>
      </c>
      <c r="AP80" s="6" t="s">
        <v>399</v>
      </c>
      <c r="AQ80" s="10" t="s">
        <v>407</v>
      </c>
      <c r="AR80" s="10">
        <v>2</v>
      </c>
      <c r="AS80" s="10">
        <v>1</v>
      </c>
      <c r="AT80" s="10" t="s">
        <v>320</v>
      </c>
      <c r="AU80" s="10" t="s">
        <v>196</v>
      </c>
      <c r="AV80" s="10"/>
      <c r="AW80" s="10"/>
      <c r="AX80" s="10" t="s">
        <v>409</v>
      </c>
      <c r="AY80" s="10" t="s">
        <v>409</v>
      </c>
      <c r="AZ80" s="10"/>
      <c r="BA80" s="10"/>
      <c r="BI80" s="27"/>
      <c r="BK80" s="27"/>
    </row>
    <row r="82" spans="30:44" x14ac:dyDescent="0.2">
      <c r="AD82" s="3" t="s">
        <v>408</v>
      </c>
      <c r="AE82" s="3"/>
      <c r="AF82" s="3"/>
      <c r="AG82" s="3"/>
      <c r="AH82" s="3"/>
    </row>
    <row r="83" spans="30:44" x14ac:dyDescent="0.2">
      <c r="AR83" s="3"/>
    </row>
  </sheetData>
  <phoneticPr fontId="17" type="noConversion"/>
  <hyperlinks>
    <hyperlink ref="T8" r:id="rId1" location="1991" xr:uid="{00000000-0004-0000-0000-000000000000}"/>
    <hyperlink ref="T62" r:id="rId2" location="1992" xr:uid="{00000000-0004-0000-0000-000001000000}"/>
    <hyperlink ref="T28" r:id="rId3" location="1993" xr:uid="{00000000-0004-0000-0000-000002000000}"/>
    <hyperlink ref="T75" r:id="rId4" location="1993 " xr:uid="{00000000-0004-0000-0000-000003000000}"/>
    <hyperlink ref="T77" r:id="rId5" location="1993" xr:uid="{00000000-0004-0000-0000-000004000000}"/>
    <hyperlink ref="T68" r:id="rId6" location="1994" xr:uid="{00000000-0004-0000-0000-000005000000}"/>
    <hyperlink ref="T79" r:id="rId7" location="1992" xr:uid="{00000000-0004-0000-0000-000006000000}"/>
  </hyperlinks>
  <pageMargins left="0.7" right="0.7" top="0.75" bottom="0.75" header="0.3" footer="0.3"/>
  <pageSetup orientation="portrait" r:id="rId8"/>
  <ignoredErrors>
    <ignoredError sqref="AK39:AM39" numberStoredAsText="1"/>
  </ignoredErrors>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19"/>
  <sheetViews>
    <sheetView zoomScale="60" zoomScaleNormal="60" zoomScalePageLayoutView="60" workbookViewId="0">
      <selection activeCell="A3" sqref="A3:XFD3"/>
    </sheetView>
  </sheetViews>
  <sheetFormatPr baseColWidth="10" defaultColWidth="8.83203125" defaultRowHeight="15" x14ac:dyDescent="0.2"/>
  <cols>
    <col min="7" max="7" width="0.5" customWidth="1"/>
    <col min="8" max="17" width="8.6640625" hidden="1" customWidth="1"/>
    <col min="18" max="18" width="0.5" hidden="1" customWidth="1"/>
  </cols>
  <sheetData>
    <row r="1" spans="1:74"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4" t="s">
        <v>21</v>
      </c>
      <c r="W1" s="4" t="s">
        <v>22</v>
      </c>
      <c r="X1" s="4" t="s">
        <v>23</v>
      </c>
      <c r="Y1" s="4" t="s">
        <v>24</v>
      </c>
      <c r="Z1" s="4" t="s">
        <v>25</v>
      </c>
      <c r="AA1" s="4" t="s">
        <v>26</v>
      </c>
      <c r="AB1" s="4" t="s">
        <v>27</v>
      </c>
      <c r="AC1" s="4" t="s">
        <v>28</v>
      </c>
      <c r="AD1" s="4" t="s">
        <v>29</v>
      </c>
      <c r="AE1" s="4" t="s">
        <v>509</v>
      </c>
      <c r="AF1" s="4" t="s">
        <v>508</v>
      </c>
      <c r="AG1" s="4" t="s">
        <v>519</v>
      </c>
      <c r="AH1" s="4" t="s">
        <v>520</v>
      </c>
      <c r="AI1" s="19" t="s">
        <v>301</v>
      </c>
      <c r="AJ1" s="19" t="s">
        <v>302</v>
      </c>
      <c r="AK1" s="19" t="s">
        <v>304</v>
      </c>
      <c r="AL1" s="19" t="s">
        <v>305</v>
      </c>
      <c r="AM1" s="19" t="s">
        <v>306</v>
      </c>
      <c r="AN1" s="19" t="s">
        <v>307</v>
      </c>
      <c r="AO1" s="19" t="s">
        <v>308</v>
      </c>
      <c r="AP1" s="19" t="s">
        <v>309</v>
      </c>
      <c r="AQ1" s="19" t="s">
        <v>310</v>
      </c>
      <c r="AR1" s="19" t="s">
        <v>328</v>
      </c>
      <c r="AS1" s="19" t="s">
        <v>329</v>
      </c>
      <c r="AT1" s="19" t="s">
        <v>316</v>
      </c>
      <c r="AU1" s="19" t="s">
        <v>317</v>
      </c>
      <c r="AV1" s="19" t="s">
        <v>318</v>
      </c>
      <c r="AW1" s="19" t="s">
        <v>319</v>
      </c>
      <c r="AX1" s="19" t="s">
        <v>321</v>
      </c>
      <c r="AY1" s="19" t="s">
        <v>322</v>
      </c>
      <c r="AZ1" s="19" t="s">
        <v>323</v>
      </c>
      <c r="BA1" s="19" t="s">
        <v>324</v>
      </c>
      <c r="BB1" s="1" t="s">
        <v>30</v>
      </c>
      <c r="BC1" s="1" t="s">
        <v>31</v>
      </c>
      <c r="BD1" s="1" t="s">
        <v>32</v>
      </c>
      <c r="BE1" s="1" t="s">
        <v>33</v>
      </c>
      <c r="BF1" s="1" t="s">
        <v>34</v>
      </c>
      <c r="BG1" s="1" t="s">
        <v>35</v>
      </c>
      <c r="BH1" s="1" t="s">
        <v>36</v>
      </c>
      <c r="BI1" s="1" t="s">
        <v>37</v>
      </c>
      <c r="BJ1" s="1" t="s">
        <v>38</v>
      </c>
      <c r="BK1" s="1" t="s">
        <v>39</v>
      </c>
      <c r="BL1" s="1" t="s">
        <v>40</v>
      </c>
      <c r="BM1" s="1" t="s">
        <v>41</v>
      </c>
      <c r="BN1" s="1" t="s">
        <v>42</v>
      </c>
      <c r="BO1" s="1" t="s">
        <v>43</v>
      </c>
      <c r="BP1" s="1" t="s">
        <v>44</v>
      </c>
      <c r="BQ1" s="1" t="s">
        <v>45</v>
      </c>
      <c r="BR1" s="1" t="s">
        <v>46</v>
      </c>
      <c r="BS1" s="1" t="s">
        <v>47</v>
      </c>
      <c r="BT1" s="1" t="s">
        <v>48</v>
      </c>
      <c r="BU1" s="1" t="s">
        <v>49</v>
      </c>
      <c r="BV1" s="1" t="s">
        <v>50</v>
      </c>
    </row>
    <row r="2" spans="1:74" s="1" customFormat="1" x14ac:dyDescent="0.2">
      <c r="A2" s="1" t="s">
        <v>51</v>
      </c>
      <c r="B2" s="1">
        <v>1989</v>
      </c>
      <c r="C2" s="1" t="s">
        <v>52</v>
      </c>
      <c r="D2" s="1" t="s">
        <v>53</v>
      </c>
      <c r="F2" s="1" t="s">
        <v>54</v>
      </c>
      <c r="G2" s="1" t="s">
        <v>54</v>
      </c>
      <c r="H2" t="s">
        <v>55</v>
      </c>
      <c r="R2" s="2"/>
      <c r="S2" s="3">
        <v>1</v>
      </c>
      <c r="T2" s="3">
        <v>0</v>
      </c>
      <c r="U2" s="5" t="s">
        <v>56</v>
      </c>
      <c r="V2" s="5" t="s">
        <v>57</v>
      </c>
      <c r="W2" s="5" t="s">
        <v>58</v>
      </c>
      <c r="X2" s="5" t="s">
        <v>57</v>
      </c>
      <c r="Y2" s="5" t="s">
        <v>58</v>
      </c>
      <c r="Z2" s="5"/>
      <c r="AA2" s="5"/>
      <c r="AB2" s="6" t="s">
        <v>59</v>
      </c>
      <c r="AC2" s="5" t="s">
        <v>60</v>
      </c>
      <c r="AD2" s="5" t="s">
        <v>61</v>
      </c>
      <c r="AE2" s="5" t="s">
        <v>507</v>
      </c>
      <c r="AF2" s="5" t="s">
        <v>507</v>
      </c>
      <c r="AG2" s="5"/>
      <c r="AH2" s="5"/>
      <c r="AI2" s="5" t="s">
        <v>388</v>
      </c>
      <c r="AJ2" s="5"/>
      <c r="AK2" s="5" t="s">
        <v>355</v>
      </c>
      <c r="AL2" s="5" t="s">
        <v>326</v>
      </c>
      <c r="AM2" s="5" t="s">
        <v>313</v>
      </c>
      <c r="AN2" s="5"/>
      <c r="AO2" s="5"/>
      <c r="AP2" s="5" t="s">
        <v>313</v>
      </c>
      <c r="AQ2" s="5" t="s">
        <v>447</v>
      </c>
      <c r="AR2" s="1">
        <v>2</v>
      </c>
      <c r="AS2" s="1">
        <v>0</v>
      </c>
      <c r="AT2" s="5" t="s">
        <v>320</v>
      </c>
      <c r="AU2" s="1" t="s">
        <v>54</v>
      </c>
      <c r="AV2" s="5"/>
      <c r="AW2" s="5"/>
      <c r="AX2" s="5" t="s">
        <v>448</v>
      </c>
      <c r="AY2" s="5" t="s">
        <v>449</v>
      </c>
      <c r="AZ2" s="5"/>
      <c r="BA2" s="5"/>
      <c r="BB2" s="1">
        <v>1205</v>
      </c>
      <c r="BD2" s="1">
        <v>1</v>
      </c>
      <c r="BE2" s="1" t="s">
        <v>62</v>
      </c>
      <c r="BF2" s="1">
        <v>1</v>
      </c>
      <c r="BG2" s="1">
        <v>0</v>
      </c>
      <c r="BH2" s="1">
        <v>3</v>
      </c>
      <c r="BI2" s="1" t="s">
        <v>63</v>
      </c>
      <c r="BJ2" s="1">
        <v>1</v>
      </c>
      <c r="BK2" s="1" t="s">
        <v>64</v>
      </c>
      <c r="BL2" s="1">
        <v>5</v>
      </c>
      <c r="BM2" s="1">
        <v>0</v>
      </c>
      <c r="BP2" s="1">
        <v>750</v>
      </c>
      <c r="BT2" s="1">
        <v>750</v>
      </c>
      <c r="BU2" s="1">
        <v>3</v>
      </c>
      <c r="BV2" s="1" t="s">
        <v>65</v>
      </c>
    </row>
    <row r="3" spans="1:74" s="33" customFormat="1" x14ac:dyDescent="0.2">
      <c r="A3" s="33" t="s">
        <v>134</v>
      </c>
      <c r="B3" s="33">
        <v>1991</v>
      </c>
      <c r="C3" s="33" t="s">
        <v>135</v>
      </c>
      <c r="D3" s="33" t="s">
        <v>136</v>
      </c>
      <c r="F3" s="33" t="s">
        <v>137</v>
      </c>
      <c r="G3" s="33" t="s">
        <v>138</v>
      </c>
      <c r="H3" s="33" t="s">
        <v>138</v>
      </c>
      <c r="I3" s="33" t="s">
        <v>139</v>
      </c>
      <c r="J3" s="33" t="s">
        <v>139</v>
      </c>
      <c r="S3" s="34">
        <v>1</v>
      </c>
      <c r="T3" s="35" t="s">
        <v>140</v>
      </c>
      <c r="U3" s="36" t="s">
        <v>141</v>
      </c>
      <c r="V3" s="36" t="s">
        <v>57</v>
      </c>
      <c r="W3" s="36" t="s">
        <v>142</v>
      </c>
      <c r="X3" s="36" t="s">
        <v>57</v>
      </c>
      <c r="Y3" s="36" t="s">
        <v>142</v>
      </c>
      <c r="Z3" s="36" t="s">
        <v>57</v>
      </c>
      <c r="AA3" s="36" t="s">
        <v>142</v>
      </c>
      <c r="AB3" s="36" t="s">
        <v>143</v>
      </c>
      <c r="AC3" s="36" t="s">
        <v>144</v>
      </c>
      <c r="AD3" s="36" t="s">
        <v>387</v>
      </c>
      <c r="AE3" s="36" t="s">
        <v>506</v>
      </c>
      <c r="AF3" s="36" t="s">
        <v>506</v>
      </c>
      <c r="AG3" s="36"/>
      <c r="AH3" s="36"/>
      <c r="AI3" s="36" t="s">
        <v>388</v>
      </c>
      <c r="AJ3" s="36" t="s">
        <v>389</v>
      </c>
      <c r="AK3" s="37" t="s">
        <v>355</v>
      </c>
      <c r="AL3" s="37" t="s">
        <v>362</v>
      </c>
      <c r="AM3" s="37" t="s">
        <v>370</v>
      </c>
      <c r="AN3" s="37" t="s">
        <v>355</v>
      </c>
      <c r="AO3" s="37" t="s">
        <v>362</v>
      </c>
      <c r="AP3" s="37" t="s">
        <v>370</v>
      </c>
      <c r="AQ3" s="36" t="s">
        <v>390</v>
      </c>
      <c r="AR3" s="36">
        <v>2</v>
      </c>
      <c r="AS3" s="36">
        <v>1</v>
      </c>
      <c r="AT3" s="36" t="s">
        <v>320</v>
      </c>
      <c r="AU3" s="36" t="s">
        <v>139</v>
      </c>
      <c r="AV3" s="36"/>
      <c r="AW3" s="36"/>
      <c r="AX3" s="36" t="s">
        <v>391</v>
      </c>
      <c r="AY3" s="36" t="s">
        <v>392</v>
      </c>
      <c r="AZ3" s="36"/>
      <c r="BA3" s="36"/>
      <c r="BB3" s="33" t="s">
        <v>145</v>
      </c>
      <c r="BD3" s="33">
        <v>1</v>
      </c>
      <c r="BE3" s="33" t="s">
        <v>146</v>
      </c>
      <c r="BF3" s="33">
        <v>2</v>
      </c>
      <c r="BG3" s="33">
        <v>1</v>
      </c>
      <c r="BH3" s="33">
        <v>3</v>
      </c>
      <c r="BI3" s="38">
        <v>33429</v>
      </c>
      <c r="BJ3" s="33">
        <v>1</v>
      </c>
      <c r="BK3" s="38">
        <v>33446</v>
      </c>
      <c r="BL3" s="33">
        <v>2</v>
      </c>
      <c r="BM3" s="33">
        <v>1</v>
      </c>
      <c r="BN3" s="38">
        <v>33603</v>
      </c>
      <c r="BO3" s="33">
        <v>5</v>
      </c>
      <c r="BP3" s="33">
        <v>345</v>
      </c>
      <c r="BT3" s="33">
        <v>345</v>
      </c>
      <c r="BU3" s="33">
        <v>1</v>
      </c>
      <c r="BV3" s="33" t="s">
        <v>65</v>
      </c>
    </row>
    <row r="4" spans="1:74" s="20" customFormat="1" x14ac:dyDescent="0.2">
      <c r="S4" s="11"/>
      <c r="T4" s="22"/>
      <c r="U4" s="15"/>
      <c r="V4" s="15"/>
      <c r="W4" s="15"/>
      <c r="X4" s="15"/>
      <c r="Y4" s="15"/>
      <c r="Z4" s="15"/>
      <c r="AA4" s="15"/>
      <c r="AB4" s="15"/>
      <c r="AC4" s="15"/>
      <c r="AD4" s="15"/>
      <c r="AE4" s="15">
        <v>1</v>
      </c>
      <c r="AF4" s="15" t="s">
        <v>511</v>
      </c>
      <c r="AG4" s="15"/>
      <c r="AH4" s="15">
        <v>1</v>
      </c>
      <c r="AI4" s="15" t="s">
        <v>388</v>
      </c>
      <c r="AJ4" s="15" t="s">
        <v>389</v>
      </c>
      <c r="AK4" s="8" t="s">
        <v>376</v>
      </c>
      <c r="AL4" s="8" t="s">
        <v>377</v>
      </c>
      <c r="AM4" s="8" t="s">
        <v>370</v>
      </c>
      <c r="AN4" s="8" t="s">
        <v>376</v>
      </c>
      <c r="AO4" s="8" t="s">
        <v>377</v>
      </c>
      <c r="AP4" s="8" t="s">
        <v>370</v>
      </c>
      <c r="AQ4" s="15" t="s">
        <v>390</v>
      </c>
      <c r="AR4" s="15">
        <v>2</v>
      </c>
      <c r="AS4" s="15">
        <v>1</v>
      </c>
      <c r="AT4" s="15" t="s">
        <v>320</v>
      </c>
      <c r="AU4" s="15" t="s">
        <v>139</v>
      </c>
      <c r="AV4" s="15"/>
      <c r="AW4" s="15"/>
      <c r="AX4" s="15" t="s">
        <v>391</v>
      </c>
      <c r="AY4" s="15" t="s">
        <v>392</v>
      </c>
      <c r="AZ4" s="15"/>
      <c r="BA4" s="15"/>
      <c r="BE4" s="20" t="s">
        <v>146</v>
      </c>
      <c r="BI4" s="21"/>
      <c r="BK4" s="21"/>
      <c r="BN4" s="21"/>
    </row>
    <row r="5" spans="1:74" s="16" customFormat="1" x14ac:dyDescent="0.2">
      <c r="A5" s="1" t="s">
        <v>266</v>
      </c>
      <c r="B5" s="1">
        <v>1992</v>
      </c>
      <c r="C5" s="1" t="s">
        <v>267</v>
      </c>
      <c r="D5" s="1" t="s">
        <v>268</v>
      </c>
      <c r="E5" s="1"/>
      <c r="F5" s="1" t="s">
        <v>269</v>
      </c>
      <c r="G5" s="1" t="s">
        <v>269</v>
      </c>
      <c r="H5" s="1" t="s">
        <v>270</v>
      </c>
      <c r="I5" s="1"/>
      <c r="J5" s="1"/>
      <c r="K5" s="1"/>
      <c r="L5" s="1"/>
      <c r="M5" s="1"/>
      <c r="N5" s="1"/>
      <c r="O5" s="1"/>
      <c r="P5" s="1"/>
      <c r="Q5" s="1"/>
      <c r="R5" s="1"/>
      <c r="S5" s="3">
        <v>1</v>
      </c>
      <c r="T5" s="3">
        <v>0</v>
      </c>
      <c r="U5" s="3" t="s">
        <v>247</v>
      </c>
      <c r="V5" s="3" t="s">
        <v>57</v>
      </c>
      <c r="W5" s="3" t="s">
        <v>57</v>
      </c>
      <c r="X5" s="3" t="s">
        <v>57</v>
      </c>
      <c r="Y5" s="3" t="s">
        <v>57</v>
      </c>
      <c r="Z5" s="3"/>
      <c r="AA5" s="3"/>
      <c r="AB5" s="10" t="s">
        <v>102</v>
      </c>
      <c r="AC5" s="3" t="s">
        <v>60</v>
      </c>
      <c r="AD5" s="14" t="s">
        <v>606</v>
      </c>
      <c r="AE5" s="14"/>
      <c r="AF5" s="14"/>
      <c r="AG5" s="14"/>
      <c r="AH5" s="14"/>
      <c r="AI5" s="3" t="s">
        <v>388</v>
      </c>
      <c r="AJ5" s="3"/>
      <c r="AK5" s="5" t="s">
        <v>608</v>
      </c>
      <c r="AL5" s="5" t="s">
        <v>609</v>
      </c>
      <c r="AM5" s="5" t="s">
        <v>399</v>
      </c>
      <c r="AN5" s="5" t="s">
        <v>352</v>
      </c>
      <c r="AO5" s="5" t="s">
        <v>607</v>
      </c>
      <c r="AP5" s="5" t="s">
        <v>399</v>
      </c>
      <c r="AQ5" s="3" t="s">
        <v>450</v>
      </c>
      <c r="AR5" s="3">
        <v>2</v>
      </c>
      <c r="AS5" s="3">
        <v>0</v>
      </c>
      <c r="AT5" s="3" t="s">
        <v>320</v>
      </c>
      <c r="AU5" s="3" t="s">
        <v>269</v>
      </c>
      <c r="AV5" s="3"/>
      <c r="AW5" s="3"/>
      <c r="AX5" s="11" t="s">
        <v>610</v>
      </c>
      <c r="AY5" s="11" t="s">
        <v>611</v>
      </c>
      <c r="AZ5" s="3"/>
      <c r="BA5" s="3"/>
      <c r="BI5" s="17"/>
      <c r="BK5" s="17"/>
    </row>
    <row r="6" spans="1:74" s="1" customFormat="1" x14ac:dyDescent="0.2">
      <c r="A6" s="1" t="s">
        <v>204</v>
      </c>
      <c r="B6" s="1">
        <v>1993</v>
      </c>
      <c r="C6" s="1" t="s">
        <v>205</v>
      </c>
      <c r="D6" s="1" t="s">
        <v>206</v>
      </c>
      <c r="F6" s="1" t="s">
        <v>207</v>
      </c>
      <c r="G6" s="1" t="s">
        <v>208</v>
      </c>
      <c r="H6" s="1" t="s">
        <v>208</v>
      </c>
      <c r="I6" s="1" t="s">
        <v>209</v>
      </c>
      <c r="J6" s="1" t="s">
        <v>209</v>
      </c>
      <c r="S6" s="3">
        <v>1</v>
      </c>
      <c r="T6" s="3" t="s">
        <v>210</v>
      </c>
      <c r="U6" s="11" t="s">
        <v>211</v>
      </c>
      <c r="V6" s="11" t="s">
        <v>101</v>
      </c>
      <c r="W6" s="11" t="s">
        <v>212</v>
      </c>
      <c r="X6" s="11" t="s">
        <v>101</v>
      </c>
      <c r="Y6" s="11" t="s">
        <v>213</v>
      </c>
      <c r="Z6" s="11"/>
      <c r="AA6" s="11"/>
      <c r="AB6" s="11"/>
      <c r="AC6" s="3" t="s">
        <v>74</v>
      </c>
      <c r="AD6" s="14"/>
      <c r="AE6" s="14" t="s">
        <v>507</v>
      </c>
      <c r="AF6" s="14" t="s">
        <v>507</v>
      </c>
      <c r="AG6" s="14"/>
      <c r="AH6" s="14"/>
      <c r="AI6" s="1" t="s">
        <v>388</v>
      </c>
      <c r="AK6" s="1">
        <v>6</v>
      </c>
      <c r="AL6" s="1">
        <v>12</v>
      </c>
      <c r="AM6" s="1">
        <v>1993</v>
      </c>
      <c r="AN6" s="1">
        <v>6</v>
      </c>
      <c r="AO6" s="1">
        <v>16</v>
      </c>
      <c r="AP6" s="5" t="s">
        <v>414</v>
      </c>
      <c r="AQ6" s="3" t="s">
        <v>410</v>
      </c>
      <c r="AR6" s="3">
        <v>2</v>
      </c>
      <c r="AS6" s="3">
        <v>1</v>
      </c>
      <c r="AT6" s="3" t="s">
        <v>320</v>
      </c>
      <c r="AU6" s="3" t="s">
        <v>464</v>
      </c>
      <c r="AV6" s="3"/>
      <c r="AW6" s="3"/>
      <c r="AX6" s="3" t="s">
        <v>472</v>
      </c>
      <c r="AY6" s="3" t="s">
        <v>473</v>
      </c>
      <c r="AZ6" s="3"/>
      <c r="BA6" s="3"/>
      <c r="BE6" s="1" t="s">
        <v>215</v>
      </c>
      <c r="BI6" s="9"/>
      <c r="BK6" s="9"/>
    </row>
    <row r="7" spans="1:74" s="1" customFormat="1" x14ac:dyDescent="0.2">
      <c r="S7" s="3"/>
      <c r="T7" s="3"/>
      <c r="U7" s="11"/>
      <c r="V7" s="11"/>
      <c r="W7" s="11"/>
      <c r="X7" s="11"/>
      <c r="Y7" s="11"/>
      <c r="Z7" s="11"/>
      <c r="AA7" s="11"/>
      <c r="AB7" s="11"/>
      <c r="AC7" s="3"/>
      <c r="AD7" s="14"/>
      <c r="AE7" s="14" t="s">
        <v>507</v>
      </c>
      <c r="AF7" s="14" t="s">
        <v>507</v>
      </c>
      <c r="AG7" s="14"/>
      <c r="AH7" s="14"/>
      <c r="AI7" s="3" t="s">
        <v>388</v>
      </c>
      <c r="AJ7" s="3"/>
      <c r="AK7" s="5" t="s">
        <v>376</v>
      </c>
      <c r="AL7" s="5" t="s">
        <v>403</v>
      </c>
      <c r="AM7" s="5" t="s">
        <v>414</v>
      </c>
      <c r="AN7" s="5" t="s">
        <v>367</v>
      </c>
      <c r="AO7" s="5" t="s">
        <v>311</v>
      </c>
      <c r="AP7" s="5" t="s">
        <v>414</v>
      </c>
      <c r="AQ7" s="3" t="s">
        <v>410</v>
      </c>
      <c r="AR7" s="3">
        <v>2</v>
      </c>
      <c r="AS7" s="3">
        <v>1</v>
      </c>
      <c r="AT7" s="3" t="s">
        <v>320</v>
      </c>
      <c r="AU7" s="3" t="s">
        <v>464</v>
      </c>
      <c r="AV7" s="3"/>
      <c r="AW7" s="3"/>
      <c r="AX7" s="3" t="s">
        <v>477</v>
      </c>
      <c r="AY7" s="3" t="s">
        <v>478</v>
      </c>
      <c r="AZ7" s="3"/>
      <c r="BA7" s="3"/>
      <c r="BE7" s="1" t="s">
        <v>215</v>
      </c>
      <c r="BI7" s="9"/>
      <c r="BK7" s="9"/>
    </row>
    <row r="8" spans="1:74" s="1" customFormat="1" x14ac:dyDescent="0.2">
      <c r="A8" s="1" t="s">
        <v>216</v>
      </c>
      <c r="B8" s="1">
        <v>1993</v>
      </c>
      <c r="C8" s="1" t="s">
        <v>205</v>
      </c>
      <c r="D8" s="1" t="s">
        <v>206</v>
      </c>
      <c r="F8" s="1" t="s">
        <v>217</v>
      </c>
      <c r="G8" s="1" t="s">
        <v>138</v>
      </c>
      <c r="H8" s="1" t="s">
        <v>138</v>
      </c>
      <c r="I8" s="1" t="s">
        <v>218</v>
      </c>
      <c r="J8" s="1" t="s">
        <v>218</v>
      </c>
      <c r="S8" s="3">
        <v>1</v>
      </c>
      <c r="T8" s="7" t="s">
        <v>219</v>
      </c>
      <c r="U8" s="3" t="s">
        <v>220</v>
      </c>
      <c r="V8" s="3" t="s">
        <v>57</v>
      </c>
      <c r="W8" s="3" t="s">
        <v>101</v>
      </c>
      <c r="X8" s="3"/>
      <c r="Y8" s="3"/>
      <c r="Z8" s="3"/>
      <c r="AA8" s="3"/>
      <c r="AB8" s="10" t="s">
        <v>221</v>
      </c>
      <c r="AC8" s="3" t="s">
        <v>222</v>
      </c>
      <c r="AD8" s="14"/>
      <c r="AE8" s="14" t="s">
        <v>507</v>
      </c>
      <c r="AF8" s="14" t="s">
        <v>507</v>
      </c>
      <c r="AG8" s="14"/>
      <c r="AH8" s="14"/>
      <c r="AI8" s="3" t="s">
        <v>388</v>
      </c>
      <c r="AJ8" s="3"/>
      <c r="AK8" s="5" t="s">
        <v>376</v>
      </c>
      <c r="AL8" s="5" t="s">
        <v>403</v>
      </c>
      <c r="AM8" s="5" t="s">
        <v>414</v>
      </c>
      <c r="AN8" s="5" t="s">
        <v>367</v>
      </c>
      <c r="AO8" s="5" t="s">
        <v>311</v>
      </c>
      <c r="AP8" s="5" t="s">
        <v>414</v>
      </c>
      <c r="AQ8" s="3" t="s">
        <v>410</v>
      </c>
      <c r="AR8" s="3">
        <v>2</v>
      </c>
      <c r="AS8" s="3">
        <v>1</v>
      </c>
      <c r="AT8" s="3" t="s">
        <v>320</v>
      </c>
      <c r="AU8" s="3" t="s">
        <v>464</v>
      </c>
      <c r="AV8" s="3"/>
      <c r="AW8" s="3"/>
      <c r="AX8" s="3" t="s">
        <v>477</v>
      </c>
      <c r="AY8" s="3"/>
      <c r="AZ8" s="3"/>
      <c r="BA8" s="3"/>
      <c r="BE8" s="1" t="s">
        <v>225</v>
      </c>
      <c r="BI8" s="9"/>
      <c r="BK8" s="9"/>
    </row>
    <row r="9" spans="1:74" s="1" customFormat="1" x14ac:dyDescent="0.2">
      <c r="A9" s="1" t="s">
        <v>226</v>
      </c>
      <c r="B9" s="1">
        <v>1993</v>
      </c>
      <c r="C9" s="1" t="s">
        <v>227</v>
      </c>
      <c r="D9" s="1" t="s">
        <v>228</v>
      </c>
      <c r="F9" s="1" t="s">
        <v>229</v>
      </c>
      <c r="G9" s="1" t="s">
        <v>229</v>
      </c>
      <c r="H9" s="1" t="s">
        <v>229</v>
      </c>
      <c r="S9" s="3">
        <v>1</v>
      </c>
      <c r="T9" s="7" t="s">
        <v>230</v>
      </c>
      <c r="U9" s="3" t="s">
        <v>231</v>
      </c>
      <c r="V9" s="3" t="s">
        <v>101</v>
      </c>
      <c r="W9" s="3" t="s">
        <v>101</v>
      </c>
      <c r="X9" s="3"/>
      <c r="Y9" s="3"/>
      <c r="Z9" s="3"/>
      <c r="AA9" s="3"/>
      <c r="AB9" s="10" t="s">
        <v>232</v>
      </c>
      <c r="AC9" s="3" t="s">
        <v>233</v>
      </c>
      <c r="AD9" s="14" t="s">
        <v>234</v>
      </c>
      <c r="AE9" s="14" t="s">
        <v>515</v>
      </c>
      <c r="AF9" s="14" t="s">
        <v>515</v>
      </c>
      <c r="AG9" s="14"/>
      <c r="AH9" s="14"/>
      <c r="AI9" s="3" t="s">
        <v>388</v>
      </c>
      <c r="AJ9" s="3"/>
      <c r="AK9" s="5" t="s">
        <v>376</v>
      </c>
      <c r="AL9" s="5" t="s">
        <v>343</v>
      </c>
      <c r="AM9" s="5" t="s">
        <v>399</v>
      </c>
      <c r="AN9" s="5" t="s">
        <v>367</v>
      </c>
      <c r="AO9" s="5" t="s">
        <v>331</v>
      </c>
      <c r="AP9" s="5" t="s">
        <v>399</v>
      </c>
      <c r="AQ9" s="3" t="s">
        <v>410</v>
      </c>
      <c r="AR9" s="3">
        <v>2</v>
      </c>
      <c r="AS9" s="3">
        <v>0</v>
      </c>
      <c r="AT9" s="3" t="s">
        <v>320</v>
      </c>
      <c r="AU9" s="3" t="s">
        <v>411</v>
      </c>
      <c r="AV9" s="3"/>
      <c r="AW9" s="3"/>
      <c r="AX9" s="11" t="s">
        <v>412</v>
      </c>
      <c r="AY9" s="11" t="s">
        <v>413</v>
      </c>
      <c r="AZ9" s="3"/>
      <c r="BA9" s="3"/>
      <c r="BB9" s="1">
        <v>1185</v>
      </c>
      <c r="BD9" s="1">
        <v>1</v>
      </c>
      <c r="BE9" s="1" t="s">
        <v>235</v>
      </c>
      <c r="BF9" s="1">
        <v>2</v>
      </c>
      <c r="BG9" s="1">
        <v>1</v>
      </c>
      <c r="BH9" s="1">
        <v>3</v>
      </c>
      <c r="BI9" s="9">
        <v>33830</v>
      </c>
      <c r="BJ9" s="1">
        <v>1</v>
      </c>
      <c r="BK9" s="9">
        <v>33834</v>
      </c>
      <c r="BL9" s="1">
        <v>2</v>
      </c>
      <c r="BM9" s="1">
        <v>1</v>
      </c>
      <c r="BN9" s="9">
        <v>34304</v>
      </c>
      <c r="BO9" s="1">
        <v>1</v>
      </c>
      <c r="BP9" s="1">
        <v>372</v>
      </c>
      <c r="BT9" s="1">
        <v>372</v>
      </c>
      <c r="BU9" s="1">
        <v>1</v>
      </c>
      <c r="BV9" s="1" t="s">
        <v>65</v>
      </c>
    </row>
    <row r="10" spans="1:74" s="1" customFormat="1" x14ac:dyDescent="0.2">
      <c r="A10" s="1" t="s">
        <v>266</v>
      </c>
      <c r="B10" s="1">
        <v>1993</v>
      </c>
      <c r="C10" s="1" t="s">
        <v>267</v>
      </c>
      <c r="D10" s="1" t="s">
        <v>268</v>
      </c>
      <c r="F10" s="1" t="s">
        <v>269</v>
      </c>
      <c r="G10" s="1" t="s">
        <v>269</v>
      </c>
      <c r="H10" s="1" t="s">
        <v>270</v>
      </c>
      <c r="S10" s="3">
        <v>1</v>
      </c>
      <c r="T10" s="3">
        <v>0</v>
      </c>
      <c r="U10" s="3" t="s">
        <v>247</v>
      </c>
      <c r="V10" s="3" t="s">
        <v>57</v>
      </c>
      <c r="W10" s="3" t="s">
        <v>180</v>
      </c>
      <c r="X10" s="3" t="s">
        <v>57</v>
      </c>
      <c r="Y10" s="3" t="s">
        <v>180</v>
      </c>
      <c r="Z10" s="3"/>
      <c r="AA10" s="3"/>
      <c r="AB10" s="10" t="s">
        <v>102</v>
      </c>
      <c r="AC10" s="3" t="s">
        <v>271</v>
      </c>
      <c r="AD10" s="11" t="s">
        <v>272</v>
      </c>
      <c r="AE10" s="11">
        <v>1</v>
      </c>
      <c r="AF10" s="11">
        <v>1</v>
      </c>
      <c r="AG10" s="11"/>
      <c r="AH10" s="11">
        <v>1</v>
      </c>
      <c r="AI10" s="3" t="s">
        <v>388</v>
      </c>
      <c r="AJ10" s="3" t="s">
        <v>271</v>
      </c>
      <c r="AK10" s="3">
        <v>4</v>
      </c>
      <c r="AL10" s="3">
        <v>26</v>
      </c>
      <c r="AM10" s="3">
        <v>1993</v>
      </c>
      <c r="AN10" s="3">
        <v>5</v>
      </c>
      <c r="AO10" s="3">
        <v>18</v>
      </c>
      <c r="AP10" s="3">
        <v>1993</v>
      </c>
      <c r="AQ10" s="3" t="s">
        <v>450</v>
      </c>
      <c r="AR10" s="3">
        <v>2</v>
      </c>
      <c r="AS10" s="3">
        <v>0</v>
      </c>
      <c r="AT10" s="3" t="s">
        <v>320</v>
      </c>
      <c r="AU10" s="3" t="s">
        <v>451</v>
      </c>
      <c r="AV10" s="3"/>
      <c r="AW10" s="3"/>
      <c r="AX10" s="11" t="s">
        <v>452</v>
      </c>
      <c r="AY10" s="11" t="s">
        <v>452</v>
      </c>
      <c r="AZ10" s="3"/>
      <c r="BA10" s="3"/>
      <c r="BB10" s="1">
        <v>1312</v>
      </c>
      <c r="BD10" s="1">
        <v>2</v>
      </c>
      <c r="BF10" s="1">
        <v>1</v>
      </c>
      <c r="BG10" s="1">
        <v>1</v>
      </c>
      <c r="BH10" s="1">
        <v>3</v>
      </c>
      <c r="BI10" s="9">
        <v>26136</v>
      </c>
      <c r="BJ10" s="1">
        <v>1</v>
      </c>
      <c r="BK10" s="9">
        <v>30453</v>
      </c>
      <c r="BL10" s="1">
        <v>1</v>
      </c>
      <c r="BM10" s="1">
        <v>0</v>
      </c>
      <c r="BP10" s="1">
        <v>625</v>
      </c>
      <c r="BT10" s="1">
        <v>625</v>
      </c>
      <c r="BU10" s="1">
        <v>4</v>
      </c>
      <c r="BV10" s="1" t="s">
        <v>65</v>
      </c>
    </row>
    <row r="11" spans="1:74" s="1" customFormat="1" x14ac:dyDescent="0.2">
      <c r="A11" s="1" t="s">
        <v>153</v>
      </c>
      <c r="B11" s="1">
        <v>1994</v>
      </c>
      <c r="C11" s="1" t="s">
        <v>154</v>
      </c>
      <c r="D11" s="1" t="s">
        <v>155</v>
      </c>
      <c r="F11" s="1" t="s">
        <v>156</v>
      </c>
      <c r="G11" s="1" t="s">
        <v>156</v>
      </c>
      <c r="H11" s="1" t="s">
        <v>157</v>
      </c>
      <c r="S11" s="3">
        <v>1</v>
      </c>
      <c r="T11" s="3" t="s">
        <v>282</v>
      </c>
      <c r="U11" s="3" t="s">
        <v>247</v>
      </c>
      <c r="V11" s="3" t="s">
        <v>57</v>
      </c>
      <c r="W11" s="3" t="s">
        <v>180</v>
      </c>
      <c r="X11" s="3" t="s">
        <v>57</v>
      </c>
      <c r="Y11" s="3" t="s">
        <v>57</v>
      </c>
      <c r="Z11" s="3"/>
      <c r="AA11" s="3"/>
      <c r="AB11" s="3" t="s">
        <v>57</v>
      </c>
      <c r="AC11" s="3" t="s">
        <v>60</v>
      </c>
      <c r="AD11" s="14"/>
      <c r="AE11" s="14"/>
      <c r="AF11" s="14"/>
      <c r="AG11" s="14"/>
      <c r="AH11" s="14"/>
      <c r="AI11" s="3" t="s">
        <v>388</v>
      </c>
      <c r="AJ11" s="3"/>
      <c r="AK11" s="5" t="s">
        <v>331</v>
      </c>
      <c r="AL11" s="5" t="s">
        <v>352</v>
      </c>
      <c r="AM11" s="5" t="s">
        <v>415</v>
      </c>
      <c r="AN11" s="5" t="s">
        <v>376</v>
      </c>
      <c r="AO11" s="5" t="s">
        <v>377</v>
      </c>
      <c r="AP11" s="5" t="s">
        <v>415</v>
      </c>
      <c r="AQ11" s="3" t="s">
        <v>421</v>
      </c>
      <c r="AR11" s="3">
        <v>2</v>
      </c>
      <c r="AS11" s="3">
        <v>0</v>
      </c>
      <c r="AT11" s="3" t="s">
        <v>320</v>
      </c>
      <c r="AU11" s="3" t="s">
        <v>156</v>
      </c>
      <c r="AV11" s="3"/>
      <c r="AW11" s="3"/>
      <c r="AX11" s="3" t="s">
        <v>604</v>
      </c>
      <c r="AY11" s="3" t="s">
        <v>605</v>
      </c>
      <c r="AZ11" s="3"/>
      <c r="BA11" s="3"/>
      <c r="BI11" s="9"/>
      <c r="BK11" s="9"/>
    </row>
    <row r="12" spans="1:74" s="1" customFormat="1" x14ac:dyDescent="0.2">
      <c r="A12" s="1" t="s">
        <v>283</v>
      </c>
      <c r="B12" s="1">
        <v>1994</v>
      </c>
      <c r="C12" s="1" t="s">
        <v>284</v>
      </c>
      <c r="D12" s="1" t="s">
        <v>285</v>
      </c>
      <c r="F12" s="1" t="s">
        <v>286</v>
      </c>
      <c r="G12" s="1" t="s">
        <v>287</v>
      </c>
      <c r="H12" s="1" t="s">
        <v>288</v>
      </c>
      <c r="I12" s="1" t="s">
        <v>289</v>
      </c>
      <c r="J12" s="1" t="s">
        <v>290</v>
      </c>
      <c r="K12" s="1" t="s">
        <v>291</v>
      </c>
      <c r="M12" s="1" t="s">
        <v>292</v>
      </c>
      <c r="S12" s="3">
        <v>1</v>
      </c>
      <c r="T12" s="3" t="s">
        <v>293</v>
      </c>
      <c r="U12" s="11" t="s">
        <v>294</v>
      </c>
      <c r="V12" s="11" t="s">
        <v>57</v>
      </c>
      <c r="W12" s="11" t="s">
        <v>180</v>
      </c>
      <c r="X12" s="11"/>
      <c r="Y12" s="11"/>
      <c r="Z12" s="11"/>
      <c r="AA12" s="11"/>
      <c r="AB12" s="10" t="s">
        <v>295</v>
      </c>
      <c r="AC12" s="3" t="s">
        <v>74</v>
      </c>
      <c r="AD12" s="11" t="s">
        <v>296</v>
      </c>
      <c r="AE12" s="8" t="s">
        <v>507</v>
      </c>
      <c r="AF12" s="8" t="s">
        <v>507</v>
      </c>
      <c r="AG12" s="11"/>
      <c r="AH12" s="11"/>
      <c r="AI12" s="3" t="s">
        <v>333</v>
      </c>
      <c r="AJ12" s="3" t="s">
        <v>334</v>
      </c>
      <c r="AK12" s="3">
        <v>8</v>
      </c>
      <c r="AL12" s="3">
        <v>4</v>
      </c>
      <c r="AM12" s="3">
        <v>1994</v>
      </c>
      <c r="AN12" s="3">
        <v>8</v>
      </c>
      <c r="AO12" s="3" t="s">
        <v>457</v>
      </c>
      <c r="AP12" s="3">
        <v>1994</v>
      </c>
      <c r="AQ12" s="3" t="s">
        <v>458</v>
      </c>
      <c r="AR12" s="3">
        <v>2</v>
      </c>
      <c r="AS12" s="3">
        <v>1</v>
      </c>
      <c r="AT12" s="3" t="s">
        <v>320</v>
      </c>
      <c r="AU12" s="3" t="s">
        <v>289</v>
      </c>
      <c r="AV12" s="3"/>
      <c r="AW12" s="3"/>
      <c r="AX12" s="3" t="s">
        <v>459</v>
      </c>
      <c r="AY12" s="3" t="s">
        <v>459</v>
      </c>
      <c r="AZ12" s="3"/>
      <c r="BA12" s="3"/>
      <c r="BB12" s="1" t="s">
        <v>297</v>
      </c>
      <c r="BD12" s="1">
        <v>2</v>
      </c>
      <c r="BF12" s="1">
        <v>1</v>
      </c>
      <c r="BG12" s="1">
        <v>1</v>
      </c>
      <c r="BH12" s="1">
        <v>3</v>
      </c>
      <c r="BI12" s="9">
        <v>24319</v>
      </c>
      <c r="BJ12" s="1">
        <v>4</v>
      </c>
      <c r="BK12" s="9">
        <v>32570</v>
      </c>
      <c r="BL12" s="1">
        <v>2</v>
      </c>
      <c r="BM12" s="1">
        <v>1</v>
      </c>
      <c r="BN12" s="9">
        <v>34699</v>
      </c>
      <c r="BO12" s="1">
        <v>5</v>
      </c>
      <c r="BP12" s="1">
        <v>483</v>
      </c>
      <c r="BT12" s="1">
        <v>483</v>
      </c>
      <c r="BU12" s="1">
        <v>4</v>
      </c>
      <c r="BV12" s="1" t="s">
        <v>65</v>
      </c>
    </row>
    <row r="13" spans="1:74" s="1" customFormat="1" x14ac:dyDescent="0.2">
      <c r="A13" s="1" t="s">
        <v>266</v>
      </c>
      <c r="B13" s="1">
        <v>1994</v>
      </c>
      <c r="C13" s="1" t="s">
        <v>267</v>
      </c>
      <c r="D13" s="1" t="s">
        <v>268</v>
      </c>
      <c r="F13" s="1" t="s">
        <v>269</v>
      </c>
      <c r="G13" s="1" t="s">
        <v>269</v>
      </c>
      <c r="H13" s="1" t="s">
        <v>270</v>
      </c>
      <c r="S13" s="3">
        <v>1</v>
      </c>
      <c r="T13" s="7" t="s">
        <v>298</v>
      </c>
      <c r="U13" s="3" t="s">
        <v>299</v>
      </c>
      <c r="V13" s="3" t="s">
        <v>57</v>
      </c>
      <c r="W13" s="3" t="s">
        <v>180</v>
      </c>
      <c r="X13" s="3" t="s">
        <v>57</v>
      </c>
      <c r="Y13" s="3" t="s">
        <v>180</v>
      </c>
      <c r="Z13" s="3"/>
      <c r="AA13" s="3"/>
      <c r="AB13" s="10" t="s">
        <v>102</v>
      </c>
      <c r="AC13" s="3" t="s">
        <v>263</v>
      </c>
      <c r="AD13" s="11" t="s">
        <v>300</v>
      </c>
      <c r="AE13" s="11">
        <v>0</v>
      </c>
      <c r="AF13" s="11" t="s">
        <v>518</v>
      </c>
      <c r="AG13" s="11"/>
      <c r="AH13" s="11"/>
      <c r="AI13" s="1" t="s">
        <v>388</v>
      </c>
      <c r="AK13" s="1">
        <v>9</v>
      </c>
      <c r="AL13" s="1">
        <v>5</v>
      </c>
      <c r="AM13" s="1">
        <v>1994</v>
      </c>
      <c r="AN13" s="1">
        <v>9</v>
      </c>
      <c r="AO13" s="1">
        <v>7</v>
      </c>
      <c r="AP13" s="1">
        <v>1994</v>
      </c>
      <c r="AQ13" s="1" t="s">
        <v>453</v>
      </c>
      <c r="AR13" s="1">
        <v>2</v>
      </c>
      <c r="AS13" s="1">
        <v>0</v>
      </c>
      <c r="AT13" s="1" t="s">
        <v>320</v>
      </c>
      <c r="AU13" s="1" t="s">
        <v>451</v>
      </c>
      <c r="AX13" s="1" t="s">
        <v>454</v>
      </c>
      <c r="AY13" s="1" t="s">
        <v>455</v>
      </c>
      <c r="BB13" s="1">
        <v>1312</v>
      </c>
      <c r="BD13" s="1">
        <v>2</v>
      </c>
      <c r="BF13" s="1">
        <v>1</v>
      </c>
      <c r="BG13" s="1">
        <v>1</v>
      </c>
      <c r="BH13" s="1">
        <v>3</v>
      </c>
      <c r="BI13" s="9">
        <v>26136</v>
      </c>
      <c r="BJ13" s="1">
        <v>1</v>
      </c>
      <c r="BK13" s="9">
        <v>30453</v>
      </c>
      <c r="BL13" s="1">
        <v>1</v>
      </c>
      <c r="BM13" s="1">
        <v>0</v>
      </c>
      <c r="BP13" s="1">
        <v>625</v>
      </c>
      <c r="BT13" s="1">
        <v>625</v>
      </c>
      <c r="BU13" s="1">
        <v>4</v>
      </c>
      <c r="BV13" s="1" t="s">
        <v>65</v>
      </c>
    </row>
    <row r="14" spans="1:74" s="16" customFormat="1" x14ac:dyDescent="0.2">
      <c r="A14" s="54" t="s">
        <v>77</v>
      </c>
      <c r="B14" s="54">
        <v>1990</v>
      </c>
      <c r="C14" s="54" t="s">
        <v>78</v>
      </c>
      <c r="D14" s="54" t="s">
        <v>79</v>
      </c>
      <c r="E14" s="54"/>
      <c r="F14" s="54" t="s">
        <v>106</v>
      </c>
      <c r="G14" s="54" t="s">
        <v>84</v>
      </c>
      <c r="H14" s="54" t="s">
        <v>85</v>
      </c>
      <c r="I14" s="54" t="s">
        <v>86</v>
      </c>
      <c r="J14" s="54" t="s">
        <v>87</v>
      </c>
      <c r="K14" s="54"/>
      <c r="L14" s="54"/>
      <c r="M14" s="54"/>
      <c r="N14" s="54"/>
      <c r="O14" s="54"/>
      <c r="P14" s="54"/>
      <c r="Q14" s="54"/>
      <c r="R14" s="54" t="s">
        <v>107</v>
      </c>
      <c r="S14" s="56">
        <v>1</v>
      </c>
      <c r="T14" s="56" t="s">
        <v>108</v>
      </c>
      <c r="U14" s="57" t="s">
        <v>89</v>
      </c>
      <c r="V14" s="57" t="s">
        <v>57</v>
      </c>
      <c r="W14" s="57" t="s">
        <v>57</v>
      </c>
      <c r="X14" s="57" t="s">
        <v>57</v>
      </c>
      <c r="Y14" s="62" t="s">
        <v>57</v>
      </c>
      <c r="Z14" s="62"/>
      <c r="AA14" s="62"/>
      <c r="AB14" s="62" t="s">
        <v>57</v>
      </c>
      <c r="AC14" s="62" t="s">
        <v>60</v>
      </c>
      <c r="AD14" s="13"/>
      <c r="AE14" s="13">
        <v>1</v>
      </c>
      <c r="AF14" s="13" t="s">
        <v>505</v>
      </c>
      <c r="AG14" s="13" t="s">
        <v>57</v>
      </c>
      <c r="AH14" s="13">
        <v>1</v>
      </c>
      <c r="AI14" s="12" t="s">
        <v>303</v>
      </c>
      <c r="AJ14" s="12" t="s">
        <v>383</v>
      </c>
      <c r="AK14" s="5" t="s">
        <v>367</v>
      </c>
      <c r="AL14" s="5" t="s">
        <v>314</v>
      </c>
      <c r="AM14" s="5" t="s">
        <v>347</v>
      </c>
      <c r="AN14" s="5" t="s">
        <v>367</v>
      </c>
      <c r="AO14" s="5" t="s">
        <v>368</v>
      </c>
      <c r="AP14" s="5" t="s">
        <v>347</v>
      </c>
      <c r="AQ14" s="12" t="s">
        <v>341</v>
      </c>
      <c r="AR14" s="12">
        <v>3</v>
      </c>
      <c r="AS14" s="12">
        <v>0</v>
      </c>
      <c r="AT14" s="5" t="s">
        <v>320</v>
      </c>
      <c r="AU14" s="5" t="s">
        <v>84</v>
      </c>
      <c r="AV14" s="5" t="s">
        <v>86</v>
      </c>
      <c r="AW14" s="12"/>
      <c r="AX14" s="15" t="s">
        <v>369</v>
      </c>
      <c r="AY14" s="15" t="s">
        <v>369</v>
      </c>
      <c r="AZ14" s="15" t="s">
        <v>369</v>
      </c>
      <c r="BA14" s="12"/>
      <c r="BB14" s="54" t="s">
        <v>109</v>
      </c>
      <c r="BC14" s="54"/>
      <c r="BD14" s="54">
        <v>2</v>
      </c>
      <c r="BE14" s="54"/>
      <c r="BF14" s="54">
        <v>1</v>
      </c>
      <c r="BG14" s="54">
        <v>1</v>
      </c>
      <c r="BH14" s="54">
        <v>3</v>
      </c>
      <c r="BI14" s="60">
        <v>24592</v>
      </c>
      <c r="BJ14" s="54">
        <v>3</v>
      </c>
      <c r="BK14" s="60">
        <v>28854</v>
      </c>
      <c r="BL14" s="54">
        <v>2</v>
      </c>
      <c r="BM14" s="54">
        <v>0</v>
      </c>
      <c r="BN14" s="54"/>
      <c r="BO14" s="54"/>
      <c r="BP14" s="54">
        <v>811</v>
      </c>
      <c r="BQ14" s="54"/>
      <c r="BR14" s="54"/>
      <c r="BS14" s="54"/>
      <c r="BT14" s="54">
        <v>811</v>
      </c>
      <c r="BU14" s="54">
        <v>3</v>
      </c>
      <c r="BV14" s="54" t="s">
        <v>65</v>
      </c>
    </row>
    <row r="15" spans="1:74" s="16" customFormat="1" x14ac:dyDescent="0.2">
      <c r="S15" s="3"/>
      <c r="T15" s="3"/>
      <c r="U15" s="5"/>
      <c r="V15" s="5"/>
      <c r="W15" s="5"/>
      <c r="X15" s="5"/>
      <c r="Y15" s="12"/>
      <c r="Z15" s="12"/>
      <c r="AA15" s="12"/>
      <c r="AB15" s="12"/>
      <c r="AC15" s="12"/>
      <c r="AD15" s="13"/>
      <c r="AE15" s="13">
        <v>1</v>
      </c>
      <c r="AF15" s="13" t="s">
        <v>506</v>
      </c>
      <c r="AG15" s="13"/>
      <c r="AH15" s="13"/>
      <c r="AI15" s="12" t="s">
        <v>303</v>
      </c>
      <c r="AJ15" s="12" t="s">
        <v>383</v>
      </c>
      <c r="AK15" s="5" t="s">
        <v>376</v>
      </c>
      <c r="AL15" s="5" t="s">
        <v>377</v>
      </c>
      <c r="AM15" s="5" t="s">
        <v>370</v>
      </c>
      <c r="AN15" s="5" t="s">
        <v>376</v>
      </c>
      <c r="AO15" s="5" t="s">
        <v>339</v>
      </c>
      <c r="AP15" s="5" t="s">
        <v>370</v>
      </c>
      <c r="AQ15" s="12" t="s">
        <v>378</v>
      </c>
      <c r="AR15" s="12">
        <v>4</v>
      </c>
      <c r="AS15" s="12">
        <v>0</v>
      </c>
      <c r="AT15" s="5" t="s">
        <v>320</v>
      </c>
      <c r="AU15" s="5" t="s">
        <v>82</v>
      </c>
      <c r="AV15" s="5" t="s">
        <v>84</v>
      </c>
      <c r="AW15" s="5" t="s">
        <v>86</v>
      </c>
      <c r="AX15" s="12" t="s">
        <v>612</v>
      </c>
      <c r="AY15" s="12" t="s">
        <v>612</v>
      </c>
      <c r="AZ15" s="12" t="s">
        <v>612</v>
      </c>
      <c r="BA15" s="12" t="s">
        <v>612</v>
      </c>
      <c r="BI15" s="17"/>
      <c r="BK15" s="17"/>
    </row>
    <row r="16" spans="1:74" s="1" customFormat="1" x14ac:dyDescent="0.2">
      <c r="A16" s="1" t="s">
        <v>66</v>
      </c>
      <c r="B16" s="1">
        <v>1989</v>
      </c>
      <c r="C16" s="1" t="s">
        <v>67</v>
      </c>
      <c r="D16" s="1" t="s">
        <v>68</v>
      </c>
      <c r="F16" s="1" t="s">
        <v>69</v>
      </c>
      <c r="G16" s="1" t="s">
        <v>69</v>
      </c>
      <c r="H16" t="s">
        <v>70</v>
      </c>
      <c r="R16" s="2"/>
      <c r="S16" s="3">
        <v>1</v>
      </c>
      <c r="T16" s="7" t="s">
        <v>71</v>
      </c>
      <c r="U16" s="8" t="s">
        <v>72</v>
      </c>
      <c r="V16" s="8"/>
      <c r="W16" s="8"/>
      <c r="X16" s="8"/>
      <c r="Y16" s="8"/>
      <c r="Z16" s="8"/>
      <c r="AA16" s="8"/>
      <c r="AB16" s="6" t="s">
        <v>73</v>
      </c>
      <c r="AC16" s="5" t="s">
        <v>74</v>
      </c>
      <c r="AD16" s="5" t="s">
        <v>75</v>
      </c>
      <c r="AE16" s="5"/>
      <c r="AF16" s="5"/>
      <c r="AG16" s="5"/>
      <c r="AH16" s="5"/>
      <c r="AI16" s="5"/>
      <c r="AJ16" s="5"/>
      <c r="AK16" s="5"/>
      <c r="AL16" s="5"/>
      <c r="AM16" s="5"/>
      <c r="AN16" s="5"/>
      <c r="AO16" s="5"/>
      <c r="AP16" s="5"/>
      <c r="AQ16" s="5"/>
      <c r="AR16" s="5"/>
      <c r="AS16" s="5"/>
      <c r="AT16" s="5"/>
      <c r="AU16" s="5"/>
      <c r="AV16" s="5"/>
      <c r="AW16" s="5"/>
      <c r="BB16" s="1">
        <v>1417</v>
      </c>
      <c r="BD16" s="1">
        <v>1</v>
      </c>
      <c r="BE16" s="1" t="s">
        <v>76</v>
      </c>
      <c r="BF16" s="1">
        <v>1</v>
      </c>
      <c r="BG16" s="1">
        <v>1</v>
      </c>
      <c r="BH16" s="1">
        <v>3</v>
      </c>
      <c r="BI16" s="9">
        <v>27638</v>
      </c>
      <c r="BJ16" s="1">
        <v>1</v>
      </c>
      <c r="BK16" s="9">
        <v>27702</v>
      </c>
      <c r="BL16" s="1">
        <v>1</v>
      </c>
      <c r="BM16" s="1">
        <v>1</v>
      </c>
      <c r="BN16" s="9">
        <v>32828</v>
      </c>
      <c r="BO16" s="1">
        <v>1</v>
      </c>
      <c r="BP16" s="1">
        <v>600</v>
      </c>
      <c r="BT16" s="1">
        <v>600</v>
      </c>
      <c r="BU16" s="1">
        <v>4</v>
      </c>
      <c r="BV16" s="1" t="s">
        <v>65</v>
      </c>
    </row>
    <row r="17" spans="1:74" s="1" customFormat="1" x14ac:dyDescent="0.2">
      <c r="A17" s="1" t="s">
        <v>91</v>
      </c>
      <c r="B17" s="1">
        <v>1989</v>
      </c>
      <c r="C17" s="1" t="s">
        <v>92</v>
      </c>
      <c r="D17" s="1" t="s">
        <v>93</v>
      </c>
      <c r="F17" s="1" t="s">
        <v>94</v>
      </c>
      <c r="G17" s="1" t="s">
        <v>95</v>
      </c>
      <c r="H17" s="1" t="s">
        <v>96</v>
      </c>
      <c r="I17" s="1" t="s">
        <v>97</v>
      </c>
      <c r="J17" s="1" t="s">
        <v>98</v>
      </c>
      <c r="R17" s="2"/>
      <c r="S17" s="3">
        <v>1</v>
      </c>
      <c r="T17" s="3" t="s">
        <v>99</v>
      </c>
      <c r="U17" s="5" t="s">
        <v>100</v>
      </c>
      <c r="V17" s="5" t="s">
        <v>101</v>
      </c>
      <c r="W17" s="5" t="s">
        <v>101</v>
      </c>
      <c r="X17" s="5" t="s">
        <v>101</v>
      </c>
      <c r="Y17" s="5" t="s">
        <v>101</v>
      </c>
      <c r="Z17" s="5"/>
      <c r="AA17" s="5"/>
      <c r="AB17" s="10" t="s">
        <v>102</v>
      </c>
      <c r="AC17" s="3" t="s">
        <v>103</v>
      </c>
      <c r="AD17" s="11" t="s">
        <v>104</v>
      </c>
      <c r="AE17" s="3"/>
      <c r="AF17" s="3"/>
      <c r="AG17" s="3"/>
      <c r="AH17" s="3"/>
      <c r="AI17" s="3"/>
      <c r="AJ17" s="3"/>
      <c r="AK17" s="3"/>
      <c r="AL17" s="3"/>
      <c r="AM17" s="3"/>
      <c r="AN17" s="3"/>
      <c r="AO17" s="3"/>
      <c r="AP17" s="3"/>
      <c r="AQ17" s="3"/>
      <c r="AR17" s="3"/>
      <c r="AS17" s="3"/>
      <c r="AT17" s="3"/>
      <c r="AU17" s="3"/>
      <c r="AV17" s="3"/>
      <c r="AW17" s="3"/>
      <c r="BB17" s="1" t="s">
        <v>105</v>
      </c>
      <c r="BD17" s="1">
        <v>2</v>
      </c>
      <c r="BF17" s="1">
        <v>2</v>
      </c>
      <c r="BG17" s="1">
        <v>1</v>
      </c>
      <c r="BH17" s="1">
        <v>3</v>
      </c>
      <c r="BI17" s="9">
        <v>22267</v>
      </c>
      <c r="BJ17" s="1">
        <v>2</v>
      </c>
      <c r="BK17" s="9">
        <v>27913</v>
      </c>
      <c r="BL17" s="1">
        <v>2</v>
      </c>
      <c r="BM17" s="1">
        <v>0</v>
      </c>
      <c r="BP17" s="1">
        <v>530</v>
      </c>
      <c r="BT17" s="1">
        <v>530</v>
      </c>
      <c r="BU17" s="1">
        <v>4</v>
      </c>
      <c r="BV17" s="1" t="s">
        <v>65</v>
      </c>
    </row>
    <row r="18" spans="1:74" s="1" customFormat="1" x14ac:dyDescent="0.2">
      <c r="A18" s="1" t="s">
        <v>236</v>
      </c>
      <c r="B18" s="1">
        <v>1992</v>
      </c>
      <c r="C18" s="1" t="s">
        <v>237</v>
      </c>
      <c r="D18" s="1" t="s">
        <v>238</v>
      </c>
      <c r="F18" s="1" t="s">
        <v>260</v>
      </c>
      <c r="G18" s="1" t="s">
        <v>240</v>
      </c>
      <c r="I18" s="1" t="s">
        <v>241</v>
      </c>
      <c r="K18" s="1" t="s">
        <v>261</v>
      </c>
      <c r="S18" s="3">
        <v>1</v>
      </c>
      <c r="T18" s="3" t="s">
        <v>262</v>
      </c>
      <c r="U18" s="3" t="s">
        <v>244</v>
      </c>
      <c r="V18" s="3" t="s">
        <v>57</v>
      </c>
      <c r="W18" s="3"/>
      <c r="X18" s="3" t="s">
        <v>57</v>
      </c>
      <c r="Y18" s="3"/>
      <c r="Z18" s="3"/>
      <c r="AA18" s="3"/>
      <c r="AB18" s="10" t="s">
        <v>189</v>
      </c>
      <c r="AC18" s="12" t="s">
        <v>263</v>
      </c>
      <c r="AD18" s="15" t="s">
        <v>264</v>
      </c>
      <c r="AE18" s="12"/>
      <c r="AF18" s="12"/>
      <c r="AG18" s="12"/>
      <c r="AH18" s="12"/>
      <c r="AI18" s="12"/>
      <c r="AJ18" s="12"/>
      <c r="AK18" s="12"/>
      <c r="AL18" s="12"/>
      <c r="AM18" s="12"/>
      <c r="AN18" s="12"/>
      <c r="AO18" s="12"/>
      <c r="AP18" s="12"/>
      <c r="AQ18" s="12"/>
      <c r="AR18" s="12"/>
      <c r="AS18" s="12"/>
      <c r="AT18" s="12"/>
      <c r="AU18" s="12"/>
      <c r="AV18" s="12"/>
      <c r="AW18" s="12"/>
      <c r="BB18" s="1" t="s">
        <v>265</v>
      </c>
      <c r="BD18" s="1">
        <v>2</v>
      </c>
      <c r="BF18" s="1">
        <v>2</v>
      </c>
      <c r="BG18" s="1">
        <v>1</v>
      </c>
      <c r="BH18" s="1">
        <v>3</v>
      </c>
      <c r="BI18" s="9">
        <v>27759</v>
      </c>
      <c r="BJ18" s="1">
        <v>5</v>
      </c>
      <c r="BK18" s="9">
        <v>28607</v>
      </c>
      <c r="BL18" s="1">
        <v>1</v>
      </c>
      <c r="BM18" s="1">
        <v>0</v>
      </c>
      <c r="BP18" s="1">
        <v>700</v>
      </c>
      <c r="BT18" s="1">
        <v>700</v>
      </c>
      <c r="BU18" s="1">
        <v>3</v>
      </c>
      <c r="BV18" s="1" t="s">
        <v>65</v>
      </c>
    </row>
    <row r="19" spans="1:74" x14ac:dyDescent="0.2">
      <c r="A19" s="1" t="s">
        <v>594</v>
      </c>
      <c r="B19" s="1">
        <v>1994</v>
      </c>
      <c r="C19" s="1" t="s">
        <v>595</v>
      </c>
      <c r="D19" s="1" t="s">
        <v>523</v>
      </c>
      <c r="E19" s="1"/>
      <c r="F19" s="1" t="s">
        <v>596</v>
      </c>
      <c r="G19" s="1" t="s">
        <v>596</v>
      </c>
      <c r="H19" s="1" t="s">
        <v>596</v>
      </c>
      <c r="I19" s="1"/>
      <c r="J19" s="1"/>
      <c r="K19" s="1"/>
      <c r="L19" s="1"/>
      <c r="M19" s="1"/>
      <c r="N19" s="1"/>
      <c r="O19" s="1"/>
      <c r="P19" s="1"/>
      <c r="Q19" s="1"/>
      <c r="R19" s="1"/>
      <c r="S19" s="3">
        <v>1</v>
      </c>
      <c r="T19" s="7" t="s">
        <v>597</v>
      </c>
      <c r="U19" s="11" t="s">
        <v>279</v>
      </c>
      <c r="V19" s="11"/>
      <c r="W19" s="11"/>
      <c r="X19" s="11"/>
      <c r="Y19" s="11"/>
      <c r="Z19" s="11"/>
      <c r="AA19" s="11"/>
      <c r="AB19" s="10" t="s">
        <v>598</v>
      </c>
      <c r="AC19" s="3" t="s">
        <v>74</v>
      </c>
      <c r="AD19" s="3" t="s">
        <v>599</v>
      </c>
      <c r="BB19" s="1">
        <v>1195</v>
      </c>
      <c r="BC19" s="1"/>
      <c r="BD19" s="1">
        <v>1</v>
      </c>
      <c r="BE19" s="1" t="s">
        <v>600</v>
      </c>
      <c r="BF19" s="1">
        <v>1</v>
      </c>
      <c r="BG19" s="1">
        <v>0</v>
      </c>
      <c r="BH19" s="1">
        <v>3</v>
      </c>
      <c r="BI19" s="9">
        <v>34663</v>
      </c>
      <c r="BJ19" s="1">
        <v>1</v>
      </c>
      <c r="BK19" s="9">
        <v>34664</v>
      </c>
      <c r="BL19" s="1">
        <v>1</v>
      </c>
      <c r="BM19" s="1">
        <v>0</v>
      </c>
      <c r="BN19" s="1"/>
      <c r="BO19" s="1"/>
      <c r="BP19" s="1">
        <v>365</v>
      </c>
      <c r="BQ19" s="1"/>
      <c r="BR19" s="1"/>
      <c r="BS19" s="1"/>
      <c r="BT19" s="1">
        <v>365</v>
      </c>
      <c r="BU19" s="1">
        <v>1</v>
      </c>
      <c r="BV19" s="1" t="s">
        <v>65</v>
      </c>
    </row>
  </sheetData>
  <hyperlinks>
    <hyperlink ref="T16" r:id="rId1" location="1989" xr:uid="{00000000-0004-0000-0100-000000000000}"/>
    <hyperlink ref="T19" r:id="rId2" location="1994" xr:uid="{00000000-0004-0000-0100-000001000000}"/>
    <hyperlink ref="T9" r:id="rId3" location="1993" xr:uid="{00000000-0004-0000-0100-000002000000}"/>
    <hyperlink ref="T13" r:id="rId4" location="1994" xr:uid="{00000000-0004-0000-0100-000003000000}"/>
    <hyperlink ref="T8" r:id="rId5" location="1993"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V19"/>
  <sheetViews>
    <sheetView zoomScale="60" zoomScaleNormal="60" zoomScalePageLayoutView="60" workbookViewId="0">
      <pane ySplit="1" topLeftCell="A2" activePane="bottomLeft" state="frozen"/>
      <selection pane="bottomLeft" activeCell="X21" sqref="X21"/>
    </sheetView>
  </sheetViews>
  <sheetFormatPr baseColWidth="10" defaultColWidth="8.83203125" defaultRowHeight="15" x14ac:dyDescent="0.2"/>
  <cols>
    <col min="2" max="2" width="7.1640625" customWidth="1"/>
    <col min="5" max="6" width="9.1640625" customWidth="1"/>
    <col min="7" max="7" width="1.1640625" customWidth="1"/>
    <col min="8" max="11" width="9.1640625" hidden="1" customWidth="1"/>
    <col min="12" max="12" width="1" customWidth="1"/>
    <col min="13" max="13" width="9.6640625" hidden="1" customWidth="1"/>
    <col min="14" max="14" width="9.5" hidden="1" customWidth="1"/>
    <col min="15" max="15" width="9.1640625" hidden="1" customWidth="1"/>
    <col min="16" max="16" width="8.5" hidden="1" customWidth="1"/>
    <col min="17" max="17" width="4.5" hidden="1" customWidth="1"/>
    <col min="18" max="18" width="5.83203125" hidden="1" customWidth="1"/>
    <col min="19" max="19" width="4.6640625" customWidth="1"/>
    <col min="20" max="20" width="6.33203125" customWidth="1"/>
  </cols>
  <sheetData>
    <row r="1" spans="1:74"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4" t="s">
        <v>21</v>
      </c>
      <c r="W1" s="4" t="s">
        <v>22</v>
      </c>
      <c r="X1" s="4" t="s">
        <v>23</v>
      </c>
      <c r="Y1" s="4" t="s">
        <v>24</v>
      </c>
      <c r="Z1" s="4" t="s">
        <v>25</v>
      </c>
      <c r="AA1" s="4" t="s">
        <v>26</v>
      </c>
      <c r="AB1" s="4" t="s">
        <v>27</v>
      </c>
      <c r="AC1" s="4" t="s">
        <v>28</v>
      </c>
      <c r="AD1" s="4" t="s">
        <v>29</v>
      </c>
      <c r="AE1" s="4" t="s">
        <v>509</v>
      </c>
      <c r="AF1" s="4" t="s">
        <v>508</v>
      </c>
      <c r="AG1" s="4" t="s">
        <v>519</v>
      </c>
      <c r="AH1" s="4" t="s">
        <v>520</v>
      </c>
      <c r="AI1" s="19" t="s">
        <v>301</v>
      </c>
      <c r="AJ1" s="19" t="s">
        <v>302</v>
      </c>
      <c r="AK1" s="19" t="s">
        <v>304</v>
      </c>
      <c r="AL1" s="19" t="s">
        <v>305</v>
      </c>
      <c r="AM1" s="19" t="s">
        <v>306</v>
      </c>
      <c r="AN1" s="19" t="s">
        <v>307</v>
      </c>
      <c r="AO1" s="19" t="s">
        <v>308</v>
      </c>
      <c r="AP1" s="19" t="s">
        <v>309</v>
      </c>
      <c r="AQ1" s="19" t="s">
        <v>310</v>
      </c>
      <c r="AR1" s="19" t="s">
        <v>328</v>
      </c>
      <c r="AS1" s="19" t="s">
        <v>329</v>
      </c>
      <c r="AT1" s="19" t="s">
        <v>316</v>
      </c>
      <c r="AU1" s="19" t="s">
        <v>317</v>
      </c>
      <c r="AV1" s="19" t="s">
        <v>318</v>
      </c>
      <c r="AW1" s="19" t="s">
        <v>319</v>
      </c>
      <c r="AX1" s="19" t="s">
        <v>321</v>
      </c>
      <c r="AY1" s="19" t="s">
        <v>322</v>
      </c>
      <c r="AZ1" s="19" t="s">
        <v>323</v>
      </c>
      <c r="BA1" s="19" t="s">
        <v>324</v>
      </c>
      <c r="BB1" s="1" t="s">
        <v>30</v>
      </c>
      <c r="BC1" s="1" t="s">
        <v>31</v>
      </c>
      <c r="BD1" s="1" t="s">
        <v>32</v>
      </c>
      <c r="BE1" s="1" t="s">
        <v>33</v>
      </c>
      <c r="BF1" s="1" t="s">
        <v>34</v>
      </c>
      <c r="BG1" s="1" t="s">
        <v>35</v>
      </c>
      <c r="BH1" s="1" t="s">
        <v>36</v>
      </c>
      <c r="BI1" s="1" t="s">
        <v>37</v>
      </c>
      <c r="BJ1" s="1" t="s">
        <v>38</v>
      </c>
      <c r="BK1" s="1" t="s">
        <v>39</v>
      </c>
      <c r="BL1" s="1" t="s">
        <v>40</v>
      </c>
      <c r="BM1" s="1" t="s">
        <v>41</v>
      </c>
      <c r="BN1" s="1" t="s">
        <v>42</v>
      </c>
      <c r="BO1" s="1" t="s">
        <v>43</v>
      </c>
      <c r="BP1" s="1" t="s">
        <v>44</v>
      </c>
      <c r="BQ1" s="1" t="s">
        <v>45</v>
      </c>
      <c r="BR1" s="1" t="s">
        <v>46</v>
      </c>
      <c r="BS1" s="1" t="s">
        <v>47</v>
      </c>
      <c r="BT1" s="1" t="s">
        <v>48</v>
      </c>
      <c r="BU1" s="1" t="s">
        <v>49</v>
      </c>
      <c r="BV1" s="1" t="s">
        <v>50</v>
      </c>
    </row>
    <row r="2" spans="1:74" s="1" customFormat="1" x14ac:dyDescent="0.2">
      <c r="A2" s="1" t="s">
        <v>153</v>
      </c>
      <c r="B2" s="1">
        <v>1995</v>
      </c>
      <c r="C2" s="1" t="s">
        <v>154</v>
      </c>
      <c r="D2" s="1" t="s">
        <v>155</v>
      </c>
      <c r="F2" s="1" t="s">
        <v>156</v>
      </c>
      <c r="G2" s="1" t="s">
        <v>156</v>
      </c>
      <c r="H2" s="1" t="s">
        <v>157</v>
      </c>
      <c r="S2" s="3">
        <v>1</v>
      </c>
      <c r="T2" s="3" t="s">
        <v>486</v>
      </c>
      <c r="U2" s="3" t="s">
        <v>487</v>
      </c>
      <c r="V2" s="3" t="s">
        <v>57</v>
      </c>
      <c r="W2" s="3" t="s">
        <v>57</v>
      </c>
      <c r="X2" s="3"/>
      <c r="Y2" s="3"/>
      <c r="Z2" s="3"/>
      <c r="AA2" s="3"/>
      <c r="AB2" s="10" t="s">
        <v>488</v>
      </c>
      <c r="AC2" s="3" t="s">
        <v>60</v>
      </c>
      <c r="AD2" s="14" t="s">
        <v>60</v>
      </c>
      <c r="AE2" s="3"/>
      <c r="AF2" s="3"/>
      <c r="AG2" s="3"/>
      <c r="AH2" s="3"/>
      <c r="AI2" s="3" t="s">
        <v>303</v>
      </c>
      <c r="AJ2" s="3" t="s">
        <v>571</v>
      </c>
      <c r="AK2" s="3">
        <v>6</v>
      </c>
      <c r="AL2" s="3">
        <v>12</v>
      </c>
      <c r="AM2" s="3">
        <v>1995</v>
      </c>
      <c r="AN2" s="3">
        <v>6</v>
      </c>
      <c r="AO2" s="3">
        <v>14</v>
      </c>
      <c r="AP2" s="3">
        <v>1995</v>
      </c>
      <c r="AQ2" s="3" t="s">
        <v>574</v>
      </c>
      <c r="AR2" s="3">
        <v>2</v>
      </c>
      <c r="AS2" s="3">
        <v>0</v>
      </c>
      <c r="AT2" s="3" t="s">
        <v>320</v>
      </c>
      <c r="AU2" s="3" t="s">
        <v>156</v>
      </c>
      <c r="AV2" s="3"/>
      <c r="AW2" s="3"/>
      <c r="AX2" s="30" t="s">
        <v>575</v>
      </c>
      <c r="AY2" s="30"/>
      <c r="AZ2" s="3"/>
      <c r="BA2" s="3"/>
      <c r="BB2" s="1">
        <v>1421</v>
      </c>
      <c r="BD2" s="1">
        <v>2</v>
      </c>
      <c r="BF2" s="1">
        <v>1</v>
      </c>
      <c r="BG2" s="1">
        <v>1</v>
      </c>
      <c r="BH2" s="1">
        <v>3</v>
      </c>
      <c r="BI2" s="9">
        <v>27709</v>
      </c>
      <c r="BJ2" s="1">
        <v>1</v>
      </c>
      <c r="BK2" s="9">
        <v>27709</v>
      </c>
      <c r="BL2" s="1">
        <v>1</v>
      </c>
      <c r="BM2" s="1">
        <v>1</v>
      </c>
      <c r="BN2" s="9">
        <v>35057</v>
      </c>
      <c r="BO2" s="1">
        <v>1</v>
      </c>
      <c r="BP2" s="1">
        <v>540</v>
      </c>
      <c r="BT2" s="1">
        <v>540</v>
      </c>
      <c r="BU2" s="1">
        <v>4</v>
      </c>
      <c r="BV2" s="1" t="s">
        <v>65</v>
      </c>
    </row>
    <row r="3" spans="1:74" s="1" customFormat="1" x14ac:dyDescent="0.2">
      <c r="S3" s="3"/>
      <c r="T3" s="3"/>
      <c r="U3" s="3"/>
      <c r="V3" s="3"/>
      <c r="W3" s="3"/>
      <c r="X3" s="3"/>
      <c r="Y3" s="3"/>
      <c r="Z3" s="3"/>
      <c r="AA3" s="3"/>
      <c r="AB3" s="10"/>
      <c r="AC3" s="3"/>
      <c r="AD3" s="14"/>
      <c r="AE3" s="3"/>
      <c r="AF3" s="3"/>
      <c r="AG3" s="3"/>
      <c r="AH3" s="3"/>
      <c r="AI3" s="3" t="s">
        <v>303</v>
      </c>
      <c r="AJ3" s="3" t="s">
        <v>571</v>
      </c>
      <c r="AK3" s="3">
        <v>6</v>
      </c>
      <c r="AL3" s="3">
        <v>23</v>
      </c>
      <c r="AM3" s="3">
        <v>1995</v>
      </c>
      <c r="AN3" s="3"/>
      <c r="AO3" s="3"/>
      <c r="AP3" s="3">
        <v>1995</v>
      </c>
      <c r="AQ3" s="3" t="s">
        <v>574</v>
      </c>
      <c r="AR3" s="3">
        <v>2</v>
      </c>
      <c r="AS3" s="3">
        <v>0</v>
      </c>
      <c r="AT3" s="3" t="s">
        <v>320</v>
      </c>
      <c r="AU3" s="3" t="s">
        <v>156</v>
      </c>
      <c r="AV3" s="3"/>
      <c r="AW3" s="3"/>
      <c r="AX3" s="30" t="s">
        <v>576</v>
      </c>
      <c r="AY3" s="30"/>
      <c r="AZ3" s="3"/>
      <c r="BA3" s="3"/>
      <c r="BI3" s="9"/>
      <c r="BK3" s="9"/>
      <c r="BN3" s="9"/>
    </row>
    <row r="4" spans="1:74" s="1" customFormat="1" x14ac:dyDescent="0.2">
      <c r="S4" s="3"/>
      <c r="T4" s="3"/>
      <c r="U4" s="3"/>
      <c r="V4" s="3"/>
      <c r="W4" s="3"/>
      <c r="X4" s="3"/>
      <c r="Y4" s="3"/>
      <c r="Z4" s="3"/>
      <c r="AA4" s="3"/>
      <c r="AB4" s="10"/>
      <c r="AC4" s="3"/>
      <c r="AD4" s="14"/>
      <c r="AE4" s="3"/>
      <c r="AF4" s="3"/>
      <c r="AG4" s="3"/>
      <c r="AH4" s="3"/>
      <c r="AI4" s="3" t="s">
        <v>303</v>
      </c>
      <c r="AJ4" s="3" t="s">
        <v>571</v>
      </c>
      <c r="AK4" s="3">
        <v>8</v>
      </c>
      <c r="AL4" s="3">
        <v>10</v>
      </c>
      <c r="AM4" s="3">
        <v>1995</v>
      </c>
      <c r="AN4" s="3">
        <v>8</v>
      </c>
      <c r="AO4" s="3">
        <v>10</v>
      </c>
      <c r="AP4" s="3">
        <v>1995</v>
      </c>
      <c r="AQ4" s="3" t="s">
        <v>578</v>
      </c>
      <c r="AR4" s="3">
        <v>2</v>
      </c>
      <c r="AS4" s="3">
        <v>0</v>
      </c>
      <c r="AT4" s="3" t="s">
        <v>320</v>
      </c>
      <c r="AU4" s="3" t="s">
        <v>156</v>
      </c>
      <c r="AV4" s="3"/>
      <c r="AW4" s="3"/>
      <c r="AX4" s="30" t="s">
        <v>576</v>
      </c>
      <c r="AY4" s="30" t="s">
        <v>576</v>
      </c>
      <c r="AZ4" s="3"/>
      <c r="BA4" s="3"/>
      <c r="BI4" s="9"/>
      <c r="BK4" s="9"/>
      <c r="BN4" s="9"/>
    </row>
    <row r="5" spans="1:74" s="1" customFormat="1" x14ac:dyDescent="0.2">
      <c r="A5" s="1" t="s">
        <v>204</v>
      </c>
      <c r="B5" s="1">
        <v>1995</v>
      </c>
      <c r="C5" s="1" t="s">
        <v>205</v>
      </c>
      <c r="D5" s="1" t="s">
        <v>206</v>
      </c>
      <c r="F5" s="1" t="s">
        <v>207</v>
      </c>
      <c r="G5" s="1" t="s">
        <v>208</v>
      </c>
      <c r="H5" s="1" t="s">
        <v>208</v>
      </c>
      <c r="I5" s="1" t="s">
        <v>209</v>
      </c>
      <c r="J5" s="1" t="s">
        <v>209</v>
      </c>
      <c r="S5" s="28">
        <v>1</v>
      </c>
      <c r="T5" s="28" t="s">
        <v>483</v>
      </c>
      <c r="U5" s="29" t="s">
        <v>484</v>
      </c>
      <c r="V5" s="29"/>
      <c r="W5" s="29"/>
      <c r="X5" s="29"/>
      <c r="Y5" s="29"/>
      <c r="Z5" s="29"/>
      <c r="AA5" s="29"/>
      <c r="AB5" s="29" t="s">
        <v>485</v>
      </c>
      <c r="AC5" s="30" t="s">
        <v>74</v>
      </c>
      <c r="AD5" s="31"/>
      <c r="AE5" s="30" t="s">
        <v>507</v>
      </c>
      <c r="AF5" s="30"/>
      <c r="AG5" s="30"/>
      <c r="AH5" s="30"/>
      <c r="AI5" s="30" t="s">
        <v>303</v>
      </c>
      <c r="AJ5" s="30" t="s">
        <v>683</v>
      </c>
      <c r="AK5" s="30" t="s">
        <v>354</v>
      </c>
      <c r="AL5" s="30" t="s">
        <v>346</v>
      </c>
      <c r="AM5" s="30" t="s">
        <v>564</v>
      </c>
      <c r="AN5" s="30" t="s">
        <v>354</v>
      </c>
      <c r="AO5" s="30" t="s">
        <v>346</v>
      </c>
      <c r="AP5" s="30" t="s">
        <v>564</v>
      </c>
      <c r="AQ5" s="30" t="s">
        <v>565</v>
      </c>
      <c r="AR5" s="30" t="s">
        <v>311</v>
      </c>
      <c r="AS5" s="1">
        <v>1</v>
      </c>
      <c r="AT5" s="30" t="s">
        <v>320</v>
      </c>
      <c r="AU5" s="30" t="s">
        <v>464</v>
      </c>
      <c r="AV5" s="30"/>
      <c r="AW5" s="30"/>
      <c r="AX5" s="30" t="s">
        <v>568</v>
      </c>
      <c r="AY5" s="30" t="s">
        <v>568</v>
      </c>
      <c r="AZ5" s="30"/>
      <c r="BA5" s="30"/>
      <c r="BB5" s="1" t="s">
        <v>214</v>
      </c>
      <c r="BD5" s="1">
        <v>1</v>
      </c>
      <c r="BE5" s="1" t="s">
        <v>215</v>
      </c>
      <c r="BF5" s="1">
        <v>2</v>
      </c>
      <c r="BG5" s="1">
        <v>1</v>
      </c>
      <c r="BH5" s="1">
        <v>3</v>
      </c>
      <c r="BI5" s="9">
        <v>33721</v>
      </c>
      <c r="BJ5" s="1">
        <v>1</v>
      </c>
      <c r="BK5" s="9">
        <v>33724</v>
      </c>
      <c r="BL5" s="1">
        <v>2</v>
      </c>
      <c r="BM5" s="1">
        <v>1</v>
      </c>
      <c r="BN5" s="9">
        <v>35024</v>
      </c>
      <c r="BO5" s="1">
        <v>1</v>
      </c>
      <c r="BP5" s="1">
        <v>346</v>
      </c>
      <c r="BT5" s="1">
        <v>346</v>
      </c>
      <c r="BU5" s="1">
        <v>1</v>
      </c>
      <c r="BV5" s="1" t="s">
        <v>65</v>
      </c>
    </row>
    <row r="6" spans="1:74" s="1" customFormat="1" x14ac:dyDescent="0.2">
      <c r="S6" s="28"/>
      <c r="T6" s="28"/>
      <c r="U6" s="29"/>
      <c r="V6" s="29"/>
      <c r="W6" s="29"/>
      <c r="X6" s="29"/>
      <c r="Y6" s="29"/>
      <c r="Z6" s="29"/>
      <c r="AA6" s="29"/>
      <c r="AB6" s="29"/>
      <c r="AC6" s="30"/>
      <c r="AD6" s="31"/>
      <c r="AE6" s="30" t="s">
        <v>507</v>
      </c>
      <c r="AF6" s="30"/>
      <c r="AG6" s="30"/>
      <c r="AH6" s="30"/>
      <c r="AI6" s="30" t="s">
        <v>303</v>
      </c>
      <c r="AJ6" s="30" t="s">
        <v>682</v>
      </c>
      <c r="AK6" s="30" t="s">
        <v>354</v>
      </c>
      <c r="AL6" s="30" t="s">
        <v>346</v>
      </c>
      <c r="AM6" s="30" t="s">
        <v>564</v>
      </c>
      <c r="AN6" s="30" t="s">
        <v>354</v>
      </c>
      <c r="AO6" s="30" t="s">
        <v>346</v>
      </c>
      <c r="AP6" s="30" t="s">
        <v>564</v>
      </c>
      <c r="AQ6" s="30" t="s">
        <v>565</v>
      </c>
      <c r="AR6" s="30" t="s">
        <v>311</v>
      </c>
      <c r="AS6" s="1">
        <v>1</v>
      </c>
      <c r="AT6" s="30" t="s">
        <v>320</v>
      </c>
      <c r="AU6" s="30" t="s">
        <v>464</v>
      </c>
      <c r="AV6" s="30"/>
      <c r="AW6" s="30"/>
      <c r="AX6" s="30" t="s">
        <v>568</v>
      </c>
      <c r="AY6" s="30" t="s">
        <v>568</v>
      </c>
      <c r="AZ6" s="30"/>
      <c r="BA6" s="30"/>
      <c r="BI6" s="9"/>
      <c r="BK6" s="9"/>
      <c r="BN6" s="9"/>
    </row>
    <row r="7" spans="1:74" s="1" customFormat="1" x14ac:dyDescent="0.2">
      <c r="S7" s="28"/>
      <c r="T7" s="28"/>
      <c r="U7" s="29"/>
      <c r="V7" s="29"/>
      <c r="W7" s="29"/>
      <c r="X7" s="29"/>
      <c r="Y7" s="29"/>
      <c r="Z7" s="29"/>
      <c r="AA7" s="29"/>
      <c r="AB7" s="29"/>
      <c r="AC7" s="30"/>
      <c r="AD7" s="31"/>
      <c r="AE7" s="30"/>
      <c r="AF7" s="30"/>
      <c r="AG7" s="30"/>
      <c r="AH7" s="30"/>
      <c r="AI7" s="30" t="s">
        <v>303</v>
      </c>
      <c r="AJ7" s="30" t="s">
        <v>567</v>
      </c>
      <c r="AK7" s="30" t="s">
        <v>354</v>
      </c>
      <c r="AL7" s="30" t="s">
        <v>346</v>
      </c>
      <c r="AM7" s="30" t="s">
        <v>564</v>
      </c>
      <c r="AN7" s="30" t="s">
        <v>354</v>
      </c>
      <c r="AO7" s="30" t="s">
        <v>346</v>
      </c>
      <c r="AP7" s="30" t="s">
        <v>564</v>
      </c>
      <c r="AQ7" s="30" t="s">
        <v>565</v>
      </c>
      <c r="AR7" s="30" t="s">
        <v>311</v>
      </c>
      <c r="AS7" s="1">
        <v>1</v>
      </c>
      <c r="AT7" s="30" t="s">
        <v>320</v>
      </c>
      <c r="AU7" s="30" t="s">
        <v>464</v>
      </c>
      <c r="AV7" s="30"/>
      <c r="AW7" s="30"/>
      <c r="AX7" s="30" t="s">
        <v>568</v>
      </c>
      <c r="AY7" s="30" t="s">
        <v>568</v>
      </c>
      <c r="AZ7" s="30"/>
      <c r="BA7" s="30"/>
      <c r="BI7" s="9"/>
      <c r="BK7" s="9"/>
      <c r="BN7" s="9"/>
    </row>
    <row r="8" spans="1:74" s="1" customFormat="1" x14ac:dyDescent="0.2">
      <c r="S8" s="28"/>
      <c r="T8" s="28"/>
      <c r="U8" s="29"/>
      <c r="V8" s="29"/>
      <c r="W8" s="29"/>
      <c r="X8" s="29"/>
      <c r="Y8" s="29"/>
      <c r="Z8" s="29"/>
      <c r="AA8" s="29"/>
      <c r="AB8" s="29"/>
      <c r="AC8" s="30"/>
      <c r="AD8" s="31"/>
      <c r="AE8" s="30"/>
      <c r="AF8" s="30"/>
      <c r="AG8" s="30"/>
      <c r="AH8" s="30"/>
      <c r="AI8" s="30" t="s">
        <v>303</v>
      </c>
      <c r="AJ8" s="30" t="s">
        <v>572</v>
      </c>
      <c r="AK8" s="30" t="s">
        <v>354</v>
      </c>
      <c r="AL8" s="30" t="s">
        <v>346</v>
      </c>
      <c r="AM8" s="30" t="s">
        <v>564</v>
      </c>
      <c r="AN8" s="30" t="s">
        <v>354</v>
      </c>
      <c r="AO8" s="30" t="s">
        <v>346</v>
      </c>
      <c r="AP8" s="30" t="s">
        <v>564</v>
      </c>
      <c r="AQ8" s="30" t="s">
        <v>565</v>
      </c>
      <c r="AR8" s="30" t="s">
        <v>311</v>
      </c>
      <c r="AS8" s="1">
        <v>1</v>
      </c>
      <c r="AT8" s="30" t="s">
        <v>320</v>
      </c>
      <c r="AU8" s="30" t="s">
        <v>464</v>
      </c>
      <c r="AV8" s="30"/>
      <c r="AW8" s="30"/>
      <c r="AX8" s="30" t="s">
        <v>568</v>
      </c>
      <c r="AY8" s="30" t="s">
        <v>568</v>
      </c>
      <c r="AZ8" s="30"/>
      <c r="BA8" s="30"/>
      <c r="BI8" s="9"/>
      <c r="BK8" s="9"/>
      <c r="BN8" s="9"/>
    </row>
    <row r="9" spans="1:74" s="1" customFormat="1" x14ac:dyDescent="0.2">
      <c r="S9" s="28"/>
      <c r="T9" s="28"/>
      <c r="U9" s="29"/>
      <c r="V9" s="29"/>
      <c r="W9" s="29"/>
      <c r="X9" s="29"/>
      <c r="Y9" s="29"/>
      <c r="Z9" s="29"/>
      <c r="AA9" s="29"/>
      <c r="AB9" s="29"/>
      <c r="AC9" s="30"/>
      <c r="AD9" s="31"/>
      <c r="AE9" s="30"/>
      <c r="AF9" s="30"/>
      <c r="AG9" s="30"/>
      <c r="AH9" s="30"/>
      <c r="AI9" s="30" t="s">
        <v>303</v>
      </c>
      <c r="AJ9" s="30" t="s">
        <v>573</v>
      </c>
      <c r="AK9" s="30" t="s">
        <v>354</v>
      </c>
      <c r="AL9" s="30" t="s">
        <v>346</v>
      </c>
      <c r="AM9" s="30" t="s">
        <v>564</v>
      </c>
      <c r="AN9" s="30" t="s">
        <v>354</v>
      </c>
      <c r="AO9" s="30" t="s">
        <v>346</v>
      </c>
      <c r="AP9" s="30" t="s">
        <v>564</v>
      </c>
      <c r="AQ9" s="30" t="s">
        <v>565</v>
      </c>
      <c r="AR9" s="30" t="s">
        <v>311</v>
      </c>
      <c r="AS9" s="1">
        <v>1</v>
      </c>
      <c r="AT9" s="30" t="s">
        <v>320</v>
      </c>
      <c r="AU9" s="30" t="s">
        <v>464</v>
      </c>
      <c r="AV9" s="30"/>
      <c r="AW9" s="30"/>
      <c r="AX9" s="30" t="s">
        <v>568</v>
      </c>
      <c r="AY9" s="30" t="s">
        <v>568</v>
      </c>
      <c r="AZ9" s="30"/>
      <c r="BA9" s="30"/>
      <c r="BI9" s="9"/>
      <c r="BK9" s="9"/>
      <c r="BN9" s="9"/>
    </row>
    <row r="10" spans="1:74" s="1" customFormat="1" x14ac:dyDescent="0.2">
      <c r="S10" s="28"/>
      <c r="T10" s="28"/>
      <c r="U10" s="29"/>
      <c r="V10" s="29"/>
      <c r="W10" s="29"/>
      <c r="X10" s="29"/>
      <c r="Y10" s="29"/>
      <c r="Z10" s="29"/>
      <c r="AA10" s="29"/>
      <c r="AB10" s="29"/>
      <c r="AC10" s="30"/>
      <c r="AD10" s="31"/>
      <c r="AE10" s="30" t="s">
        <v>507</v>
      </c>
      <c r="AF10" s="30"/>
      <c r="AG10" s="30"/>
      <c r="AH10" s="30"/>
      <c r="AI10" s="30" t="s">
        <v>388</v>
      </c>
      <c r="AJ10" s="30"/>
      <c r="AK10" s="30" t="s">
        <v>376</v>
      </c>
      <c r="AL10" s="30" t="s">
        <v>331</v>
      </c>
      <c r="AM10" s="30" t="s">
        <v>564</v>
      </c>
      <c r="AN10" s="30" t="s">
        <v>376</v>
      </c>
      <c r="AO10" s="30" t="s">
        <v>314</v>
      </c>
      <c r="AP10" s="30" t="s">
        <v>564</v>
      </c>
      <c r="AQ10" s="30" t="s">
        <v>569</v>
      </c>
      <c r="AR10" s="30" t="s">
        <v>311</v>
      </c>
      <c r="AS10" s="30" t="s">
        <v>331</v>
      </c>
      <c r="AT10" s="30" t="s">
        <v>320</v>
      </c>
      <c r="AU10" s="30" t="s">
        <v>464</v>
      </c>
      <c r="AV10" s="30"/>
      <c r="AW10" s="30"/>
      <c r="AX10" s="39" t="s">
        <v>570</v>
      </c>
      <c r="AY10" s="39" t="s">
        <v>570</v>
      </c>
      <c r="AZ10" s="30"/>
      <c r="BA10" s="30"/>
      <c r="BI10" s="9"/>
      <c r="BK10" s="9"/>
      <c r="BN10" s="9"/>
    </row>
    <row r="11" spans="1:74" s="16" customFormat="1" x14ac:dyDescent="0.2">
      <c r="A11" s="1" t="s">
        <v>531</v>
      </c>
      <c r="B11" s="1">
        <v>1997</v>
      </c>
      <c r="C11" s="1" t="s">
        <v>532</v>
      </c>
      <c r="D11" s="1" t="s">
        <v>533</v>
      </c>
      <c r="E11" s="1" t="s">
        <v>534</v>
      </c>
      <c r="F11" s="1" t="s">
        <v>535</v>
      </c>
      <c r="G11" s="1" t="s">
        <v>536</v>
      </c>
      <c r="H11" t="s">
        <v>537</v>
      </c>
      <c r="I11" s="1" t="s">
        <v>538</v>
      </c>
      <c r="J11" t="s">
        <v>539</v>
      </c>
      <c r="K11" s="1"/>
      <c r="L11" s="1"/>
      <c r="M11" s="1"/>
      <c r="N11" s="1"/>
      <c r="O11" s="1"/>
      <c r="P11" s="1"/>
      <c r="Q11" s="1"/>
      <c r="R11" s="1"/>
      <c r="S11" s="3">
        <v>1</v>
      </c>
      <c r="T11" s="7" t="s">
        <v>540</v>
      </c>
      <c r="U11" s="3" t="s">
        <v>502</v>
      </c>
      <c r="V11" s="3" t="s">
        <v>57</v>
      </c>
      <c r="W11" s="3" t="s">
        <v>142</v>
      </c>
      <c r="X11" s="3"/>
      <c r="Y11" s="3"/>
      <c r="Z11" s="3"/>
      <c r="AA11" s="3"/>
      <c r="AB11" s="10" t="s">
        <v>541</v>
      </c>
      <c r="AC11" s="3" t="s">
        <v>542</v>
      </c>
      <c r="AD11" s="11" t="s">
        <v>74</v>
      </c>
      <c r="AE11" s="3"/>
      <c r="AF11" s="3"/>
      <c r="AG11" s="3"/>
      <c r="AH11" s="3"/>
      <c r="AI11" s="3" t="s">
        <v>303</v>
      </c>
      <c r="AJ11" s="3" t="s">
        <v>383</v>
      </c>
      <c r="AK11" s="3">
        <v>8</v>
      </c>
      <c r="AL11" s="3"/>
      <c r="AM11" s="3">
        <v>1997</v>
      </c>
      <c r="AN11" s="3">
        <v>10</v>
      </c>
      <c r="AO11" s="3">
        <v>9</v>
      </c>
      <c r="AP11" s="3">
        <v>1997</v>
      </c>
      <c r="AQ11" s="3" t="s">
        <v>589</v>
      </c>
      <c r="AR11" s="3">
        <v>2</v>
      </c>
      <c r="AS11" s="3">
        <v>0</v>
      </c>
      <c r="AT11" s="3" t="s">
        <v>320</v>
      </c>
      <c r="AU11" s="3" t="s">
        <v>590</v>
      </c>
      <c r="AV11" s="3"/>
      <c r="AW11" s="3"/>
      <c r="AX11" s="41" t="s">
        <v>591</v>
      </c>
      <c r="AY11" s="11" t="s">
        <v>592</v>
      </c>
      <c r="BA11" s="3"/>
      <c r="BB11" s="1" t="s">
        <v>543</v>
      </c>
      <c r="BC11" s="1" t="s">
        <v>534</v>
      </c>
      <c r="BD11" s="1">
        <v>2</v>
      </c>
      <c r="BE11" s="1"/>
      <c r="BF11" s="1">
        <v>2</v>
      </c>
      <c r="BG11" s="1">
        <v>1</v>
      </c>
      <c r="BH11" s="1">
        <v>4</v>
      </c>
      <c r="BI11" s="9">
        <v>34276</v>
      </c>
      <c r="BJ11" s="1">
        <v>1</v>
      </c>
      <c r="BK11" s="9">
        <v>35587</v>
      </c>
      <c r="BL11" s="1">
        <v>1</v>
      </c>
      <c r="BM11" s="1">
        <v>0</v>
      </c>
      <c r="BN11" s="1"/>
      <c r="BO11" s="1"/>
      <c r="BP11" s="1">
        <v>484</v>
      </c>
      <c r="BQ11" s="1" t="s">
        <v>544</v>
      </c>
      <c r="BR11" s="1"/>
      <c r="BS11" s="1" t="s">
        <v>544</v>
      </c>
      <c r="BT11" s="1">
        <v>484</v>
      </c>
      <c r="BU11" s="1">
        <v>4</v>
      </c>
      <c r="BV11" s="1" t="s">
        <v>65</v>
      </c>
    </row>
    <row r="12" spans="1:74" s="16" customFormat="1" x14ac:dyDescent="0.2">
      <c r="A12" s="1"/>
      <c r="B12" s="1"/>
      <c r="C12" s="1"/>
      <c r="D12" s="1"/>
      <c r="E12" s="1"/>
      <c r="F12" s="1"/>
      <c r="G12" s="1"/>
      <c r="H12"/>
      <c r="I12" s="1"/>
      <c r="J12"/>
      <c r="K12" s="1"/>
      <c r="L12" s="1"/>
      <c r="M12" s="1"/>
      <c r="N12" s="1"/>
      <c r="O12" s="1"/>
      <c r="P12" s="1"/>
      <c r="Q12" s="1"/>
      <c r="R12" s="1"/>
      <c r="S12" s="3"/>
      <c r="T12" s="7"/>
      <c r="U12" s="3"/>
      <c r="V12" s="3"/>
      <c r="W12" s="3"/>
      <c r="X12" s="3"/>
      <c r="Y12" s="3"/>
      <c r="Z12" s="3"/>
      <c r="AA12" s="3"/>
      <c r="AB12" s="10"/>
      <c r="AC12" s="3"/>
      <c r="AD12" s="11"/>
      <c r="AE12" s="3"/>
      <c r="AF12" s="3"/>
      <c r="AG12" s="3"/>
      <c r="AH12" s="3"/>
      <c r="AI12" s="3" t="s">
        <v>303</v>
      </c>
      <c r="AJ12" s="3" t="s">
        <v>383</v>
      </c>
      <c r="AK12" s="3">
        <v>8</v>
      </c>
      <c r="AL12" s="3"/>
      <c r="AM12" s="3">
        <v>1997</v>
      </c>
      <c r="AN12" s="3">
        <v>8</v>
      </c>
      <c r="AO12" s="3">
        <v>6</v>
      </c>
      <c r="AP12" s="3">
        <v>1997</v>
      </c>
      <c r="AQ12" s="3" t="s">
        <v>589</v>
      </c>
      <c r="AR12" s="3">
        <v>2</v>
      </c>
      <c r="AS12" s="3">
        <v>0</v>
      </c>
      <c r="AT12" s="3" t="s">
        <v>320</v>
      </c>
      <c r="AU12" s="3" t="s">
        <v>590</v>
      </c>
      <c r="AV12" s="3"/>
      <c r="AW12" s="3"/>
      <c r="AX12" s="30"/>
      <c r="AY12" s="40" t="s">
        <v>617</v>
      </c>
      <c r="AZ12" s="3"/>
      <c r="BA12" s="3"/>
      <c r="BB12" s="1"/>
      <c r="BC12" s="1"/>
      <c r="BD12" s="1"/>
      <c r="BE12" s="1"/>
      <c r="BF12" s="1"/>
      <c r="BG12" s="1"/>
      <c r="BH12" s="1"/>
      <c r="BI12" s="9"/>
      <c r="BJ12" s="1"/>
      <c r="BK12" s="9"/>
      <c r="BL12" s="1"/>
      <c r="BM12" s="1"/>
      <c r="BN12" s="1"/>
      <c r="BO12" s="1"/>
      <c r="BP12" s="1"/>
      <c r="BQ12" s="1"/>
      <c r="BR12" s="1"/>
      <c r="BS12" s="1"/>
      <c r="BT12" s="1"/>
      <c r="BU12" s="1"/>
      <c r="BV12" s="1"/>
    </row>
    <row r="13" spans="1:74" x14ac:dyDescent="0.2">
      <c r="A13" s="1" t="s">
        <v>623</v>
      </c>
      <c r="B13" s="1">
        <v>1998</v>
      </c>
      <c r="C13" s="1" t="s">
        <v>618</v>
      </c>
      <c r="D13" s="1" t="s">
        <v>619</v>
      </c>
      <c r="E13" s="1" t="s">
        <v>620</v>
      </c>
      <c r="F13" s="1" t="s">
        <v>621</v>
      </c>
      <c r="G13" s="1" t="s">
        <v>621</v>
      </c>
      <c r="H13" s="1" t="s">
        <v>622</v>
      </c>
      <c r="I13" s="1"/>
      <c r="J13" s="1"/>
      <c r="K13" s="1"/>
      <c r="L13" s="1"/>
      <c r="M13" s="1"/>
      <c r="N13" s="1"/>
      <c r="O13" s="1"/>
      <c r="P13" s="1"/>
      <c r="Q13" s="1"/>
      <c r="R13" s="1"/>
      <c r="S13" s="28">
        <v>1</v>
      </c>
      <c r="T13" s="28" t="s">
        <v>624</v>
      </c>
      <c r="U13" s="28" t="s">
        <v>625</v>
      </c>
      <c r="V13" s="28" t="s">
        <v>57</v>
      </c>
      <c r="W13" s="28" t="s">
        <v>626</v>
      </c>
      <c r="X13" s="28" t="s">
        <v>57</v>
      </c>
      <c r="Y13" s="28" t="s">
        <v>626</v>
      </c>
      <c r="Z13" s="28"/>
      <c r="AA13" s="28"/>
      <c r="AB13" s="10" t="s">
        <v>627</v>
      </c>
      <c r="AC13" s="28" t="s">
        <v>263</v>
      </c>
      <c r="AD13" s="10" t="s">
        <v>629</v>
      </c>
      <c r="AI13" s="30" t="s">
        <v>303</v>
      </c>
      <c r="AJ13" s="30" t="s">
        <v>383</v>
      </c>
      <c r="AK13">
        <v>12</v>
      </c>
      <c r="AL13">
        <v>14</v>
      </c>
      <c r="AM13">
        <v>1998</v>
      </c>
      <c r="AN13">
        <v>12</v>
      </c>
      <c r="AO13">
        <v>15</v>
      </c>
      <c r="AP13">
        <v>1998</v>
      </c>
      <c r="AQ13" s="30" t="s">
        <v>651</v>
      </c>
      <c r="AR13">
        <v>2</v>
      </c>
      <c r="AS13">
        <v>0</v>
      </c>
      <c r="AT13" s="30" t="s">
        <v>320</v>
      </c>
      <c r="AU13" s="30" t="s">
        <v>652</v>
      </c>
      <c r="AX13" s="30" t="s">
        <v>653</v>
      </c>
      <c r="AY13" s="30" t="s">
        <v>653</v>
      </c>
      <c r="BB13" s="1">
        <v>1402</v>
      </c>
      <c r="BC13" s="1"/>
      <c r="BD13" s="1">
        <v>2</v>
      </c>
      <c r="BE13" s="1"/>
      <c r="BF13" s="1">
        <v>1</v>
      </c>
      <c r="BG13" s="1">
        <v>0</v>
      </c>
      <c r="BH13" s="1">
        <v>4</v>
      </c>
      <c r="BI13" s="9">
        <v>35953</v>
      </c>
      <c r="BJ13" s="1">
        <v>1</v>
      </c>
      <c r="BK13" s="9">
        <v>35953</v>
      </c>
      <c r="BL13" s="1">
        <v>1</v>
      </c>
      <c r="BM13" s="1">
        <v>0</v>
      </c>
      <c r="BN13" s="1"/>
      <c r="BO13" s="1"/>
      <c r="BP13" s="1">
        <v>404</v>
      </c>
      <c r="BQ13" s="1" t="s">
        <v>628</v>
      </c>
      <c r="BR13" s="1"/>
      <c r="BS13" s="1"/>
      <c r="BT13" s="1">
        <v>404</v>
      </c>
      <c r="BU13" s="1">
        <v>4</v>
      </c>
      <c r="BV13" s="1" t="s">
        <v>65</v>
      </c>
    </row>
    <row r="14" spans="1:74" x14ac:dyDescent="0.2">
      <c r="A14" s="1" t="s">
        <v>641</v>
      </c>
      <c r="B14" s="1">
        <v>1999</v>
      </c>
      <c r="C14" s="1" t="s">
        <v>135</v>
      </c>
      <c r="D14" s="1" t="s">
        <v>136</v>
      </c>
      <c r="E14" s="1"/>
      <c r="F14" s="1" t="s">
        <v>642</v>
      </c>
      <c r="G14" s="1" t="s">
        <v>642</v>
      </c>
      <c r="H14" t="s">
        <v>643</v>
      </c>
      <c r="I14" s="1"/>
      <c r="J14" s="1"/>
      <c r="K14" s="1"/>
      <c r="L14" s="1"/>
      <c r="M14" s="1"/>
      <c r="N14" s="1"/>
      <c r="O14" s="1"/>
      <c r="P14" s="1"/>
      <c r="Q14" s="1"/>
      <c r="R14" s="1"/>
      <c r="S14" s="28">
        <v>1</v>
      </c>
      <c r="T14" s="28"/>
      <c r="U14" s="28" t="s">
        <v>644</v>
      </c>
      <c r="V14" s="28" t="s">
        <v>57</v>
      </c>
      <c r="W14" s="28" t="s">
        <v>645</v>
      </c>
      <c r="X14" s="28"/>
      <c r="Y14" s="28"/>
      <c r="Z14" s="28"/>
      <c r="AA14" s="28"/>
      <c r="AB14" s="10" t="s">
        <v>646</v>
      </c>
      <c r="AC14" s="28" t="s">
        <v>263</v>
      </c>
      <c r="AD14" s="42" t="s">
        <v>647</v>
      </c>
      <c r="AI14" s="30" t="s">
        <v>388</v>
      </c>
      <c r="AK14">
        <v>2</v>
      </c>
      <c r="AL14">
        <v>6</v>
      </c>
      <c r="AM14">
        <v>1999</v>
      </c>
      <c r="AN14">
        <v>3</v>
      </c>
      <c r="AO14">
        <v>19</v>
      </c>
      <c r="AP14">
        <v>1999</v>
      </c>
      <c r="AQ14" s="30" t="s">
        <v>655</v>
      </c>
      <c r="AR14">
        <v>2</v>
      </c>
      <c r="AS14">
        <v>0</v>
      </c>
      <c r="AT14" s="30" t="s">
        <v>320</v>
      </c>
      <c r="AU14" s="30" t="s">
        <v>642</v>
      </c>
      <c r="AX14" s="30" t="s">
        <v>656</v>
      </c>
      <c r="AY14" s="30" t="s">
        <v>656</v>
      </c>
      <c r="BB14" s="1">
        <v>1200</v>
      </c>
      <c r="BC14" s="1" t="s">
        <v>648</v>
      </c>
      <c r="BD14" s="1">
        <v>1</v>
      </c>
      <c r="BE14" s="1" t="s">
        <v>649</v>
      </c>
      <c r="BF14" s="1">
        <v>2</v>
      </c>
      <c r="BG14" s="1">
        <v>1</v>
      </c>
      <c r="BH14" s="1">
        <v>4</v>
      </c>
      <c r="BI14" s="9">
        <v>35177</v>
      </c>
      <c r="BJ14" s="1">
        <v>1</v>
      </c>
      <c r="BK14" s="9">
        <v>35860</v>
      </c>
      <c r="BL14" s="1">
        <v>1</v>
      </c>
      <c r="BM14" s="1">
        <v>1</v>
      </c>
      <c r="BN14" s="9">
        <v>36341</v>
      </c>
      <c r="BO14" s="1">
        <v>1</v>
      </c>
      <c r="BP14" s="1">
        <v>345</v>
      </c>
      <c r="BQ14" s="1"/>
      <c r="BR14" s="1"/>
      <c r="BS14" s="1" t="s">
        <v>650</v>
      </c>
      <c r="BT14" s="1">
        <v>345</v>
      </c>
      <c r="BU14" s="1">
        <v>1</v>
      </c>
      <c r="BV14" s="1" t="s">
        <v>65</v>
      </c>
    </row>
    <row r="15" spans="1:74" x14ac:dyDescent="0.2">
      <c r="A15" s="1" t="s">
        <v>495</v>
      </c>
      <c r="B15" s="1">
        <v>1999</v>
      </c>
      <c r="C15" s="1" t="s">
        <v>496</v>
      </c>
      <c r="D15" s="1" t="s">
        <v>497</v>
      </c>
      <c r="E15" s="1" t="s">
        <v>630</v>
      </c>
      <c r="F15" s="1" t="s">
        <v>631</v>
      </c>
      <c r="G15" s="1" t="s">
        <v>632</v>
      </c>
      <c r="H15" s="1" t="s">
        <v>633</v>
      </c>
      <c r="I15" s="1" t="s">
        <v>499</v>
      </c>
      <c r="J15" s="1" t="s">
        <v>500</v>
      </c>
      <c r="K15" s="1"/>
      <c r="L15" s="1"/>
      <c r="M15" s="1"/>
      <c r="N15" s="1"/>
      <c r="O15" s="1"/>
      <c r="P15" s="1"/>
      <c r="Q15" s="1"/>
      <c r="R15" s="1"/>
      <c r="S15" s="28">
        <v>1</v>
      </c>
      <c r="T15" s="28" t="s">
        <v>634</v>
      </c>
      <c r="U15" s="28" t="s">
        <v>635</v>
      </c>
      <c r="V15" s="28" t="s">
        <v>57</v>
      </c>
      <c r="W15" s="28" t="s">
        <v>636</v>
      </c>
      <c r="X15" s="28"/>
      <c r="Y15" s="28"/>
      <c r="Z15" s="28"/>
      <c r="AA15" s="28"/>
      <c r="AB15" s="28" t="s">
        <v>142</v>
      </c>
      <c r="AC15" s="28" t="s">
        <v>637</v>
      </c>
      <c r="AD15" s="10" t="s">
        <v>638</v>
      </c>
      <c r="AI15" s="30" t="s">
        <v>303</v>
      </c>
      <c r="AJ15" s="30" t="s">
        <v>383</v>
      </c>
      <c r="AK15">
        <v>5</v>
      </c>
      <c r="AL15">
        <v>25</v>
      </c>
      <c r="AM15">
        <v>1999</v>
      </c>
      <c r="AN15">
        <v>7</v>
      </c>
      <c r="AO15">
        <v>7</v>
      </c>
      <c r="AP15">
        <v>1999</v>
      </c>
      <c r="AQ15" s="30" t="s">
        <v>651</v>
      </c>
      <c r="AR15">
        <v>2</v>
      </c>
      <c r="AS15">
        <v>1</v>
      </c>
      <c r="AT15" s="30" t="s">
        <v>320</v>
      </c>
      <c r="AU15" s="30" t="s">
        <v>499</v>
      </c>
      <c r="AX15" s="30" t="s">
        <v>654</v>
      </c>
      <c r="AY15" s="30" t="s">
        <v>654</v>
      </c>
      <c r="BB15" s="1" t="s">
        <v>639</v>
      </c>
      <c r="BC15" s="1"/>
      <c r="BD15" s="1">
        <v>2</v>
      </c>
      <c r="BE15" s="1"/>
      <c r="BF15" s="1">
        <v>2</v>
      </c>
      <c r="BG15" s="1">
        <v>1</v>
      </c>
      <c r="BH15" s="1">
        <v>4</v>
      </c>
      <c r="BI15" s="9">
        <v>33320</v>
      </c>
      <c r="BJ15" s="1">
        <v>1</v>
      </c>
      <c r="BK15" s="9">
        <v>33329</v>
      </c>
      <c r="BL15" s="1">
        <v>1</v>
      </c>
      <c r="BM15" s="1">
        <v>0</v>
      </c>
      <c r="BN15" s="1"/>
      <c r="BO15" s="1"/>
      <c r="BP15" s="1">
        <v>451</v>
      </c>
      <c r="BQ15" s="1" t="s">
        <v>640</v>
      </c>
      <c r="BR15" s="1"/>
      <c r="BS15" s="1"/>
      <c r="BT15" s="1">
        <v>451</v>
      </c>
      <c r="BU15" s="1">
        <v>4</v>
      </c>
      <c r="BV15" s="1" t="s">
        <v>65</v>
      </c>
    </row>
    <row r="16" spans="1:74" s="1" customFormat="1" x14ac:dyDescent="0.2">
      <c r="A16" s="1" t="s">
        <v>266</v>
      </c>
      <c r="B16" s="1">
        <v>1997</v>
      </c>
      <c r="C16" s="1" t="s">
        <v>267</v>
      </c>
      <c r="D16" s="1" t="s">
        <v>268</v>
      </c>
      <c r="F16" s="1" t="s">
        <v>556</v>
      </c>
      <c r="G16" s="1" t="s">
        <v>557</v>
      </c>
      <c r="H16" s="1" t="s">
        <v>558</v>
      </c>
      <c r="I16" s="1" t="s">
        <v>269</v>
      </c>
      <c r="J16" s="1" t="s">
        <v>270</v>
      </c>
      <c r="S16" s="3">
        <v>1</v>
      </c>
      <c r="T16" s="3" t="s">
        <v>559</v>
      </c>
      <c r="U16" s="3" t="s">
        <v>560</v>
      </c>
      <c r="V16" s="3" t="s">
        <v>57</v>
      </c>
      <c r="W16" s="3" t="s">
        <v>142</v>
      </c>
      <c r="X16" s="3" t="s">
        <v>57</v>
      </c>
      <c r="Y16" s="3" t="s">
        <v>142</v>
      </c>
      <c r="Z16" s="3"/>
      <c r="AA16" s="3"/>
      <c r="AB16" s="10" t="s">
        <v>142</v>
      </c>
      <c r="AC16" s="3" t="s">
        <v>561</v>
      </c>
      <c r="AD16" s="14" t="s">
        <v>562</v>
      </c>
      <c r="AE16" s="3"/>
      <c r="AF16" s="3"/>
      <c r="AG16" s="3"/>
      <c r="AH16" s="3"/>
      <c r="AI16" s="3" t="s">
        <v>388</v>
      </c>
      <c r="AJ16" s="3"/>
      <c r="AK16" s="3">
        <v>10</v>
      </c>
      <c r="AL16" s="3" t="s">
        <v>583</v>
      </c>
      <c r="AM16" s="3">
        <v>1997</v>
      </c>
      <c r="AN16" s="3">
        <v>11</v>
      </c>
      <c r="AO16" s="3">
        <v>7</v>
      </c>
      <c r="AP16" s="3">
        <v>1997</v>
      </c>
      <c r="AQ16" s="3" t="s">
        <v>453</v>
      </c>
      <c r="AR16" s="3">
        <v>2</v>
      </c>
      <c r="AS16" s="3">
        <v>1</v>
      </c>
      <c r="AT16" s="3" t="s">
        <v>320</v>
      </c>
      <c r="AU16" s="3" t="s">
        <v>584</v>
      </c>
      <c r="AV16" s="3"/>
      <c r="AW16" s="3"/>
      <c r="AX16" s="3" t="s">
        <v>585</v>
      </c>
      <c r="AY16" s="3" t="s">
        <v>586</v>
      </c>
      <c r="AZ16" s="3"/>
      <c r="BA16" s="3"/>
      <c r="BB16" s="1" t="s">
        <v>563</v>
      </c>
      <c r="BD16" s="1">
        <v>2</v>
      </c>
      <c r="BF16" s="1">
        <v>2</v>
      </c>
      <c r="BG16" s="1">
        <v>1</v>
      </c>
      <c r="BH16" s="1">
        <v>3</v>
      </c>
      <c r="BI16" s="9">
        <v>26136</v>
      </c>
      <c r="BJ16" s="1">
        <v>1</v>
      </c>
      <c r="BK16" s="9">
        <v>30453</v>
      </c>
      <c r="BL16" s="1">
        <v>1</v>
      </c>
      <c r="BM16" s="1">
        <v>0</v>
      </c>
      <c r="BP16" s="1">
        <v>625</v>
      </c>
      <c r="BT16" s="1">
        <v>625</v>
      </c>
      <c r="BU16" s="1">
        <v>4</v>
      </c>
      <c r="BV16" s="1" t="s">
        <v>65</v>
      </c>
    </row>
    <row r="17" spans="31:53" x14ac:dyDescent="0.2">
      <c r="AE17" s="18"/>
      <c r="AF17" s="18"/>
      <c r="AG17" s="18"/>
      <c r="AH17" s="18"/>
      <c r="AI17" s="18"/>
      <c r="AJ17" s="18"/>
      <c r="AK17" s="18"/>
      <c r="AL17" s="18"/>
      <c r="AM17" s="18"/>
      <c r="AN17" s="18"/>
      <c r="AO17" s="18"/>
      <c r="AP17" s="18"/>
      <c r="AQ17" s="18"/>
      <c r="AR17" s="18"/>
      <c r="AS17" s="18"/>
      <c r="AT17" s="18"/>
      <c r="AU17" s="18"/>
      <c r="AV17" s="18"/>
      <c r="AW17" s="18"/>
      <c r="AX17" s="18"/>
      <c r="AY17" s="18"/>
      <c r="AZ17" s="18"/>
      <c r="BA17" s="18"/>
    </row>
    <row r="18" spans="31:53" x14ac:dyDescent="0.2">
      <c r="AE18" s="18"/>
      <c r="AF18" s="18"/>
      <c r="AG18" s="18"/>
      <c r="AH18" s="18"/>
      <c r="AI18" s="18"/>
      <c r="AJ18" s="18"/>
      <c r="AK18" s="18"/>
      <c r="AL18" s="18"/>
      <c r="AM18" s="18"/>
      <c r="AN18" s="18"/>
      <c r="AO18" s="18"/>
      <c r="AP18" s="18"/>
      <c r="AQ18" s="18"/>
      <c r="AR18" s="18"/>
      <c r="AS18" s="18"/>
      <c r="AT18" s="18"/>
      <c r="AU18" s="18"/>
      <c r="AV18" s="18"/>
      <c r="AW18" s="18"/>
      <c r="AX18" s="18"/>
      <c r="AY18" s="18"/>
      <c r="AZ18" s="18"/>
      <c r="BA18" s="18"/>
    </row>
    <row r="19" spans="31:53" x14ac:dyDescent="0.2">
      <c r="AE19" s="18"/>
      <c r="AF19" s="18"/>
      <c r="AG19" s="18"/>
      <c r="AH19" s="18"/>
      <c r="AI19" s="18"/>
      <c r="AJ19" s="18"/>
      <c r="AK19" s="18"/>
      <c r="AL19" s="18"/>
      <c r="AM19" s="18"/>
      <c r="AN19" s="18"/>
      <c r="AO19" s="18"/>
      <c r="AP19" s="18"/>
      <c r="AQ19" s="18"/>
      <c r="AR19" s="18"/>
      <c r="AS19" s="18"/>
      <c r="AT19" s="18"/>
      <c r="AU19" s="18"/>
      <c r="AV19" s="18"/>
      <c r="AW19" s="18"/>
      <c r="AX19" s="18"/>
      <c r="AY19" s="18"/>
      <c r="AZ19" s="18"/>
      <c r="BA19" s="18"/>
    </row>
  </sheetData>
  <phoneticPr fontId="17" type="noConversion"/>
  <hyperlinks>
    <hyperlink ref="T11" r:id="rId1" location="1997" xr:uid="{00000000-0004-0000-0200-000000000000}"/>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V9"/>
  <sheetViews>
    <sheetView zoomScale="70" zoomScaleNormal="70" zoomScalePageLayoutView="70" workbookViewId="0">
      <selection activeCell="A5" sqref="A5:XFD5"/>
    </sheetView>
  </sheetViews>
  <sheetFormatPr baseColWidth="10" defaultColWidth="8.83203125" defaultRowHeight="15" x14ac:dyDescent="0.2"/>
  <cols>
    <col min="7" max="7" width="1.1640625" customWidth="1"/>
    <col min="8" max="18" width="9.1640625" hidden="1" customWidth="1"/>
  </cols>
  <sheetData>
    <row r="1" spans="1:74"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4" t="s">
        <v>21</v>
      </c>
      <c r="W1" s="4" t="s">
        <v>22</v>
      </c>
      <c r="X1" s="4" t="s">
        <v>23</v>
      </c>
      <c r="Y1" s="4" t="s">
        <v>24</v>
      </c>
      <c r="Z1" s="4" t="s">
        <v>25</v>
      </c>
      <c r="AA1" s="4" t="s">
        <v>26</v>
      </c>
      <c r="AB1" s="4" t="s">
        <v>27</v>
      </c>
      <c r="AC1" s="4" t="s">
        <v>28</v>
      </c>
      <c r="AD1" s="4" t="s">
        <v>29</v>
      </c>
      <c r="AE1" s="4" t="s">
        <v>509</v>
      </c>
      <c r="AF1" s="4" t="s">
        <v>508</v>
      </c>
      <c r="AG1" s="4" t="s">
        <v>519</v>
      </c>
      <c r="AH1" s="4" t="s">
        <v>520</v>
      </c>
      <c r="AI1" s="19" t="s">
        <v>301</v>
      </c>
      <c r="AJ1" s="19" t="s">
        <v>302</v>
      </c>
      <c r="AK1" s="19" t="s">
        <v>304</v>
      </c>
      <c r="AL1" s="19" t="s">
        <v>305</v>
      </c>
      <c r="AM1" s="19" t="s">
        <v>306</v>
      </c>
      <c r="AN1" s="19" t="s">
        <v>307</v>
      </c>
      <c r="AO1" s="19" t="s">
        <v>308</v>
      </c>
      <c r="AP1" s="19" t="s">
        <v>309</v>
      </c>
      <c r="AQ1" s="19" t="s">
        <v>310</v>
      </c>
      <c r="AR1" s="19" t="s">
        <v>328</v>
      </c>
      <c r="AS1" s="19" t="s">
        <v>329</v>
      </c>
      <c r="AT1" s="19" t="s">
        <v>316</v>
      </c>
      <c r="AU1" s="19" t="s">
        <v>317</v>
      </c>
      <c r="AV1" s="19" t="s">
        <v>318</v>
      </c>
      <c r="AW1" s="19" t="s">
        <v>319</v>
      </c>
      <c r="AX1" s="19" t="s">
        <v>321</v>
      </c>
      <c r="AY1" s="19" t="s">
        <v>322</v>
      </c>
      <c r="AZ1" s="19" t="s">
        <v>323</v>
      </c>
      <c r="BA1" s="19" t="s">
        <v>324</v>
      </c>
      <c r="BB1" s="1" t="s">
        <v>30</v>
      </c>
      <c r="BC1" s="1" t="s">
        <v>31</v>
      </c>
      <c r="BD1" s="1" t="s">
        <v>32</v>
      </c>
      <c r="BE1" s="1" t="s">
        <v>33</v>
      </c>
      <c r="BF1" s="1" t="s">
        <v>34</v>
      </c>
      <c r="BG1" s="1" t="s">
        <v>35</v>
      </c>
      <c r="BH1" s="1" t="s">
        <v>36</v>
      </c>
      <c r="BI1" s="1" t="s">
        <v>37</v>
      </c>
      <c r="BJ1" s="1" t="s">
        <v>38</v>
      </c>
      <c r="BK1" s="1" t="s">
        <v>39</v>
      </c>
      <c r="BL1" s="1" t="s">
        <v>40</v>
      </c>
      <c r="BM1" s="1" t="s">
        <v>41</v>
      </c>
      <c r="BN1" s="1" t="s">
        <v>42</v>
      </c>
      <c r="BO1" s="1" t="s">
        <v>43</v>
      </c>
      <c r="BP1" s="1" t="s">
        <v>44</v>
      </c>
      <c r="BQ1" s="1" t="s">
        <v>45</v>
      </c>
      <c r="BR1" s="1" t="s">
        <v>46</v>
      </c>
      <c r="BS1" s="1" t="s">
        <v>47</v>
      </c>
      <c r="BT1" s="1" t="s">
        <v>48</v>
      </c>
      <c r="BU1" s="1" t="s">
        <v>49</v>
      </c>
      <c r="BV1" s="1" t="s">
        <v>50</v>
      </c>
    </row>
    <row r="2" spans="1:74" s="1" customFormat="1" x14ac:dyDescent="0.2">
      <c r="A2" s="1" t="s">
        <v>204</v>
      </c>
      <c r="B2" s="1">
        <v>1995</v>
      </c>
      <c r="C2" s="1" t="s">
        <v>205</v>
      </c>
      <c r="D2" s="1" t="s">
        <v>206</v>
      </c>
      <c r="F2" s="1" t="s">
        <v>207</v>
      </c>
      <c r="G2" s="1" t="s">
        <v>208</v>
      </c>
      <c r="H2" s="1" t="s">
        <v>208</v>
      </c>
      <c r="I2" s="1" t="s">
        <v>209</v>
      </c>
      <c r="J2" s="1" t="s">
        <v>209</v>
      </c>
      <c r="S2" s="28">
        <v>1</v>
      </c>
      <c r="T2" s="28" t="s">
        <v>483</v>
      </c>
      <c r="U2" s="29" t="s">
        <v>484</v>
      </c>
      <c r="V2" s="29"/>
      <c r="W2" s="29"/>
      <c r="X2" s="29"/>
      <c r="Y2" s="29"/>
      <c r="Z2" s="29"/>
      <c r="AA2" s="29"/>
      <c r="AB2" s="29" t="s">
        <v>485</v>
      </c>
      <c r="AC2" s="30" t="s">
        <v>74</v>
      </c>
      <c r="AD2" s="31" t="s">
        <v>74</v>
      </c>
      <c r="AE2" s="30" t="s">
        <v>507</v>
      </c>
      <c r="AF2" s="30"/>
      <c r="AG2" s="30"/>
      <c r="AH2" s="30"/>
      <c r="AI2" s="30" t="s">
        <v>388</v>
      </c>
      <c r="AJ2" s="30"/>
      <c r="AK2" s="30" t="s">
        <v>354</v>
      </c>
      <c r="AL2" s="30" t="s">
        <v>344</v>
      </c>
      <c r="AM2" s="30" t="s">
        <v>564</v>
      </c>
      <c r="AN2" s="30" t="s">
        <v>354</v>
      </c>
      <c r="AO2" s="30" t="s">
        <v>344</v>
      </c>
      <c r="AP2" s="30" t="s">
        <v>564</v>
      </c>
      <c r="AQ2" s="30" t="s">
        <v>410</v>
      </c>
      <c r="AR2" s="30" t="s">
        <v>311</v>
      </c>
      <c r="AS2" s="1">
        <v>1</v>
      </c>
      <c r="AT2" s="30" t="s">
        <v>320</v>
      </c>
      <c r="AU2" s="30" t="s">
        <v>464</v>
      </c>
      <c r="AV2" s="30"/>
      <c r="AW2" s="30"/>
      <c r="AX2" s="39" t="s">
        <v>566</v>
      </c>
      <c r="AY2" s="39" t="s">
        <v>566</v>
      </c>
      <c r="AZ2" s="30"/>
      <c r="BA2" s="30"/>
      <c r="BB2" s="1" t="s">
        <v>214</v>
      </c>
      <c r="BD2" s="1">
        <v>1</v>
      </c>
      <c r="BE2" s="1" t="s">
        <v>215</v>
      </c>
      <c r="BF2" s="1">
        <v>2</v>
      </c>
      <c r="BG2" s="1">
        <v>1</v>
      </c>
      <c r="BH2" s="1">
        <v>3</v>
      </c>
      <c r="BI2" s="9">
        <v>33721</v>
      </c>
      <c r="BJ2" s="1">
        <v>1</v>
      </c>
      <c r="BK2" s="9">
        <v>33724</v>
      </c>
      <c r="BL2" s="1">
        <v>2</v>
      </c>
      <c r="BM2" s="1">
        <v>1</v>
      </c>
      <c r="BN2" s="9">
        <v>35024</v>
      </c>
      <c r="BO2" s="1">
        <v>1</v>
      </c>
      <c r="BP2" s="1">
        <v>346</v>
      </c>
      <c r="BT2" s="1">
        <v>346</v>
      </c>
      <c r="BU2" s="1">
        <v>1</v>
      </c>
      <c r="BV2" s="1" t="s">
        <v>65</v>
      </c>
    </row>
    <row r="3" spans="1:74" s="1" customFormat="1" x14ac:dyDescent="0.2">
      <c r="A3" s="1" t="s">
        <v>204</v>
      </c>
      <c r="B3" s="1">
        <v>1995</v>
      </c>
      <c r="C3" s="1" t="s">
        <v>205</v>
      </c>
      <c r="D3" s="1" t="s">
        <v>206</v>
      </c>
      <c r="F3" s="1" t="s">
        <v>207</v>
      </c>
      <c r="G3" s="1" t="s">
        <v>208</v>
      </c>
      <c r="H3" s="1" t="s">
        <v>208</v>
      </c>
      <c r="I3" s="1" t="s">
        <v>209</v>
      </c>
      <c r="J3" s="1" t="s">
        <v>209</v>
      </c>
      <c r="S3" s="28">
        <v>1</v>
      </c>
      <c r="T3" s="28" t="s">
        <v>483</v>
      </c>
      <c r="U3" s="29" t="s">
        <v>484</v>
      </c>
      <c r="V3" s="29"/>
      <c r="W3" s="29"/>
      <c r="X3" s="29"/>
      <c r="Y3" s="29"/>
      <c r="Z3" s="29"/>
      <c r="AA3" s="29"/>
      <c r="AB3" s="29" t="s">
        <v>485</v>
      </c>
      <c r="AC3" s="30" t="s">
        <v>74</v>
      </c>
      <c r="AD3" s="31"/>
      <c r="AE3" s="30" t="s">
        <v>507</v>
      </c>
      <c r="AF3" s="30"/>
      <c r="AG3" s="30"/>
      <c r="AH3" s="30"/>
      <c r="AI3" s="30" t="s">
        <v>388</v>
      </c>
      <c r="AJ3" s="30"/>
      <c r="AK3" s="30" t="s">
        <v>354</v>
      </c>
      <c r="AL3" s="30" t="s">
        <v>346</v>
      </c>
      <c r="AM3" s="30" t="s">
        <v>564</v>
      </c>
      <c r="AN3" s="30" t="s">
        <v>354</v>
      </c>
      <c r="AO3" s="30" t="s">
        <v>346</v>
      </c>
      <c r="AP3" s="30" t="s">
        <v>564</v>
      </c>
      <c r="AQ3" s="30" t="s">
        <v>565</v>
      </c>
      <c r="AR3" s="30" t="s">
        <v>311</v>
      </c>
      <c r="AS3" s="1">
        <v>1</v>
      </c>
      <c r="AT3" s="30" t="s">
        <v>320</v>
      </c>
      <c r="AU3" s="30" t="s">
        <v>464</v>
      </c>
      <c r="AV3" s="30"/>
      <c r="AW3" s="30"/>
      <c r="AX3" s="39" t="s">
        <v>570</v>
      </c>
      <c r="AY3" s="39" t="s">
        <v>570</v>
      </c>
      <c r="AZ3" s="30"/>
      <c r="BA3" s="30"/>
      <c r="BB3" s="1" t="s">
        <v>214</v>
      </c>
      <c r="BD3" s="1">
        <v>1</v>
      </c>
      <c r="BE3" s="1" t="s">
        <v>215</v>
      </c>
      <c r="BF3" s="1">
        <v>2</v>
      </c>
      <c r="BG3" s="1">
        <v>1</v>
      </c>
      <c r="BH3" s="1">
        <v>3</v>
      </c>
      <c r="BI3" s="9">
        <v>33721</v>
      </c>
      <c r="BJ3" s="1">
        <v>1</v>
      </c>
      <c r="BK3" s="9">
        <v>33724</v>
      </c>
      <c r="BL3" s="1">
        <v>2</v>
      </c>
      <c r="BM3" s="1">
        <v>1</v>
      </c>
      <c r="BN3" s="9">
        <v>35024</v>
      </c>
      <c r="BO3" s="1">
        <v>1</v>
      </c>
      <c r="BP3" s="1">
        <v>346</v>
      </c>
      <c r="BT3" s="1">
        <v>346</v>
      </c>
      <c r="BU3" s="1">
        <v>1</v>
      </c>
      <c r="BV3" s="1" t="s">
        <v>65</v>
      </c>
    </row>
    <row r="4" spans="1:74" s="1" customFormat="1" x14ac:dyDescent="0.2">
      <c r="A4" s="1" t="s">
        <v>153</v>
      </c>
      <c r="B4" s="1">
        <v>1995</v>
      </c>
      <c r="C4" s="1" t="s">
        <v>154</v>
      </c>
      <c r="D4" s="1" t="s">
        <v>155</v>
      </c>
      <c r="F4" s="1" t="s">
        <v>156</v>
      </c>
      <c r="G4" s="1" t="s">
        <v>156</v>
      </c>
      <c r="H4" s="1" t="s">
        <v>157</v>
      </c>
      <c r="S4" s="3">
        <v>1</v>
      </c>
      <c r="T4" s="3" t="s">
        <v>486</v>
      </c>
      <c r="U4" s="3" t="s">
        <v>487</v>
      </c>
      <c r="V4" s="3" t="s">
        <v>57</v>
      </c>
      <c r="W4" s="3" t="s">
        <v>57</v>
      </c>
      <c r="X4" s="3"/>
      <c r="Y4" s="3"/>
      <c r="Z4" s="3"/>
      <c r="AA4" s="3"/>
      <c r="AB4" s="10" t="s">
        <v>488</v>
      </c>
      <c r="AC4" s="3" t="s">
        <v>60</v>
      </c>
      <c r="AD4" s="14"/>
      <c r="AE4" s="3"/>
      <c r="AF4" s="3"/>
      <c r="AG4" s="3"/>
      <c r="AH4" s="3"/>
      <c r="AI4" s="3" t="s">
        <v>303</v>
      </c>
      <c r="AJ4" s="3" t="s">
        <v>571</v>
      </c>
      <c r="AK4" s="3">
        <v>7</v>
      </c>
      <c r="AL4" s="3">
        <v>13</v>
      </c>
      <c r="AM4" s="3">
        <v>1995</v>
      </c>
      <c r="AN4" s="3">
        <v>7</v>
      </c>
      <c r="AO4" s="3">
        <v>13</v>
      </c>
      <c r="AP4" s="3">
        <v>1995</v>
      </c>
      <c r="AQ4" s="3" t="s">
        <v>577</v>
      </c>
      <c r="AR4" s="3">
        <v>2</v>
      </c>
      <c r="AS4" s="3">
        <v>0</v>
      </c>
      <c r="AT4" s="3" t="s">
        <v>320</v>
      </c>
      <c r="AU4" s="3" t="s">
        <v>156</v>
      </c>
      <c r="AV4" s="3"/>
      <c r="AW4" s="3"/>
      <c r="AX4" s="30" t="s">
        <v>576</v>
      </c>
      <c r="AY4" s="30"/>
      <c r="AZ4" s="3"/>
      <c r="BA4" s="3"/>
      <c r="BB4" s="1">
        <v>1421</v>
      </c>
      <c r="BD4" s="1">
        <v>2</v>
      </c>
      <c r="BF4" s="1">
        <v>1</v>
      </c>
      <c r="BG4" s="1">
        <v>1</v>
      </c>
      <c r="BH4" s="1">
        <v>3</v>
      </c>
      <c r="BI4" s="9">
        <v>27709</v>
      </c>
      <c r="BJ4" s="1">
        <v>1</v>
      </c>
      <c r="BK4" s="9">
        <v>27709</v>
      </c>
      <c r="BL4" s="1">
        <v>1</v>
      </c>
      <c r="BM4" s="1">
        <v>1</v>
      </c>
      <c r="BN4" s="9">
        <v>35057</v>
      </c>
      <c r="BO4" s="1">
        <v>1</v>
      </c>
      <c r="BP4" s="1">
        <v>540</v>
      </c>
      <c r="BT4" s="1">
        <v>540</v>
      </c>
      <c r="BU4" s="1">
        <v>4</v>
      </c>
      <c r="BV4" s="1" t="s">
        <v>65</v>
      </c>
    </row>
    <row r="6" spans="1:74" s="1" customFormat="1" x14ac:dyDescent="0.2">
      <c r="A6" s="1" t="s">
        <v>489</v>
      </c>
      <c r="B6" s="1">
        <v>1995</v>
      </c>
      <c r="C6" s="1" t="s">
        <v>146</v>
      </c>
      <c r="D6" s="1" t="s">
        <v>224</v>
      </c>
      <c r="F6" s="1" t="s">
        <v>490</v>
      </c>
      <c r="G6" s="1" t="s">
        <v>490</v>
      </c>
      <c r="H6" s="1" t="s">
        <v>490</v>
      </c>
      <c r="S6" s="28">
        <v>1</v>
      </c>
      <c r="T6" s="28" t="s">
        <v>491</v>
      </c>
      <c r="U6" s="3" t="s">
        <v>492</v>
      </c>
      <c r="V6" s="3" t="s">
        <v>57</v>
      </c>
      <c r="W6" s="3" t="s">
        <v>493</v>
      </c>
      <c r="X6" s="3"/>
      <c r="Y6" s="3"/>
      <c r="Z6" s="3"/>
      <c r="AA6" s="3"/>
      <c r="AB6" s="3" t="s">
        <v>494</v>
      </c>
      <c r="AC6" s="3" t="s">
        <v>587</v>
      </c>
      <c r="AD6" s="11" t="s">
        <v>588</v>
      </c>
      <c r="BB6" s="1">
        <v>1183</v>
      </c>
      <c r="BD6" s="1">
        <v>1</v>
      </c>
      <c r="BE6" s="1" t="s">
        <v>215</v>
      </c>
      <c r="BF6" s="1">
        <v>1</v>
      </c>
      <c r="BG6" s="1">
        <v>1</v>
      </c>
      <c r="BH6" s="1">
        <v>3</v>
      </c>
      <c r="BI6" s="9">
        <v>33723</v>
      </c>
      <c r="BJ6" s="1">
        <v>1</v>
      </c>
      <c r="BK6" s="9">
        <v>34820</v>
      </c>
      <c r="BL6" s="1">
        <v>1</v>
      </c>
      <c r="BM6" s="1">
        <v>1</v>
      </c>
      <c r="BN6" s="9">
        <v>35015</v>
      </c>
      <c r="BO6" s="1">
        <v>1</v>
      </c>
      <c r="BP6" s="1">
        <v>344</v>
      </c>
      <c r="BT6" s="1">
        <v>344</v>
      </c>
      <c r="BU6" s="1">
        <v>1</v>
      </c>
      <c r="BV6" s="1" t="s">
        <v>65</v>
      </c>
    </row>
    <row r="7" spans="1:74" s="1" customFormat="1" x14ac:dyDescent="0.2">
      <c r="A7" s="1" t="s">
        <v>190</v>
      </c>
      <c r="B7" s="1">
        <v>1995</v>
      </c>
      <c r="C7" s="1" t="s">
        <v>191</v>
      </c>
      <c r="D7" s="1" t="s">
        <v>192</v>
      </c>
      <c r="E7" s="1" t="s">
        <v>523</v>
      </c>
      <c r="F7" s="1" t="s">
        <v>196</v>
      </c>
      <c r="G7" s="1" t="s">
        <v>196</v>
      </c>
      <c r="H7" t="s">
        <v>197</v>
      </c>
      <c r="S7" s="3">
        <v>1</v>
      </c>
      <c r="T7" s="7" t="s">
        <v>524</v>
      </c>
      <c r="U7" s="11" t="s">
        <v>525</v>
      </c>
      <c r="V7" s="11"/>
      <c r="W7" s="11"/>
      <c r="X7" s="11"/>
      <c r="Y7" s="11"/>
      <c r="Z7" s="11"/>
      <c r="AA7" s="11"/>
      <c r="AB7" s="11" t="s">
        <v>526</v>
      </c>
      <c r="AC7" s="3" t="s">
        <v>263</v>
      </c>
      <c r="AD7" s="11" t="s">
        <v>74</v>
      </c>
      <c r="BB7" s="1">
        <v>1188</v>
      </c>
      <c r="BD7" s="1">
        <v>2</v>
      </c>
      <c r="BF7" s="1">
        <v>1</v>
      </c>
      <c r="BG7" s="1">
        <v>1</v>
      </c>
      <c r="BH7" s="1">
        <v>4</v>
      </c>
      <c r="BI7" s="9">
        <v>33730</v>
      </c>
      <c r="BJ7" s="1">
        <v>1</v>
      </c>
      <c r="BK7" s="9">
        <v>33734</v>
      </c>
      <c r="BL7" s="1">
        <v>1</v>
      </c>
      <c r="BM7" s="1">
        <v>0</v>
      </c>
      <c r="BP7" s="1">
        <v>702</v>
      </c>
      <c r="BQ7" s="1">
        <v>365</v>
      </c>
      <c r="BT7" s="1">
        <v>702</v>
      </c>
      <c r="BU7" s="1">
        <v>3</v>
      </c>
      <c r="BV7" s="1" t="s">
        <v>65</v>
      </c>
    </row>
    <row r="8" spans="1:74" s="1" customFormat="1" x14ac:dyDescent="0.2">
      <c r="A8" s="1" t="s">
        <v>495</v>
      </c>
      <c r="B8" s="1">
        <v>1996</v>
      </c>
      <c r="C8" s="1" t="s">
        <v>496</v>
      </c>
      <c r="D8" s="1" t="s">
        <v>497</v>
      </c>
      <c r="E8" s="1" t="s">
        <v>498</v>
      </c>
      <c r="F8" s="1" t="s">
        <v>499</v>
      </c>
      <c r="G8" s="1" t="s">
        <v>499</v>
      </c>
      <c r="H8" s="32" t="s">
        <v>500</v>
      </c>
      <c r="S8" s="3">
        <v>1</v>
      </c>
      <c r="T8" s="3" t="s">
        <v>501</v>
      </c>
      <c r="U8" s="3" t="s">
        <v>502</v>
      </c>
      <c r="V8" s="3" t="s">
        <v>57</v>
      </c>
      <c r="W8" s="3" t="s">
        <v>101</v>
      </c>
      <c r="X8" s="3"/>
      <c r="Y8" s="3"/>
      <c r="Z8" s="3"/>
      <c r="AA8" s="3"/>
      <c r="AB8" s="10" t="s">
        <v>142</v>
      </c>
      <c r="AC8" s="3" t="s">
        <v>593</v>
      </c>
      <c r="AD8" s="11" t="s">
        <v>503</v>
      </c>
      <c r="BB8" s="1">
        <v>1384</v>
      </c>
      <c r="BD8" s="1">
        <v>2</v>
      </c>
      <c r="BF8" s="1">
        <v>1</v>
      </c>
      <c r="BG8" s="1">
        <v>1</v>
      </c>
      <c r="BH8" s="1">
        <v>4</v>
      </c>
      <c r="BI8" s="9">
        <v>33320</v>
      </c>
      <c r="BJ8" s="1">
        <v>1</v>
      </c>
      <c r="BK8" s="9">
        <v>33329</v>
      </c>
      <c r="BL8" s="1">
        <v>1</v>
      </c>
      <c r="BM8" s="1">
        <v>0</v>
      </c>
      <c r="BP8" s="1">
        <v>451</v>
      </c>
      <c r="BQ8" s="1" t="s">
        <v>504</v>
      </c>
      <c r="BT8" s="1">
        <v>451</v>
      </c>
      <c r="BU8" s="1">
        <v>4</v>
      </c>
      <c r="BV8" s="1" t="s">
        <v>65</v>
      </c>
    </row>
    <row r="9" spans="1:74" s="1" customFormat="1" x14ac:dyDescent="0.2">
      <c r="A9" s="1" t="s">
        <v>190</v>
      </c>
      <c r="B9" s="1">
        <v>1996</v>
      </c>
      <c r="C9" s="1" t="s">
        <v>191</v>
      </c>
      <c r="D9" s="1" t="s">
        <v>192</v>
      </c>
      <c r="E9" s="1" t="s">
        <v>523</v>
      </c>
      <c r="F9" s="1" t="s">
        <v>196</v>
      </c>
      <c r="G9" s="1" t="s">
        <v>196</v>
      </c>
      <c r="H9" t="s">
        <v>197</v>
      </c>
      <c r="S9" s="3">
        <v>1</v>
      </c>
      <c r="T9" s="7" t="s">
        <v>527</v>
      </c>
      <c r="U9" s="11" t="s">
        <v>528</v>
      </c>
      <c r="V9" s="11" t="s">
        <v>57</v>
      </c>
      <c r="W9" s="11" t="s">
        <v>101</v>
      </c>
      <c r="X9" s="11"/>
      <c r="Y9" s="11"/>
      <c r="Z9" s="11"/>
      <c r="AA9" s="11"/>
      <c r="AB9" s="11"/>
      <c r="AC9" s="3" t="s">
        <v>529</v>
      </c>
      <c r="AD9" s="11" t="s">
        <v>530</v>
      </c>
      <c r="BB9" s="1">
        <v>1188</v>
      </c>
      <c r="BD9" s="1">
        <v>2</v>
      </c>
      <c r="BF9" s="1">
        <v>2</v>
      </c>
      <c r="BG9" s="1">
        <v>1</v>
      </c>
      <c r="BH9" s="1">
        <v>4</v>
      </c>
      <c r="BI9" s="9">
        <v>33730</v>
      </c>
      <c r="BJ9" s="1">
        <v>1</v>
      </c>
      <c r="BK9" s="9">
        <v>33734</v>
      </c>
      <c r="BL9" s="1">
        <v>1</v>
      </c>
      <c r="BM9" s="1">
        <v>0</v>
      </c>
      <c r="BP9" s="1">
        <v>702</v>
      </c>
      <c r="BQ9" s="1">
        <v>365</v>
      </c>
      <c r="BT9" s="1">
        <v>702</v>
      </c>
      <c r="BU9" s="1">
        <v>3</v>
      </c>
      <c r="BV9" s="1" t="s">
        <v>65</v>
      </c>
    </row>
  </sheetData>
  <hyperlinks>
    <hyperlink ref="T7" r:id="rId1" location="1995" xr:uid="{00000000-0004-0000-0300-000000000000}"/>
    <hyperlink ref="T9" r:id="rId2" location="1996" xr:uid="{00000000-0004-0000-0300-000001000000}"/>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R120"/>
  <sheetViews>
    <sheetView topLeftCell="AI1" zoomScale="50" zoomScaleNormal="50" zoomScalePageLayoutView="50" workbookViewId="0">
      <pane ySplit="1" topLeftCell="A32" activePane="bottomLeft" state="frozen"/>
      <selection activeCell="AI1" sqref="AI1"/>
      <selection pane="bottomLeft" activeCell="AI67" sqref="AI67"/>
    </sheetView>
  </sheetViews>
  <sheetFormatPr baseColWidth="10" defaultColWidth="8.83203125" defaultRowHeight="15" x14ac:dyDescent="0.2"/>
  <cols>
    <col min="2" max="2" width="8.83203125" bestFit="1" customWidth="1"/>
    <col min="7" max="7" width="0.83203125" customWidth="1"/>
    <col min="8" max="16" width="8.6640625" hidden="1" customWidth="1"/>
    <col min="17" max="17" width="0.83203125" customWidth="1"/>
    <col min="18" max="18" width="7.33203125" customWidth="1"/>
    <col min="19" max="19" width="8.83203125" bestFit="1" customWidth="1"/>
    <col min="21" max="21" width="13.83203125" customWidth="1"/>
    <col min="30" max="30" width="8" customWidth="1"/>
    <col min="36" max="36" width="11" bestFit="1" customWidth="1"/>
    <col min="38" max="38" width="8.83203125" style="18"/>
    <col min="39" max="39" width="11.6640625" style="18" customWidth="1"/>
    <col min="40" max="40" width="6.83203125" style="93" customWidth="1"/>
    <col min="41" max="41" width="6.5" style="93" customWidth="1"/>
    <col min="42" max="42" width="7.5" style="93" customWidth="1"/>
    <col min="43" max="43" width="3.6640625" style="93" customWidth="1"/>
    <col min="44" max="44" width="7.6640625" style="93" customWidth="1"/>
    <col min="45" max="45" width="8.33203125" style="93" customWidth="1"/>
    <col min="46" max="46" width="10.33203125" style="93" customWidth="1"/>
    <col min="47" max="47" width="2.83203125" style="18" customWidth="1"/>
    <col min="48" max="48" width="15.5" style="18" hidden="1" customWidth="1"/>
    <col min="49" max="49" width="13.6640625" style="18" customWidth="1"/>
    <col min="50" max="50" width="15.1640625" style="18" customWidth="1"/>
    <col min="51" max="52" width="6.6640625" style="93" customWidth="1"/>
    <col min="53" max="53" width="6.33203125" style="93" customWidth="1"/>
    <col min="54" max="54" width="8.83203125" style="18" customWidth="1"/>
    <col min="55" max="55" width="17.33203125" style="18" customWidth="1"/>
    <col min="56" max="56" width="9.33203125" style="18" customWidth="1"/>
    <col min="57" max="57" width="16.6640625" style="18" customWidth="1"/>
    <col min="58" max="58" width="11.33203125" style="18" customWidth="1"/>
    <col min="59" max="59" width="12.6640625" style="18" customWidth="1"/>
    <col min="60" max="60" width="14" style="18" customWidth="1"/>
    <col min="61" max="67" width="12.1640625" style="18" customWidth="1"/>
    <col min="68" max="68" width="9.6640625" style="75" customWidth="1"/>
    <col min="69" max="69" width="5.1640625" style="86" customWidth="1"/>
    <col min="70" max="70" width="9.83203125" style="75" customWidth="1"/>
    <col min="71" max="71" width="4.83203125" style="86" customWidth="1"/>
    <col min="72" max="72" width="8.1640625" style="75" customWidth="1"/>
    <col min="73" max="73" width="6.5" style="86" customWidth="1"/>
    <col min="74" max="74" width="8.1640625" style="75" customWidth="1"/>
    <col min="75" max="76" width="4.5" style="86" customWidth="1"/>
    <col min="77" max="78" width="12.1640625" style="18" customWidth="1"/>
    <col min="79" max="79" width="11.33203125" style="18" customWidth="1"/>
    <col min="80" max="80" width="9.33203125" style="18" customWidth="1"/>
    <col min="81" max="81" width="15.83203125" style="18" customWidth="1"/>
    <col min="82" max="82" width="7.33203125" style="18" customWidth="1"/>
    <col min="83" max="83" width="11.5" customWidth="1"/>
    <col min="84" max="84" width="12.5" customWidth="1"/>
    <col min="85" max="85" width="13.6640625" style="18" customWidth="1"/>
    <col min="86" max="86" width="8.83203125" style="93" customWidth="1"/>
    <col min="87" max="87" width="8.1640625" style="93" customWidth="1"/>
    <col min="88" max="88" width="9.83203125" style="93" customWidth="1"/>
    <col min="89" max="89" width="9.6640625" style="93" customWidth="1"/>
    <col min="90" max="90" width="8.1640625" style="105" customWidth="1"/>
    <col min="91" max="91" width="9.33203125" style="105" customWidth="1"/>
    <col min="92" max="92" width="9.83203125" style="105" customWidth="1"/>
    <col min="93" max="93" width="10.6640625" style="105" customWidth="1"/>
    <col min="94" max="94" width="9.1640625" style="105" customWidth="1"/>
    <col min="95" max="95" width="5.33203125" style="105" customWidth="1"/>
    <col min="96" max="96" width="8.6640625" style="105" customWidth="1"/>
    <col min="97" max="97" width="13.6640625" style="93" customWidth="1"/>
    <col min="98" max="98" width="14" style="93" customWidth="1"/>
    <col min="99" max="99" width="13.33203125" style="18" customWidth="1"/>
    <col min="100" max="100" width="13.5" style="18" customWidth="1"/>
    <col min="103" max="103" width="8.83203125" style="92" bestFit="1" customWidth="1"/>
    <col min="104" max="104" width="8.83203125" style="92" customWidth="1"/>
    <col min="105" max="105" width="8.83203125" style="92"/>
    <col min="106" max="108" width="8.83203125" style="92" bestFit="1" customWidth="1"/>
    <col min="109" max="109" width="11.33203125" customWidth="1"/>
    <col min="110" max="110" width="8.83203125" bestFit="1" customWidth="1"/>
    <col min="111" max="111" width="12.6640625" customWidth="1"/>
    <col min="112" max="113" width="8.83203125" bestFit="1" customWidth="1"/>
    <col min="114" max="114" width="10.5" bestFit="1" customWidth="1"/>
    <col min="115" max="116" width="8.83203125" bestFit="1" customWidth="1"/>
    <col min="120" max="120" width="8.83203125" bestFit="1" customWidth="1"/>
    <col min="121" max="121" width="8.83203125" style="92" bestFit="1" customWidth="1"/>
  </cols>
  <sheetData>
    <row r="1" spans="1:12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t="s">
        <v>18</v>
      </c>
      <c r="T1" s="3" t="s">
        <v>19</v>
      </c>
      <c r="U1" s="4" t="s">
        <v>20</v>
      </c>
      <c r="V1" s="4" t="s">
        <v>21</v>
      </c>
      <c r="W1" s="4" t="s">
        <v>22</v>
      </c>
      <c r="X1" s="4" t="s">
        <v>23</v>
      </c>
      <c r="Y1" s="4" t="s">
        <v>24</v>
      </c>
      <c r="Z1" s="4" t="s">
        <v>25</v>
      </c>
      <c r="AA1" s="4" t="s">
        <v>26</v>
      </c>
      <c r="AB1" s="4" t="s">
        <v>27</v>
      </c>
      <c r="AC1" s="4" t="s">
        <v>28</v>
      </c>
      <c r="AD1" s="4" t="s">
        <v>29</v>
      </c>
      <c r="AE1" s="4" t="s">
        <v>509</v>
      </c>
      <c r="AF1" s="4" t="s">
        <v>508</v>
      </c>
      <c r="AG1" s="4" t="s">
        <v>519</v>
      </c>
      <c r="AH1" s="4" t="s">
        <v>520</v>
      </c>
      <c r="AI1" s="1" t="s">
        <v>2</v>
      </c>
      <c r="AJ1" s="1" t="s">
        <v>5</v>
      </c>
      <c r="AK1" s="1" t="s">
        <v>33</v>
      </c>
      <c r="AL1" s="163" t="s">
        <v>301</v>
      </c>
      <c r="AM1" s="163" t="s">
        <v>302</v>
      </c>
      <c r="AN1" s="163" t="s">
        <v>304</v>
      </c>
      <c r="AO1" s="163" t="s">
        <v>305</v>
      </c>
      <c r="AP1" s="163" t="s">
        <v>306</v>
      </c>
      <c r="AQ1" s="19" t="s">
        <v>684</v>
      </c>
      <c r="AR1" s="163" t="s">
        <v>307</v>
      </c>
      <c r="AS1" s="163" t="s">
        <v>308</v>
      </c>
      <c r="AT1" s="163" t="s">
        <v>309</v>
      </c>
      <c r="AU1" s="19" t="s">
        <v>685</v>
      </c>
      <c r="AV1" s="19" t="s">
        <v>980</v>
      </c>
      <c r="AW1" s="163" t="s">
        <v>688</v>
      </c>
      <c r="AX1" s="163" t="s">
        <v>310</v>
      </c>
      <c r="AY1" s="163" t="s">
        <v>328</v>
      </c>
      <c r="AZ1" s="163" t="s">
        <v>329</v>
      </c>
      <c r="BA1" s="163" t="s">
        <v>1418</v>
      </c>
      <c r="BB1" s="163" t="s">
        <v>316</v>
      </c>
      <c r="BC1" s="163" t="s">
        <v>686</v>
      </c>
      <c r="BD1" s="163" t="s">
        <v>317</v>
      </c>
      <c r="BE1" s="163" t="s">
        <v>687</v>
      </c>
      <c r="BF1" s="163" t="s">
        <v>318</v>
      </c>
      <c r="BG1" s="163" t="s">
        <v>691</v>
      </c>
      <c r="BH1" s="163" t="s">
        <v>319</v>
      </c>
      <c r="BI1" s="163" t="s">
        <v>741</v>
      </c>
      <c r="BJ1" s="154" t="s">
        <v>1610</v>
      </c>
      <c r="BK1" s="154" t="s">
        <v>1611</v>
      </c>
      <c r="BL1" s="163" t="s">
        <v>1613</v>
      </c>
      <c r="BM1" s="163" t="s">
        <v>1614</v>
      </c>
      <c r="BN1" s="163" t="s">
        <v>1615</v>
      </c>
      <c r="BO1" s="163" t="s">
        <v>1614</v>
      </c>
      <c r="BP1" s="70" t="s">
        <v>321</v>
      </c>
      <c r="BQ1" s="79" t="s">
        <v>964</v>
      </c>
      <c r="BR1" s="70" t="s">
        <v>322</v>
      </c>
      <c r="BS1" s="79" t="s">
        <v>965</v>
      </c>
      <c r="BT1" s="70" t="s">
        <v>323</v>
      </c>
      <c r="BU1" s="79" t="s">
        <v>966</v>
      </c>
      <c r="BV1" s="70" t="s">
        <v>324</v>
      </c>
      <c r="BW1" s="79" t="s">
        <v>967</v>
      </c>
      <c r="BX1" s="79" t="s">
        <v>1528</v>
      </c>
      <c r="BY1" s="163" t="s">
        <v>947</v>
      </c>
      <c r="BZ1" s="163"/>
      <c r="CA1" s="163" t="s">
        <v>946</v>
      </c>
      <c r="CB1" s="163" t="s">
        <v>1381</v>
      </c>
      <c r="CC1" s="163" t="s">
        <v>980</v>
      </c>
      <c r="CD1" s="19" t="s">
        <v>693</v>
      </c>
      <c r="CE1" s="1" t="s">
        <v>2</v>
      </c>
      <c r="CF1" s="1" t="s">
        <v>5</v>
      </c>
      <c r="CG1" s="19" t="s">
        <v>1437</v>
      </c>
      <c r="CH1" s="19" t="s">
        <v>1438</v>
      </c>
      <c r="CI1" s="19" t="s">
        <v>1439</v>
      </c>
      <c r="CJ1" s="19" t="s">
        <v>1440</v>
      </c>
      <c r="CK1" s="19" t="s">
        <v>1441</v>
      </c>
      <c r="CL1" s="59" t="s">
        <v>1433</v>
      </c>
      <c r="CM1" s="59" t="s">
        <v>1434</v>
      </c>
      <c r="CN1" s="59" t="s">
        <v>1435</v>
      </c>
      <c r="CO1" s="59" t="s">
        <v>1436</v>
      </c>
      <c r="CP1" s="59" t="s">
        <v>1041</v>
      </c>
      <c r="CQ1" s="59" t="s">
        <v>1042</v>
      </c>
      <c r="CR1" s="59" t="s">
        <v>1043</v>
      </c>
      <c r="CS1" s="79" t="s">
        <v>986</v>
      </c>
      <c r="CT1" s="79" t="s">
        <v>987</v>
      </c>
      <c r="CU1" s="79" t="s">
        <v>988</v>
      </c>
      <c r="CV1" s="79" t="s">
        <v>989</v>
      </c>
      <c r="CW1" s="1" t="s">
        <v>30</v>
      </c>
      <c r="CX1" s="1" t="s">
        <v>31</v>
      </c>
      <c r="CY1" s="28" t="s">
        <v>32</v>
      </c>
      <c r="CZ1" s="28"/>
      <c r="DA1" s="28" t="s">
        <v>33</v>
      </c>
      <c r="DB1" s="28" t="s">
        <v>34</v>
      </c>
      <c r="DC1" s="28" t="s">
        <v>35</v>
      </c>
      <c r="DD1" s="28" t="s">
        <v>36</v>
      </c>
      <c r="DE1" s="1" t="s">
        <v>37</v>
      </c>
      <c r="DF1" s="1" t="s">
        <v>38</v>
      </c>
      <c r="DG1" s="1" t="s">
        <v>39</v>
      </c>
      <c r="DH1" s="1" t="s">
        <v>40</v>
      </c>
      <c r="DI1" s="1" t="s">
        <v>41</v>
      </c>
      <c r="DJ1" s="1" t="s">
        <v>42</v>
      </c>
      <c r="DK1" s="1" t="s">
        <v>43</v>
      </c>
      <c r="DL1" s="1" t="s">
        <v>44</v>
      </c>
      <c r="DM1" s="1" t="s">
        <v>45</v>
      </c>
      <c r="DN1" s="1" t="s">
        <v>46</v>
      </c>
      <c r="DO1" s="1" t="s">
        <v>47</v>
      </c>
      <c r="DP1" s="1" t="s">
        <v>48</v>
      </c>
      <c r="DQ1" s="28" t="s">
        <v>49</v>
      </c>
      <c r="DR1" s="1" t="s">
        <v>50</v>
      </c>
    </row>
    <row r="2" spans="1:122" s="1" customFormat="1" x14ac:dyDescent="0.2">
      <c r="A2" s="1" t="s">
        <v>236</v>
      </c>
      <c r="B2" s="1">
        <v>1992</v>
      </c>
      <c r="C2" s="1" t="s">
        <v>237</v>
      </c>
      <c r="D2" s="1" t="s">
        <v>238</v>
      </c>
      <c r="F2" s="1" t="s">
        <v>260</v>
      </c>
      <c r="G2" s="1" t="s">
        <v>240</v>
      </c>
      <c r="I2" s="1" t="s">
        <v>241</v>
      </c>
      <c r="K2" s="1" t="s">
        <v>261</v>
      </c>
      <c r="S2" s="28">
        <v>1</v>
      </c>
      <c r="T2" s="28" t="s">
        <v>262</v>
      </c>
      <c r="U2" s="28" t="s">
        <v>244</v>
      </c>
      <c r="V2" s="28" t="s">
        <v>57</v>
      </c>
      <c r="W2" s="28" t="s">
        <v>57</v>
      </c>
      <c r="X2" s="28" t="s">
        <v>57</v>
      </c>
      <c r="Y2" s="28" t="s">
        <v>101</v>
      </c>
      <c r="Z2" s="28"/>
      <c r="AA2" s="28"/>
      <c r="AB2" s="10" t="s">
        <v>57</v>
      </c>
      <c r="AC2" s="43" t="s">
        <v>263</v>
      </c>
      <c r="AD2" s="15" t="s">
        <v>264</v>
      </c>
      <c r="AE2" s="4"/>
      <c r="AF2" s="4"/>
      <c r="AG2" s="4"/>
      <c r="AH2" s="4"/>
      <c r="AI2" s="1" t="s">
        <v>237</v>
      </c>
      <c r="AJ2" s="1" t="s">
        <v>260</v>
      </c>
      <c r="AL2" s="19" t="s">
        <v>303</v>
      </c>
      <c r="AM2" s="19" t="s">
        <v>383</v>
      </c>
      <c r="AN2" s="19" t="s">
        <v>326</v>
      </c>
      <c r="AO2" s="19" t="s">
        <v>338</v>
      </c>
      <c r="AP2" s="19" t="s">
        <v>399</v>
      </c>
      <c r="AQ2" s="19"/>
      <c r="AR2" s="19" t="s">
        <v>326</v>
      </c>
      <c r="AS2" s="19" t="s">
        <v>338</v>
      </c>
      <c r="AT2" s="19" t="s">
        <v>399</v>
      </c>
      <c r="AU2" s="19"/>
      <c r="AV2" s="19"/>
      <c r="AW2" s="19" t="s">
        <v>689</v>
      </c>
      <c r="AX2" s="19" t="s">
        <v>437</v>
      </c>
      <c r="AY2" s="19" t="s">
        <v>311</v>
      </c>
      <c r="AZ2" s="19" t="s">
        <v>331</v>
      </c>
      <c r="BA2" s="19" t="s">
        <v>331</v>
      </c>
      <c r="BB2" s="19" t="s">
        <v>320</v>
      </c>
      <c r="BC2" s="19" t="s">
        <v>903</v>
      </c>
      <c r="BD2" s="12" t="s">
        <v>240</v>
      </c>
      <c r="BE2" s="12" t="s">
        <v>690</v>
      </c>
      <c r="BF2" s="19"/>
      <c r="BG2" s="19"/>
      <c r="BH2" s="19"/>
      <c r="BI2" s="19"/>
      <c r="BJ2" s="19" t="s">
        <v>355</v>
      </c>
      <c r="BK2" s="19" t="s">
        <v>326</v>
      </c>
      <c r="BL2" s="19" t="s">
        <v>311</v>
      </c>
      <c r="BM2" s="19" t="s">
        <v>311</v>
      </c>
      <c r="BN2" s="19" t="s">
        <v>331</v>
      </c>
      <c r="BO2" s="19" t="s">
        <v>331</v>
      </c>
      <c r="BP2" s="70" t="s">
        <v>945</v>
      </c>
      <c r="BQ2" s="79">
        <v>40</v>
      </c>
      <c r="BR2" s="70" t="s">
        <v>902</v>
      </c>
      <c r="BS2" s="79">
        <v>90</v>
      </c>
      <c r="BT2" s="70"/>
      <c r="BU2" s="79"/>
      <c r="BV2" s="70"/>
      <c r="BW2" s="79"/>
      <c r="BX2" s="79"/>
      <c r="BY2" s="19" t="s">
        <v>948</v>
      </c>
      <c r="BZ2" s="19" t="s">
        <v>762</v>
      </c>
      <c r="CA2" s="19"/>
      <c r="CB2" s="19"/>
      <c r="CC2" s="19"/>
      <c r="CD2" s="19" t="s">
        <v>695</v>
      </c>
      <c r="CE2" s="1" t="s">
        <v>237</v>
      </c>
      <c r="CF2" s="1" t="s">
        <v>260</v>
      </c>
      <c r="CG2" s="12">
        <f>CH2+CI2</f>
        <v>90000</v>
      </c>
      <c r="CH2" s="157">
        <v>45000</v>
      </c>
      <c r="CI2" s="157">
        <v>45000</v>
      </c>
      <c r="CJ2" s="19"/>
      <c r="CK2" s="19"/>
      <c r="CL2" s="155" t="s">
        <v>992</v>
      </c>
      <c r="CM2" s="155" t="s">
        <v>990</v>
      </c>
      <c r="CN2" s="5"/>
      <c r="CO2" s="5"/>
      <c r="CP2" s="5"/>
      <c r="CQ2" s="5"/>
      <c r="CR2" s="5"/>
      <c r="CS2" s="162">
        <v>97</v>
      </c>
      <c r="CT2" s="162">
        <v>83</v>
      </c>
      <c r="CU2" s="19"/>
      <c r="CV2" s="19"/>
      <c r="CW2" s="1" t="s">
        <v>265</v>
      </c>
      <c r="CY2" s="28">
        <v>2</v>
      </c>
      <c r="CZ2" s="28">
        <v>0</v>
      </c>
      <c r="DA2" s="28"/>
      <c r="DB2" s="28">
        <v>2</v>
      </c>
      <c r="DC2" s="28">
        <v>1</v>
      </c>
      <c r="DD2" s="28">
        <v>3</v>
      </c>
      <c r="DE2" s="9">
        <v>27759</v>
      </c>
      <c r="DF2" s="1">
        <v>5</v>
      </c>
      <c r="DG2" s="9">
        <v>28607</v>
      </c>
      <c r="DH2" s="1">
        <v>1</v>
      </c>
      <c r="DI2" s="1">
        <v>0</v>
      </c>
      <c r="DL2" s="1">
        <v>700</v>
      </c>
      <c r="DP2" s="1">
        <v>700</v>
      </c>
      <c r="DQ2" s="28">
        <v>3</v>
      </c>
      <c r="DR2" s="1" t="s">
        <v>65</v>
      </c>
    </row>
    <row r="3" spans="1:122" s="1" customFormat="1" x14ac:dyDescent="0.2">
      <c r="B3" s="1">
        <v>1992</v>
      </c>
      <c r="S3" s="28"/>
      <c r="T3" s="28"/>
      <c r="U3" s="28"/>
      <c r="V3" s="28"/>
      <c r="W3" s="28"/>
      <c r="X3" s="28"/>
      <c r="Y3" s="28"/>
      <c r="Z3" s="28"/>
      <c r="AA3" s="28"/>
      <c r="AB3" s="10"/>
      <c r="AC3" s="43"/>
      <c r="AD3" s="15"/>
      <c r="AE3" s="4"/>
      <c r="AF3" s="4"/>
      <c r="AG3" s="4"/>
      <c r="AH3" s="4"/>
      <c r="AL3" s="19" t="s">
        <v>303</v>
      </c>
      <c r="AM3" s="19" t="s">
        <v>383</v>
      </c>
      <c r="AN3" s="19" t="s">
        <v>326</v>
      </c>
      <c r="AO3" s="19" t="s">
        <v>340</v>
      </c>
      <c r="AP3" s="19" t="s">
        <v>399</v>
      </c>
      <c r="AQ3" s="19"/>
      <c r="AR3" s="19" t="s">
        <v>326</v>
      </c>
      <c r="AS3" s="19" t="s">
        <v>340</v>
      </c>
      <c r="AT3" s="19" t="s">
        <v>399</v>
      </c>
      <c r="AU3" s="19"/>
      <c r="AV3" s="19"/>
      <c r="AW3" s="19" t="s">
        <v>689</v>
      </c>
      <c r="AX3" s="19" t="s">
        <v>437</v>
      </c>
      <c r="AY3" s="19" t="s">
        <v>311</v>
      </c>
      <c r="AZ3" s="19" t="s">
        <v>331</v>
      </c>
      <c r="BA3" s="19" t="s">
        <v>331</v>
      </c>
      <c r="BB3" s="19" t="s">
        <v>320</v>
      </c>
      <c r="BC3" s="19" t="s">
        <v>904</v>
      </c>
      <c r="BD3" s="12" t="s">
        <v>240</v>
      </c>
      <c r="BE3" s="12" t="s">
        <v>690</v>
      </c>
      <c r="BF3" s="19"/>
      <c r="BG3" s="19"/>
      <c r="BH3" s="19"/>
      <c r="BI3" s="19"/>
      <c r="BJ3" s="19"/>
      <c r="BK3" s="19"/>
      <c r="BL3" s="19"/>
      <c r="BM3" s="19"/>
      <c r="BN3" s="19"/>
      <c r="BO3" s="19"/>
      <c r="BP3" s="70" t="s">
        <v>1612</v>
      </c>
      <c r="BQ3" s="79">
        <v>50</v>
      </c>
      <c r="BR3" s="70" t="s">
        <v>909</v>
      </c>
      <c r="BS3" s="79">
        <v>50</v>
      </c>
      <c r="BT3" s="70"/>
      <c r="BU3" s="79"/>
      <c r="BV3" s="70"/>
      <c r="BW3" s="79"/>
      <c r="BX3" s="79"/>
      <c r="BY3" s="19" t="s">
        <v>949</v>
      </c>
      <c r="BZ3" s="19" t="s">
        <v>331</v>
      </c>
      <c r="CA3" s="19"/>
      <c r="CB3" s="19"/>
      <c r="CC3" s="19"/>
      <c r="CD3" s="19" t="s">
        <v>695</v>
      </c>
      <c r="CG3" s="12">
        <f t="shared" ref="CG3:CG66" si="0">CH3+CI3</f>
        <v>90000</v>
      </c>
      <c r="CH3" s="157">
        <v>45000</v>
      </c>
      <c r="CI3" s="157">
        <v>45000</v>
      </c>
      <c r="CJ3" s="19"/>
      <c r="CK3" s="19"/>
      <c r="CL3" s="155" t="s">
        <v>992</v>
      </c>
      <c r="CM3" s="155" t="s">
        <v>990</v>
      </c>
      <c r="CN3" s="5"/>
      <c r="CO3" s="5"/>
      <c r="CP3" s="5"/>
      <c r="CQ3" s="5"/>
      <c r="CR3" s="5"/>
      <c r="CS3" s="162">
        <v>97</v>
      </c>
      <c r="CT3" s="162">
        <v>83</v>
      </c>
      <c r="CU3" s="19"/>
      <c r="CV3" s="19"/>
      <c r="CW3" s="1" t="s">
        <v>265</v>
      </c>
      <c r="CY3" s="28">
        <v>2</v>
      </c>
      <c r="CZ3" s="28">
        <v>0</v>
      </c>
      <c r="DA3" s="28"/>
      <c r="DB3" s="28">
        <v>2</v>
      </c>
      <c r="DC3" s="28">
        <v>1</v>
      </c>
      <c r="DD3" s="28">
        <v>3</v>
      </c>
      <c r="DE3" s="9">
        <v>27759</v>
      </c>
      <c r="DF3" s="1">
        <v>5</v>
      </c>
      <c r="DG3" s="9">
        <v>28607</v>
      </c>
      <c r="DH3" s="1">
        <v>1</v>
      </c>
      <c r="DI3" s="1">
        <v>0</v>
      </c>
      <c r="DL3" s="1">
        <v>700</v>
      </c>
      <c r="DP3" s="1">
        <v>700</v>
      </c>
      <c r="DQ3" s="28">
        <v>3</v>
      </c>
      <c r="DR3" s="1" t="s">
        <v>65</v>
      </c>
    </row>
    <row r="4" spans="1:122" s="1" customFormat="1" x14ac:dyDescent="0.2">
      <c r="A4" s="1" t="s">
        <v>236</v>
      </c>
      <c r="B4" s="1">
        <v>1993</v>
      </c>
      <c r="C4" s="1" t="s">
        <v>237</v>
      </c>
      <c r="D4" s="1" t="s">
        <v>238</v>
      </c>
      <c r="F4" s="1" t="s">
        <v>239</v>
      </c>
      <c r="G4" s="1" t="s">
        <v>240</v>
      </c>
      <c r="I4" s="1" t="s">
        <v>241</v>
      </c>
      <c r="K4" s="1" t="s">
        <v>242</v>
      </c>
      <c r="S4" s="3">
        <v>1</v>
      </c>
      <c r="T4" s="3" t="s">
        <v>243</v>
      </c>
      <c r="U4" s="3" t="s">
        <v>244</v>
      </c>
      <c r="V4" s="3" t="s">
        <v>57</v>
      </c>
      <c r="W4" s="3" t="s">
        <v>57</v>
      </c>
      <c r="X4" s="3" t="s">
        <v>57</v>
      </c>
      <c r="Y4" s="3" t="s">
        <v>57</v>
      </c>
      <c r="Z4" s="3"/>
      <c r="AA4" s="3"/>
      <c r="AB4" s="10" t="s">
        <v>189</v>
      </c>
      <c r="AC4" s="12" t="s">
        <v>144</v>
      </c>
      <c r="AD4" s="13" t="s">
        <v>60</v>
      </c>
      <c r="AE4" s="13">
        <v>1</v>
      </c>
      <c r="AF4" s="13">
        <v>1</v>
      </c>
      <c r="AG4" s="13"/>
      <c r="AH4" s="13">
        <v>1</v>
      </c>
      <c r="AI4" s="1" t="s">
        <v>237</v>
      </c>
      <c r="AJ4" s="1" t="s">
        <v>239</v>
      </c>
      <c r="AL4" s="12" t="s">
        <v>303</v>
      </c>
      <c r="AM4" s="12" t="s">
        <v>383</v>
      </c>
      <c r="AN4" s="5" t="s">
        <v>327</v>
      </c>
      <c r="AO4" s="5" t="s">
        <v>701</v>
      </c>
      <c r="AP4" s="5" t="s">
        <v>414</v>
      </c>
      <c r="AQ4" s="5" t="s">
        <v>702</v>
      </c>
      <c r="AR4" s="5" t="s">
        <v>327</v>
      </c>
      <c r="AS4" s="5" t="s">
        <v>338</v>
      </c>
      <c r="AT4" s="5" t="s">
        <v>414</v>
      </c>
      <c r="AU4" s="5" t="s">
        <v>1384</v>
      </c>
      <c r="AV4" s="12" t="s">
        <v>1331</v>
      </c>
      <c r="AW4" s="19" t="s">
        <v>689</v>
      </c>
      <c r="AX4" s="12" t="s">
        <v>434</v>
      </c>
      <c r="AY4" s="12">
        <v>2</v>
      </c>
      <c r="AZ4" s="12">
        <v>1</v>
      </c>
      <c r="BA4" s="12">
        <v>2</v>
      </c>
      <c r="BB4" s="12" t="s">
        <v>320</v>
      </c>
      <c r="BC4" s="12" t="s">
        <v>712</v>
      </c>
      <c r="BD4" s="12" t="s">
        <v>240</v>
      </c>
      <c r="BE4" s="12" t="s">
        <v>690</v>
      </c>
      <c r="BF4" s="12"/>
      <c r="BG4" s="12"/>
      <c r="BH4" s="12"/>
      <c r="BI4" s="12"/>
      <c r="BJ4" s="12"/>
      <c r="BK4" s="12">
        <v>3</v>
      </c>
      <c r="BL4" s="12"/>
      <c r="BM4" s="12"/>
      <c r="BN4" s="12"/>
      <c r="BO4" s="12"/>
      <c r="BP4" s="62" t="s">
        <v>1360</v>
      </c>
      <c r="BQ4" s="59">
        <v>66.7</v>
      </c>
      <c r="BR4" s="62" t="s">
        <v>1360</v>
      </c>
      <c r="BS4" s="59">
        <v>50</v>
      </c>
      <c r="BT4" s="62"/>
      <c r="BU4" s="59"/>
      <c r="BV4" s="62"/>
      <c r="BW4" s="59"/>
      <c r="BX4" s="59">
        <v>1</v>
      </c>
      <c r="BY4" s="12" t="s">
        <v>948</v>
      </c>
      <c r="BZ4" s="12">
        <v>0</v>
      </c>
      <c r="CA4" s="12" t="s">
        <v>696</v>
      </c>
      <c r="CB4" s="110" t="s">
        <v>1100</v>
      </c>
      <c r="CC4" s="12" t="s">
        <v>1331</v>
      </c>
      <c r="CD4" s="12" t="s">
        <v>694</v>
      </c>
      <c r="CE4" s="1" t="s">
        <v>237</v>
      </c>
      <c r="CF4" s="1" t="s">
        <v>239</v>
      </c>
      <c r="CG4" s="12">
        <f t="shared" si="0"/>
        <v>125000</v>
      </c>
      <c r="CH4" s="12">
        <v>75000</v>
      </c>
      <c r="CI4" s="12">
        <v>50000</v>
      </c>
      <c r="CJ4" s="12"/>
      <c r="CK4" s="12"/>
      <c r="CL4" s="155" t="s">
        <v>993</v>
      </c>
      <c r="CM4" s="155" t="s">
        <v>991</v>
      </c>
      <c r="CN4" s="12"/>
      <c r="CO4" s="12"/>
      <c r="CP4" s="12"/>
      <c r="CQ4" s="12"/>
      <c r="CR4" s="12"/>
      <c r="CS4" s="43">
        <v>121</v>
      </c>
      <c r="CT4" s="43">
        <v>430</v>
      </c>
      <c r="CU4" s="12"/>
      <c r="CV4" s="12"/>
      <c r="CW4" s="1" t="s">
        <v>245</v>
      </c>
      <c r="CY4" s="28">
        <v>2</v>
      </c>
      <c r="CZ4" s="28">
        <v>0</v>
      </c>
      <c r="DA4" s="28"/>
      <c r="DB4" s="28">
        <v>2</v>
      </c>
      <c r="DC4" s="28">
        <v>1</v>
      </c>
      <c r="DD4" s="28">
        <v>3</v>
      </c>
      <c r="DE4" s="9">
        <v>27759</v>
      </c>
      <c r="DF4" s="1">
        <v>5</v>
      </c>
      <c r="DG4" s="9">
        <v>28607</v>
      </c>
      <c r="DH4" s="1">
        <v>1</v>
      </c>
      <c r="DI4" s="1">
        <v>0</v>
      </c>
      <c r="DL4" s="1">
        <v>700</v>
      </c>
      <c r="DP4" s="1">
        <v>700</v>
      </c>
      <c r="DQ4" s="28">
        <v>3</v>
      </c>
      <c r="DR4" s="1" t="s">
        <v>65</v>
      </c>
    </row>
    <row r="5" spans="1:122" s="1" customFormat="1" x14ac:dyDescent="0.2">
      <c r="B5" s="1">
        <v>1993</v>
      </c>
      <c r="S5" s="3"/>
      <c r="T5" s="3"/>
      <c r="U5" s="3"/>
      <c r="V5" s="3"/>
      <c r="W5" s="3"/>
      <c r="X5" s="3"/>
      <c r="Y5" s="3"/>
      <c r="Z5" s="3"/>
      <c r="AA5" s="3"/>
      <c r="AB5" s="10"/>
      <c r="AC5" s="12"/>
      <c r="AD5" s="13"/>
      <c r="AE5" s="13">
        <v>1</v>
      </c>
      <c r="AF5" s="13">
        <v>1</v>
      </c>
      <c r="AG5" s="13"/>
      <c r="AH5" s="13">
        <v>1</v>
      </c>
      <c r="AL5" s="12" t="s">
        <v>303</v>
      </c>
      <c r="AM5" s="12" t="s">
        <v>383</v>
      </c>
      <c r="AN5" s="5" t="s">
        <v>327</v>
      </c>
      <c r="AO5" s="5" t="s">
        <v>312</v>
      </c>
      <c r="AP5" s="5" t="s">
        <v>414</v>
      </c>
      <c r="AQ5" s="5"/>
      <c r="AR5" s="5" t="s">
        <v>327</v>
      </c>
      <c r="AS5" s="5" t="s">
        <v>381</v>
      </c>
      <c r="AT5" s="5" t="s">
        <v>414</v>
      </c>
      <c r="AU5" s="5" t="s">
        <v>697</v>
      </c>
      <c r="AV5" s="12"/>
      <c r="AW5" s="19" t="s">
        <v>689</v>
      </c>
      <c r="AX5" s="12" t="s">
        <v>435</v>
      </c>
      <c r="AY5" s="12">
        <v>2</v>
      </c>
      <c r="AZ5" s="12">
        <v>1</v>
      </c>
      <c r="BA5" s="12">
        <v>1</v>
      </c>
      <c r="BB5" s="12" t="s">
        <v>320</v>
      </c>
      <c r="BC5" s="12" t="s">
        <v>699</v>
      </c>
      <c r="BD5" s="12" t="s">
        <v>240</v>
      </c>
      <c r="BE5" s="12" t="s">
        <v>690</v>
      </c>
      <c r="BF5" s="12"/>
      <c r="BG5" s="12"/>
      <c r="BH5" s="12"/>
      <c r="BI5" s="12"/>
      <c r="BJ5" s="12"/>
      <c r="BK5" s="12"/>
      <c r="BL5" s="12"/>
      <c r="BM5" s="12"/>
      <c r="BN5" s="12"/>
      <c r="BO5" s="12"/>
      <c r="BP5" s="62" t="s">
        <v>905</v>
      </c>
      <c r="BQ5" s="59">
        <v>50</v>
      </c>
      <c r="BR5" s="62" t="s">
        <v>905</v>
      </c>
      <c r="BS5" s="59">
        <v>50</v>
      </c>
      <c r="BT5" s="62"/>
      <c r="BU5" s="59"/>
      <c r="BV5" s="62"/>
      <c r="BW5" s="59"/>
      <c r="BX5" s="59"/>
      <c r="BY5" s="19" t="s">
        <v>949</v>
      </c>
      <c r="BZ5" s="19" t="s">
        <v>331</v>
      </c>
      <c r="CA5" s="12"/>
      <c r="CB5" s="12"/>
      <c r="CC5" s="12"/>
      <c r="CD5" s="19" t="s">
        <v>695</v>
      </c>
      <c r="CG5" s="12">
        <f t="shared" si="0"/>
        <v>125000</v>
      </c>
      <c r="CH5" s="12">
        <v>75000</v>
      </c>
      <c r="CI5" s="12">
        <v>50000</v>
      </c>
      <c r="CJ5" s="12"/>
      <c r="CK5" s="12"/>
      <c r="CL5" s="155" t="s">
        <v>993</v>
      </c>
      <c r="CM5" s="155" t="s">
        <v>991</v>
      </c>
      <c r="CN5" s="12"/>
      <c r="CO5" s="12"/>
      <c r="CP5" s="12"/>
      <c r="CQ5" s="12"/>
      <c r="CR5" s="12"/>
      <c r="CS5" s="43">
        <v>121</v>
      </c>
      <c r="CT5" s="43">
        <v>430</v>
      </c>
      <c r="CU5" s="12"/>
      <c r="CV5" s="12"/>
      <c r="CW5" s="1" t="s">
        <v>245</v>
      </c>
      <c r="CY5" s="28">
        <v>2</v>
      </c>
      <c r="CZ5" s="28">
        <v>0</v>
      </c>
      <c r="DA5" s="28"/>
      <c r="DB5" s="28">
        <v>2</v>
      </c>
      <c r="DC5" s="28">
        <v>1</v>
      </c>
      <c r="DD5" s="28">
        <v>3</v>
      </c>
      <c r="DE5" s="9">
        <v>27759</v>
      </c>
      <c r="DF5" s="1">
        <v>5</v>
      </c>
      <c r="DG5" s="9">
        <v>28607</v>
      </c>
      <c r="DH5" s="1">
        <v>1</v>
      </c>
      <c r="DI5" s="1">
        <v>0</v>
      </c>
      <c r="DL5" s="1">
        <v>700</v>
      </c>
      <c r="DP5" s="1">
        <v>700</v>
      </c>
      <c r="DQ5" s="28">
        <v>3</v>
      </c>
      <c r="DR5" s="1" t="s">
        <v>65</v>
      </c>
    </row>
    <row r="6" spans="1:122" s="1" customFormat="1" x14ac:dyDescent="0.2">
      <c r="B6" s="1">
        <v>1993</v>
      </c>
      <c r="S6" s="3"/>
      <c r="T6" s="3"/>
      <c r="U6" s="3"/>
      <c r="V6" s="3"/>
      <c r="W6" s="3"/>
      <c r="X6" s="3"/>
      <c r="Y6" s="3"/>
      <c r="Z6" s="3"/>
      <c r="AA6" s="3"/>
      <c r="AB6" s="10"/>
      <c r="AC6" s="12"/>
      <c r="AD6" s="13"/>
      <c r="AE6" s="13"/>
      <c r="AF6" s="13"/>
      <c r="AG6" s="13"/>
      <c r="AH6" s="13"/>
      <c r="AL6" s="12" t="s">
        <v>303</v>
      </c>
      <c r="AM6" s="12" t="s">
        <v>383</v>
      </c>
      <c r="AN6" s="5" t="s">
        <v>330</v>
      </c>
      <c r="AO6" s="5" t="s">
        <v>344</v>
      </c>
      <c r="AP6" s="5" t="s">
        <v>414</v>
      </c>
      <c r="AQ6" s="5"/>
      <c r="AR6" s="5" t="s">
        <v>330</v>
      </c>
      <c r="AS6" s="5" t="s">
        <v>344</v>
      </c>
      <c r="AT6" s="5" t="s">
        <v>414</v>
      </c>
      <c r="AU6" s="5"/>
      <c r="AW6" s="19" t="s">
        <v>689</v>
      </c>
      <c r="AX6" s="12" t="s">
        <v>437</v>
      </c>
      <c r="AY6" s="12">
        <v>2</v>
      </c>
      <c r="AZ6" s="12">
        <v>1</v>
      </c>
      <c r="BA6" s="12">
        <v>2</v>
      </c>
      <c r="BB6" s="12" t="s">
        <v>320</v>
      </c>
      <c r="BC6" s="12" t="s">
        <v>712</v>
      </c>
      <c r="BD6" s="12" t="s">
        <v>240</v>
      </c>
      <c r="BE6" s="12" t="s">
        <v>690</v>
      </c>
      <c r="BF6" s="12"/>
      <c r="BG6" s="12"/>
      <c r="BH6" s="12"/>
      <c r="BI6" s="12"/>
      <c r="BJ6" s="12"/>
      <c r="BK6" s="12"/>
      <c r="BL6" s="12"/>
      <c r="BM6" s="12"/>
      <c r="BN6" s="12"/>
      <c r="BO6" s="12"/>
      <c r="BP6" s="62" t="s">
        <v>969</v>
      </c>
      <c r="BQ6" s="59">
        <v>66.7</v>
      </c>
      <c r="BR6" s="62" t="s">
        <v>970</v>
      </c>
      <c r="BS6" s="59">
        <v>50</v>
      </c>
      <c r="BT6" s="62"/>
      <c r="BU6" s="59"/>
      <c r="BV6" s="62"/>
      <c r="BW6" s="59"/>
      <c r="BX6" s="59"/>
      <c r="BY6" s="12" t="s">
        <v>948</v>
      </c>
      <c r="BZ6" s="12">
        <v>0</v>
      </c>
      <c r="CB6" s="16"/>
      <c r="CD6" s="12" t="s">
        <v>709</v>
      </c>
      <c r="CG6" s="12">
        <f t="shared" si="0"/>
        <v>125000</v>
      </c>
      <c r="CH6" s="12">
        <v>75000</v>
      </c>
      <c r="CI6" s="12">
        <v>50000</v>
      </c>
      <c r="CJ6" s="12"/>
      <c r="CK6" s="12"/>
      <c r="CL6" s="155" t="s">
        <v>993</v>
      </c>
      <c r="CM6" s="155" t="s">
        <v>991</v>
      </c>
      <c r="CN6" s="12"/>
      <c r="CO6" s="12"/>
      <c r="CP6" s="12"/>
      <c r="CQ6" s="12"/>
      <c r="CR6" s="12"/>
      <c r="CS6" s="43">
        <v>121</v>
      </c>
      <c r="CT6" s="43">
        <v>430</v>
      </c>
      <c r="CU6" s="12"/>
      <c r="CV6" s="12"/>
      <c r="CW6" s="1" t="s">
        <v>245</v>
      </c>
      <c r="CY6" s="28">
        <v>2</v>
      </c>
      <c r="CZ6" s="28">
        <v>0</v>
      </c>
      <c r="DA6" s="28"/>
      <c r="DB6" s="28">
        <v>2</v>
      </c>
      <c r="DC6" s="28">
        <v>1</v>
      </c>
      <c r="DD6" s="28">
        <v>3</v>
      </c>
      <c r="DE6" s="9">
        <v>27759</v>
      </c>
      <c r="DF6" s="1">
        <v>5</v>
      </c>
      <c r="DG6" s="9">
        <v>28607</v>
      </c>
      <c r="DH6" s="1">
        <v>1</v>
      </c>
      <c r="DI6" s="1">
        <v>0</v>
      </c>
      <c r="DL6" s="1">
        <v>700</v>
      </c>
      <c r="DP6" s="1">
        <v>700</v>
      </c>
      <c r="DQ6" s="28">
        <v>3</v>
      </c>
      <c r="DR6" s="1" t="s">
        <v>65</v>
      </c>
    </row>
    <row r="7" spans="1:122" s="1" customFormat="1" x14ac:dyDescent="0.2">
      <c r="B7" s="1">
        <v>1993</v>
      </c>
      <c r="S7" s="3"/>
      <c r="T7" s="3"/>
      <c r="U7" s="3"/>
      <c r="V7" s="3"/>
      <c r="W7" s="3"/>
      <c r="X7" s="3"/>
      <c r="Y7" s="3"/>
      <c r="Z7" s="3"/>
      <c r="AA7" s="3"/>
      <c r="AB7" s="10"/>
      <c r="AC7" s="12"/>
      <c r="AD7" s="13"/>
      <c r="AE7" s="13">
        <v>1</v>
      </c>
      <c r="AF7" s="13">
        <v>1</v>
      </c>
      <c r="AG7" s="13"/>
      <c r="AH7" s="13">
        <v>1</v>
      </c>
      <c r="AL7" s="12" t="s">
        <v>303</v>
      </c>
      <c r="AM7" s="12" t="s">
        <v>383</v>
      </c>
      <c r="AN7" s="5" t="s">
        <v>703</v>
      </c>
      <c r="AO7" s="5" t="s">
        <v>704</v>
      </c>
      <c r="AP7" s="5" t="s">
        <v>414</v>
      </c>
      <c r="AQ7" s="5" t="s">
        <v>705</v>
      </c>
      <c r="AR7" s="5" t="s">
        <v>326</v>
      </c>
      <c r="AS7" s="5" t="s">
        <v>381</v>
      </c>
      <c r="AT7" s="5" t="s">
        <v>414</v>
      </c>
      <c r="AU7" s="5" t="s">
        <v>1386</v>
      </c>
      <c r="AV7" s="12" t="s">
        <v>1331</v>
      </c>
      <c r="AW7" s="19" t="s">
        <v>689</v>
      </c>
      <c r="AX7" s="12" t="s">
        <v>435</v>
      </c>
      <c r="AY7" s="12">
        <v>2</v>
      </c>
      <c r="AZ7" s="12">
        <v>1</v>
      </c>
      <c r="BA7" s="12">
        <v>2</v>
      </c>
      <c r="BB7" s="12" t="s">
        <v>320</v>
      </c>
      <c r="BC7" s="12" t="s">
        <v>712</v>
      </c>
      <c r="BD7" s="12" t="s">
        <v>240</v>
      </c>
      <c r="BE7" s="12" t="s">
        <v>690</v>
      </c>
      <c r="BF7" s="12"/>
      <c r="BG7" s="12"/>
      <c r="BH7" s="12"/>
      <c r="BI7" s="12"/>
      <c r="BJ7" s="12"/>
      <c r="BK7" s="12"/>
      <c r="BL7" s="12"/>
      <c r="BM7" s="12"/>
      <c r="BN7" s="12"/>
      <c r="BO7" s="12"/>
      <c r="BP7" s="62" t="s">
        <v>910</v>
      </c>
      <c r="BQ7" s="59">
        <v>50</v>
      </c>
      <c r="BR7" s="62" t="s">
        <v>910</v>
      </c>
      <c r="BS7" s="59">
        <v>50</v>
      </c>
      <c r="BT7" s="62"/>
      <c r="BU7" s="59"/>
      <c r="BV7" s="62"/>
      <c r="BW7" s="59"/>
      <c r="BX7" s="59">
        <v>1</v>
      </c>
      <c r="BY7" s="12" t="s">
        <v>949</v>
      </c>
      <c r="BZ7" s="12">
        <v>1</v>
      </c>
      <c r="CA7" s="12" t="s">
        <v>711</v>
      </c>
      <c r="CB7" s="110" t="s">
        <v>1103</v>
      </c>
      <c r="CC7" s="12" t="s">
        <v>1331</v>
      </c>
      <c r="CD7" s="12" t="s">
        <v>709</v>
      </c>
      <c r="CG7" s="12">
        <f t="shared" si="0"/>
        <v>125000</v>
      </c>
      <c r="CH7" s="12">
        <v>75000</v>
      </c>
      <c r="CI7" s="12">
        <v>50000</v>
      </c>
      <c r="CJ7" s="12"/>
      <c r="CK7" s="12"/>
      <c r="CL7" s="155" t="s">
        <v>993</v>
      </c>
      <c r="CM7" s="155" t="s">
        <v>991</v>
      </c>
      <c r="CN7" s="12"/>
      <c r="CO7" s="12"/>
      <c r="CP7" s="12"/>
      <c r="CQ7" s="12"/>
      <c r="CR7" s="12"/>
      <c r="CS7" s="43">
        <v>121</v>
      </c>
      <c r="CT7" s="43">
        <v>430</v>
      </c>
      <c r="CU7" s="12"/>
      <c r="CV7" s="12"/>
      <c r="CW7" s="1" t="s">
        <v>245</v>
      </c>
      <c r="CY7" s="28">
        <v>2</v>
      </c>
      <c r="CZ7" s="28">
        <v>0</v>
      </c>
      <c r="DA7" s="28"/>
      <c r="DB7" s="28">
        <v>2</v>
      </c>
      <c r="DC7" s="28">
        <v>1</v>
      </c>
      <c r="DD7" s="28">
        <v>3</v>
      </c>
      <c r="DE7" s="9">
        <v>27759</v>
      </c>
      <c r="DF7" s="1">
        <v>5</v>
      </c>
      <c r="DG7" s="9">
        <v>28607</v>
      </c>
      <c r="DH7" s="1">
        <v>1</v>
      </c>
      <c r="DI7" s="1">
        <v>0</v>
      </c>
      <c r="DL7" s="1">
        <v>700</v>
      </c>
      <c r="DP7" s="1">
        <v>700</v>
      </c>
      <c r="DQ7" s="28">
        <v>3</v>
      </c>
      <c r="DR7" s="1" t="s">
        <v>65</v>
      </c>
    </row>
    <row r="8" spans="1:122" s="1" customFormat="1" x14ac:dyDescent="0.2">
      <c r="B8" s="1">
        <v>1993</v>
      </c>
      <c r="S8" s="3"/>
      <c r="T8" s="3"/>
      <c r="U8" s="3"/>
      <c r="V8" s="3"/>
      <c r="W8" s="3"/>
      <c r="X8" s="3"/>
      <c r="Y8" s="3"/>
      <c r="Z8" s="3"/>
      <c r="AA8" s="3"/>
      <c r="AB8" s="10"/>
      <c r="AC8" s="12"/>
      <c r="AD8" s="13"/>
      <c r="AE8" s="13">
        <v>0</v>
      </c>
      <c r="AF8" s="13" t="s">
        <v>506</v>
      </c>
      <c r="AG8" s="13"/>
      <c r="AH8" s="13"/>
      <c r="AL8" s="12" t="s">
        <v>303</v>
      </c>
      <c r="AM8" s="12" t="s">
        <v>383</v>
      </c>
      <c r="AN8" s="5" t="s">
        <v>338</v>
      </c>
      <c r="AO8" s="5" t="s">
        <v>367</v>
      </c>
      <c r="AP8" s="5" t="s">
        <v>414</v>
      </c>
      <c r="AQ8" s="5"/>
      <c r="AR8" s="5" t="s">
        <v>338</v>
      </c>
      <c r="AS8" s="5" t="s">
        <v>367</v>
      </c>
      <c r="AT8" s="5" t="s">
        <v>414</v>
      </c>
      <c r="AU8" s="5"/>
      <c r="AV8" s="12"/>
      <c r="AW8" s="19" t="s">
        <v>689</v>
      </c>
      <c r="AX8" s="12" t="s">
        <v>437</v>
      </c>
      <c r="AY8" s="12">
        <v>2</v>
      </c>
      <c r="AZ8" s="12">
        <v>1</v>
      </c>
      <c r="BA8" s="28">
        <v>1</v>
      </c>
      <c r="BB8" s="1" t="s">
        <v>320</v>
      </c>
      <c r="BC8" s="12" t="s">
        <v>715</v>
      </c>
      <c r="BD8" s="12" t="s">
        <v>242</v>
      </c>
      <c r="BE8" s="12" t="s">
        <v>713</v>
      </c>
      <c r="BF8" s="12"/>
      <c r="BG8" s="12"/>
      <c r="BH8" s="12"/>
      <c r="BI8" s="12"/>
      <c r="BJ8" s="12"/>
      <c r="BK8" s="12"/>
      <c r="BL8" s="12"/>
      <c r="BM8" s="12"/>
      <c r="BN8" s="12"/>
      <c r="BO8" s="12"/>
      <c r="BP8" s="62" t="s">
        <v>443</v>
      </c>
      <c r="BQ8" s="59">
        <v>66.7</v>
      </c>
      <c r="BR8" s="97" t="s">
        <v>768</v>
      </c>
      <c r="BS8" s="95">
        <v>100</v>
      </c>
      <c r="BT8" s="62"/>
      <c r="BU8" s="59"/>
      <c r="BV8" s="62"/>
      <c r="BW8" s="59"/>
      <c r="BX8" s="59"/>
      <c r="BY8" s="19" t="s">
        <v>948</v>
      </c>
      <c r="BZ8" s="19" t="s">
        <v>762</v>
      </c>
      <c r="CA8" s="12"/>
      <c r="CB8" s="12"/>
      <c r="CC8" s="12"/>
      <c r="CD8" s="19" t="s">
        <v>695</v>
      </c>
      <c r="CG8" s="12">
        <f t="shared" si="0"/>
        <v>125000</v>
      </c>
      <c r="CH8" s="12">
        <v>75000</v>
      </c>
      <c r="CI8" s="12">
        <v>50000</v>
      </c>
      <c r="CJ8" s="12"/>
      <c r="CK8" s="12"/>
      <c r="CL8" s="155" t="s">
        <v>993</v>
      </c>
      <c r="CM8" s="155" t="s">
        <v>991</v>
      </c>
      <c r="CN8" s="12"/>
      <c r="CO8" s="12"/>
      <c r="CP8" s="12"/>
      <c r="CQ8" s="12"/>
      <c r="CR8" s="12"/>
      <c r="CS8" s="43">
        <v>121</v>
      </c>
      <c r="CT8" s="43">
        <v>1</v>
      </c>
      <c r="CU8" s="12"/>
      <c r="CV8" s="12"/>
      <c r="CW8" s="1" t="s">
        <v>245</v>
      </c>
      <c r="CY8" s="28">
        <v>2</v>
      </c>
      <c r="CZ8" s="28">
        <v>0</v>
      </c>
      <c r="DA8" s="28"/>
      <c r="DB8" s="28">
        <v>2</v>
      </c>
      <c r="DC8" s="28">
        <v>1</v>
      </c>
      <c r="DD8" s="28">
        <v>3</v>
      </c>
      <c r="DE8" s="9">
        <v>27759</v>
      </c>
      <c r="DF8" s="1">
        <v>5</v>
      </c>
      <c r="DG8" s="9">
        <v>28607</v>
      </c>
      <c r="DH8" s="1">
        <v>1</v>
      </c>
      <c r="DI8" s="1">
        <v>0</v>
      </c>
      <c r="DL8" s="1">
        <v>700</v>
      </c>
      <c r="DP8" s="1">
        <v>700</v>
      </c>
      <c r="DQ8" s="28">
        <v>3</v>
      </c>
      <c r="DR8" s="1" t="s">
        <v>65</v>
      </c>
    </row>
    <row r="9" spans="1:122" s="16" customFormat="1" x14ac:dyDescent="0.2">
      <c r="A9" s="16" t="s">
        <v>153</v>
      </c>
      <c r="B9" s="16">
        <v>1991</v>
      </c>
      <c r="C9" s="16" t="s">
        <v>154</v>
      </c>
      <c r="D9" s="16" t="s">
        <v>155</v>
      </c>
      <c r="F9" s="16" t="s">
        <v>156</v>
      </c>
      <c r="G9" s="16" t="s">
        <v>156</v>
      </c>
      <c r="H9" s="16" t="s">
        <v>157</v>
      </c>
      <c r="S9" s="3">
        <v>1</v>
      </c>
      <c r="T9" s="7" t="s">
        <v>158</v>
      </c>
      <c r="U9" s="5" t="s">
        <v>100</v>
      </c>
      <c r="V9" s="5" t="s">
        <v>57</v>
      </c>
      <c r="W9" s="5" t="s">
        <v>57</v>
      </c>
      <c r="X9" s="5" t="s">
        <v>57</v>
      </c>
      <c r="Y9" s="12" t="s">
        <v>57</v>
      </c>
      <c r="Z9" s="12"/>
      <c r="AA9" s="12"/>
      <c r="AB9" s="12" t="s">
        <v>57</v>
      </c>
      <c r="AC9" s="12" t="s">
        <v>60</v>
      </c>
      <c r="AD9" s="13" t="s">
        <v>60</v>
      </c>
      <c r="AE9" s="13">
        <v>1</v>
      </c>
      <c r="AF9" s="13">
        <v>1</v>
      </c>
      <c r="AG9" s="13"/>
      <c r="AH9" s="13">
        <v>1</v>
      </c>
      <c r="AI9" s="16" t="s">
        <v>154</v>
      </c>
      <c r="AJ9" s="16" t="s">
        <v>156</v>
      </c>
      <c r="AL9" s="12" t="s">
        <v>333</v>
      </c>
      <c r="AM9" s="12" t="s">
        <v>334</v>
      </c>
      <c r="AN9" s="5" t="s">
        <v>330</v>
      </c>
      <c r="AO9" s="5" t="s">
        <v>393</v>
      </c>
      <c r="AP9" s="5" t="s">
        <v>370</v>
      </c>
      <c r="AQ9" s="5" t="s">
        <v>1044</v>
      </c>
      <c r="AR9" s="5" t="s">
        <v>326</v>
      </c>
      <c r="AS9" s="5" t="s">
        <v>1361</v>
      </c>
      <c r="AT9" s="5" t="s">
        <v>370</v>
      </c>
      <c r="AU9" s="5" t="s">
        <v>1045</v>
      </c>
      <c r="AV9" s="12" t="s">
        <v>1334</v>
      </c>
      <c r="AW9" s="19" t="s">
        <v>689</v>
      </c>
      <c r="AX9" s="12" t="s">
        <v>394</v>
      </c>
      <c r="AY9" s="12">
        <v>2</v>
      </c>
      <c r="AZ9" s="12">
        <v>0</v>
      </c>
      <c r="BA9" s="12">
        <v>0</v>
      </c>
      <c r="BB9" s="12" t="s">
        <v>320</v>
      </c>
      <c r="BC9" s="12" t="s">
        <v>716</v>
      </c>
      <c r="BD9" s="12" t="s">
        <v>156</v>
      </c>
      <c r="BE9" s="12" t="s">
        <v>717</v>
      </c>
      <c r="BF9" s="12"/>
      <c r="BG9" s="12"/>
      <c r="BH9" s="12"/>
      <c r="BI9" s="12"/>
      <c r="BJ9" s="12"/>
      <c r="BK9" s="12"/>
      <c r="BL9" s="12"/>
      <c r="BM9" s="12"/>
      <c r="BN9" s="12"/>
      <c r="BO9" s="12"/>
      <c r="BP9" s="71" t="s">
        <v>906</v>
      </c>
      <c r="BQ9" s="80">
        <v>50</v>
      </c>
      <c r="BR9" s="71" t="s">
        <v>906</v>
      </c>
      <c r="BS9" s="80">
        <v>50</v>
      </c>
      <c r="BT9" s="62"/>
      <c r="BU9" s="59"/>
      <c r="BV9" s="62"/>
      <c r="BW9" s="59"/>
      <c r="BX9" s="59">
        <v>1</v>
      </c>
      <c r="BY9" s="12" t="s">
        <v>949</v>
      </c>
      <c r="BZ9" s="12">
        <v>1</v>
      </c>
      <c r="CA9" s="12" t="s">
        <v>718</v>
      </c>
      <c r="CB9" s="110" t="s">
        <v>1107</v>
      </c>
      <c r="CC9" s="12" t="s">
        <v>1334</v>
      </c>
      <c r="CD9" s="12" t="s">
        <v>851</v>
      </c>
      <c r="CE9" s="16" t="s">
        <v>154</v>
      </c>
      <c r="CF9" s="16" t="s">
        <v>156</v>
      </c>
      <c r="CG9" s="12">
        <f t="shared" si="0"/>
        <v>142500</v>
      </c>
      <c r="CH9" s="157">
        <v>96000</v>
      </c>
      <c r="CI9" s="12">
        <v>46500</v>
      </c>
      <c r="CJ9" s="12"/>
      <c r="CK9" s="12"/>
      <c r="CL9" s="155" t="s">
        <v>998</v>
      </c>
      <c r="CM9" s="155" t="s">
        <v>994</v>
      </c>
      <c r="CN9" s="12"/>
      <c r="CO9" s="12"/>
      <c r="CP9" s="12"/>
      <c r="CQ9" s="12"/>
      <c r="CR9" s="12"/>
      <c r="CS9" s="12">
        <v>22</v>
      </c>
      <c r="CT9" s="12">
        <v>171</v>
      </c>
      <c r="CU9" s="12"/>
      <c r="CV9" s="12"/>
      <c r="CW9" s="16">
        <v>1421</v>
      </c>
      <c r="CY9" s="3">
        <v>2</v>
      </c>
      <c r="CZ9" s="3">
        <v>0</v>
      </c>
      <c r="DA9" s="3"/>
      <c r="DB9" s="3">
        <v>1</v>
      </c>
      <c r="DC9" s="3">
        <v>1</v>
      </c>
      <c r="DD9" s="3">
        <v>3</v>
      </c>
      <c r="DE9" s="17">
        <v>27709</v>
      </c>
      <c r="DF9" s="16">
        <v>1</v>
      </c>
      <c r="DG9" s="17">
        <v>27709</v>
      </c>
      <c r="DH9" s="16">
        <v>1</v>
      </c>
      <c r="DI9" s="16">
        <v>0</v>
      </c>
      <c r="DL9" s="16">
        <v>540</v>
      </c>
      <c r="DP9" s="16">
        <v>540</v>
      </c>
      <c r="DQ9" s="3">
        <v>4</v>
      </c>
      <c r="DR9" s="16" t="s">
        <v>65</v>
      </c>
    </row>
    <row r="10" spans="1:122" s="16" customFormat="1" x14ac:dyDescent="0.2">
      <c r="B10" s="16">
        <v>1991</v>
      </c>
      <c r="S10" s="3"/>
      <c r="T10" s="7"/>
      <c r="U10" s="5"/>
      <c r="V10" s="5"/>
      <c r="W10" s="5"/>
      <c r="X10" s="5"/>
      <c r="Y10" s="12"/>
      <c r="Z10" s="12"/>
      <c r="AA10" s="12"/>
      <c r="AB10" s="12"/>
      <c r="AC10" s="12"/>
      <c r="AD10" s="13"/>
      <c r="AE10" s="13"/>
      <c r="AF10" s="13"/>
      <c r="AG10" s="13"/>
      <c r="AH10" s="13"/>
      <c r="AL10" s="12" t="s">
        <v>333</v>
      </c>
      <c r="AM10" s="12" t="s">
        <v>614</v>
      </c>
      <c r="AN10" s="5" t="s">
        <v>330</v>
      </c>
      <c r="AO10" s="5" t="s">
        <v>393</v>
      </c>
      <c r="AP10" s="5" t="s">
        <v>370</v>
      </c>
      <c r="AQ10" s="5" t="s">
        <v>1044</v>
      </c>
      <c r="AR10" s="5" t="s">
        <v>326</v>
      </c>
      <c r="AS10" s="5" t="s">
        <v>1361</v>
      </c>
      <c r="AT10" s="5" t="s">
        <v>370</v>
      </c>
      <c r="AU10" s="5" t="s">
        <v>1045</v>
      </c>
      <c r="AV10" s="12" t="s">
        <v>1334</v>
      </c>
      <c r="AW10" s="19" t="s">
        <v>689</v>
      </c>
      <c r="AX10" s="12" t="s">
        <v>394</v>
      </c>
      <c r="AY10" s="12">
        <v>2</v>
      </c>
      <c r="AZ10" s="12">
        <v>0</v>
      </c>
      <c r="BA10" s="12">
        <v>0</v>
      </c>
      <c r="BB10" s="12" t="s">
        <v>320</v>
      </c>
      <c r="BC10" s="12" t="s">
        <v>716</v>
      </c>
      <c r="BD10" s="12" t="s">
        <v>156</v>
      </c>
      <c r="BE10" s="12" t="s">
        <v>717</v>
      </c>
      <c r="BF10" s="12"/>
      <c r="BG10" s="12"/>
      <c r="BH10" s="12"/>
      <c r="BI10" s="12"/>
      <c r="BJ10" s="12"/>
      <c r="BK10" s="12"/>
      <c r="BL10" s="12"/>
      <c r="BM10" s="12"/>
      <c r="BN10" s="12"/>
      <c r="BO10" s="12"/>
      <c r="BP10" s="71" t="s">
        <v>907</v>
      </c>
      <c r="BQ10" s="80">
        <v>100</v>
      </c>
      <c r="BR10" s="71" t="s">
        <v>907</v>
      </c>
      <c r="BS10" s="80">
        <v>0</v>
      </c>
      <c r="BT10" s="62"/>
      <c r="BU10" s="59"/>
      <c r="BV10" s="62"/>
      <c r="BW10" s="59"/>
      <c r="BX10" s="59">
        <v>1</v>
      </c>
      <c r="BY10" s="12" t="s">
        <v>949</v>
      </c>
      <c r="BZ10" s="12">
        <v>1</v>
      </c>
      <c r="CA10" s="12" t="s">
        <v>718</v>
      </c>
      <c r="CB10" s="110" t="s">
        <v>1107</v>
      </c>
      <c r="CC10" s="12" t="s">
        <v>1334</v>
      </c>
      <c r="CD10" s="12" t="s">
        <v>851</v>
      </c>
      <c r="CG10" s="12">
        <f t="shared" si="0"/>
        <v>142500</v>
      </c>
      <c r="CH10" s="157">
        <v>96000</v>
      </c>
      <c r="CI10" s="12">
        <v>46500</v>
      </c>
      <c r="CJ10" s="12"/>
      <c r="CK10" s="12"/>
      <c r="CL10" s="155" t="s">
        <v>998</v>
      </c>
      <c r="CM10" s="155" t="s">
        <v>994</v>
      </c>
      <c r="CN10" s="12"/>
      <c r="CO10" s="12"/>
      <c r="CP10" s="12"/>
      <c r="CQ10" s="12"/>
      <c r="CR10" s="12"/>
      <c r="CS10" s="12">
        <v>22</v>
      </c>
      <c r="CT10" s="12">
        <v>171</v>
      </c>
      <c r="CU10" s="12"/>
      <c r="CV10" s="12"/>
      <c r="CW10" s="16">
        <v>1421</v>
      </c>
      <c r="CY10" s="3">
        <v>2</v>
      </c>
      <c r="CZ10" s="3">
        <v>0</v>
      </c>
      <c r="DA10" s="3"/>
      <c r="DB10" s="3">
        <v>1</v>
      </c>
      <c r="DC10" s="3">
        <v>1</v>
      </c>
      <c r="DD10" s="3">
        <v>3</v>
      </c>
      <c r="DE10" s="17">
        <v>27709</v>
      </c>
      <c r="DF10" s="16">
        <v>1</v>
      </c>
      <c r="DG10" s="17">
        <v>27709</v>
      </c>
      <c r="DH10" s="16">
        <v>1</v>
      </c>
      <c r="DI10" s="16">
        <v>0</v>
      </c>
      <c r="DL10" s="16">
        <v>540</v>
      </c>
      <c r="DP10" s="16">
        <v>540</v>
      </c>
      <c r="DQ10" s="3">
        <v>4</v>
      </c>
      <c r="DR10" s="16" t="s">
        <v>65</v>
      </c>
    </row>
    <row r="11" spans="1:122" s="16" customFormat="1" x14ac:dyDescent="0.2">
      <c r="B11" s="16">
        <v>1991</v>
      </c>
      <c r="S11" s="3"/>
      <c r="T11" s="7"/>
      <c r="U11" s="5"/>
      <c r="V11" s="5"/>
      <c r="W11" s="5"/>
      <c r="X11" s="5"/>
      <c r="Y11" s="12"/>
      <c r="Z11" s="12"/>
      <c r="AA11" s="12"/>
      <c r="AB11" s="12"/>
      <c r="AC11" s="12"/>
      <c r="AD11" s="13"/>
      <c r="AE11" s="13"/>
      <c r="AF11" s="13"/>
      <c r="AG11" s="13"/>
      <c r="AH11" s="13"/>
      <c r="AL11" s="12" t="s">
        <v>333</v>
      </c>
      <c r="AM11" s="12" t="s">
        <v>615</v>
      </c>
      <c r="AN11" s="5" t="s">
        <v>330</v>
      </c>
      <c r="AO11" s="5" t="s">
        <v>393</v>
      </c>
      <c r="AP11" s="5" t="s">
        <v>370</v>
      </c>
      <c r="AQ11" s="5" t="s">
        <v>1044</v>
      </c>
      <c r="AR11" s="5" t="s">
        <v>326</v>
      </c>
      <c r="AS11" s="5" t="s">
        <v>1361</v>
      </c>
      <c r="AT11" s="5" t="s">
        <v>370</v>
      </c>
      <c r="AU11" s="5" t="s">
        <v>1045</v>
      </c>
      <c r="AV11" s="12" t="s">
        <v>1334</v>
      </c>
      <c r="AW11" s="19" t="s">
        <v>689</v>
      </c>
      <c r="AX11" s="12" t="s">
        <v>394</v>
      </c>
      <c r="AY11" s="12">
        <v>2</v>
      </c>
      <c r="AZ11" s="12">
        <v>0</v>
      </c>
      <c r="BA11" s="12">
        <v>0</v>
      </c>
      <c r="BB11" s="12" t="s">
        <v>320</v>
      </c>
      <c r="BC11" s="12" t="s">
        <v>716</v>
      </c>
      <c r="BD11" s="12" t="s">
        <v>156</v>
      </c>
      <c r="BE11" s="12" t="s">
        <v>717</v>
      </c>
      <c r="BF11" s="12"/>
      <c r="BG11" s="12"/>
      <c r="BH11" s="12"/>
      <c r="BI11" s="12"/>
      <c r="BJ11" s="12"/>
      <c r="BK11" s="12"/>
      <c r="BL11" s="12"/>
      <c r="BM11" s="12"/>
      <c r="BN11" s="12"/>
      <c r="BO11" s="12"/>
      <c r="BP11" s="71" t="s">
        <v>908</v>
      </c>
      <c r="BQ11" s="80">
        <v>100</v>
      </c>
      <c r="BR11" s="71" t="s">
        <v>908</v>
      </c>
      <c r="BS11" s="80">
        <v>0</v>
      </c>
      <c r="BT11" s="62"/>
      <c r="BU11" s="59"/>
      <c r="BV11" s="62"/>
      <c r="BW11" s="59"/>
      <c r="BX11" s="59">
        <v>1</v>
      </c>
      <c r="BY11" s="12" t="s">
        <v>949</v>
      </c>
      <c r="BZ11" s="12">
        <v>1</v>
      </c>
      <c r="CA11" s="12" t="s">
        <v>718</v>
      </c>
      <c r="CB11" s="110" t="s">
        <v>1107</v>
      </c>
      <c r="CC11" s="12" t="s">
        <v>1334</v>
      </c>
      <c r="CD11" s="12" t="s">
        <v>851</v>
      </c>
      <c r="CG11" s="12">
        <f t="shared" si="0"/>
        <v>142500</v>
      </c>
      <c r="CH11" s="157">
        <v>96000</v>
      </c>
      <c r="CI11" s="12">
        <v>46500</v>
      </c>
      <c r="CJ11" s="12"/>
      <c r="CK11" s="12"/>
      <c r="CL11" s="155" t="s">
        <v>998</v>
      </c>
      <c r="CM11" s="155" t="s">
        <v>994</v>
      </c>
      <c r="CN11" s="12"/>
      <c r="CO11" s="12"/>
      <c r="CP11" s="12"/>
      <c r="CQ11" s="12"/>
      <c r="CR11" s="12"/>
      <c r="CS11" s="12">
        <v>22</v>
      </c>
      <c r="CT11" s="12">
        <v>171</v>
      </c>
      <c r="CU11" s="12"/>
      <c r="CV11" s="12"/>
      <c r="CW11" s="16">
        <v>1421</v>
      </c>
      <c r="CY11" s="3">
        <v>2</v>
      </c>
      <c r="CZ11" s="3">
        <v>0</v>
      </c>
      <c r="DA11" s="3"/>
      <c r="DB11" s="3">
        <v>1</v>
      </c>
      <c r="DC11" s="3">
        <v>1</v>
      </c>
      <c r="DD11" s="3">
        <v>3</v>
      </c>
      <c r="DE11" s="17">
        <v>27709</v>
      </c>
      <c r="DF11" s="16">
        <v>1</v>
      </c>
      <c r="DG11" s="17">
        <v>27709</v>
      </c>
      <c r="DH11" s="16">
        <v>1</v>
      </c>
      <c r="DI11" s="16">
        <v>0</v>
      </c>
      <c r="DL11" s="16">
        <v>540</v>
      </c>
      <c r="DP11" s="16">
        <v>540</v>
      </c>
      <c r="DQ11" s="3">
        <v>4</v>
      </c>
      <c r="DR11" s="16" t="s">
        <v>65</v>
      </c>
    </row>
    <row r="12" spans="1:122" s="1" customFormat="1" x14ac:dyDescent="0.2">
      <c r="A12" s="1" t="s">
        <v>153</v>
      </c>
      <c r="B12" s="1">
        <v>1993</v>
      </c>
      <c r="C12" s="1" t="s">
        <v>154</v>
      </c>
      <c r="D12" s="1" t="s">
        <v>155</v>
      </c>
      <c r="F12" s="1" t="s">
        <v>156</v>
      </c>
      <c r="G12" s="1" t="s">
        <v>156</v>
      </c>
      <c r="H12" s="1" t="s">
        <v>157</v>
      </c>
      <c r="S12" s="3">
        <v>1</v>
      </c>
      <c r="T12" s="3" t="s">
        <v>246</v>
      </c>
      <c r="U12" s="3" t="s">
        <v>247</v>
      </c>
      <c r="V12" s="3" t="s">
        <v>57</v>
      </c>
      <c r="W12" s="3" t="s">
        <v>180</v>
      </c>
      <c r="X12" s="3" t="s">
        <v>57</v>
      </c>
      <c r="Y12" s="3" t="s">
        <v>57</v>
      </c>
      <c r="Z12" s="3"/>
      <c r="AA12" s="3"/>
      <c r="AB12" s="10" t="s">
        <v>189</v>
      </c>
      <c r="AC12" s="3" t="s">
        <v>60</v>
      </c>
      <c r="AD12" s="14" t="s">
        <v>60</v>
      </c>
      <c r="AE12" s="14">
        <v>1</v>
      </c>
      <c r="AF12" s="14">
        <v>1</v>
      </c>
      <c r="AG12" s="14"/>
      <c r="AH12" s="14">
        <v>1</v>
      </c>
      <c r="AI12" s="1" t="s">
        <v>154</v>
      </c>
      <c r="AJ12" s="1" t="s">
        <v>156</v>
      </c>
      <c r="AL12" s="3" t="s">
        <v>333</v>
      </c>
      <c r="AM12" s="3" t="s">
        <v>1414</v>
      </c>
      <c r="AN12" s="5" t="s">
        <v>330</v>
      </c>
      <c r="AO12" s="5" t="s">
        <v>367</v>
      </c>
      <c r="AP12" s="5" t="s">
        <v>414</v>
      </c>
      <c r="AQ12" s="5" t="s">
        <v>1046</v>
      </c>
      <c r="AR12" s="5" t="s">
        <v>326</v>
      </c>
      <c r="AS12" s="5" t="s">
        <v>314</v>
      </c>
      <c r="AT12" s="5" t="s">
        <v>414</v>
      </c>
      <c r="AU12" s="5" t="s">
        <v>1047</v>
      </c>
      <c r="AV12" s="12"/>
      <c r="AW12" s="5" t="s">
        <v>738</v>
      </c>
      <c r="AX12" s="3" t="s">
        <v>416</v>
      </c>
      <c r="AY12" s="3">
        <v>2</v>
      </c>
      <c r="AZ12" s="3">
        <v>0</v>
      </c>
      <c r="BA12" s="3">
        <v>0</v>
      </c>
      <c r="BB12" s="3" t="s">
        <v>320</v>
      </c>
      <c r="BC12" s="3" t="s">
        <v>719</v>
      </c>
      <c r="BD12" s="3" t="s">
        <v>156</v>
      </c>
      <c r="BE12" s="3" t="s">
        <v>720</v>
      </c>
      <c r="BF12" s="3"/>
      <c r="BG12" s="3"/>
      <c r="BH12" s="3"/>
      <c r="BI12" s="3"/>
      <c r="BJ12" s="3"/>
      <c r="BK12" s="3"/>
      <c r="BL12" s="3"/>
      <c r="BM12" s="3"/>
      <c r="BN12" s="3"/>
      <c r="BO12" s="3"/>
      <c r="BP12" s="56" t="s">
        <v>721</v>
      </c>
      <c r="BQ12" s="81">
        <v>80</v>
      </c>
      <c r="BR12" s="56" t="s">
        <v>722</v>
      </c>
      <c r="BS12" s="81">
        <v>100</v>
      </c>
      <c r="BT12" s="56"/>
      <c r="BU12" s="81"/>
      <c r="BV12" s="56"/>
      <c r="BW12" s="81"/>
      <c r="BX12" s="81"/>
      <c r="BY12" s="3" t="s">
        <v>948</v>
      </c>
      <c r="BZ12" s="3">
        <v>0</v>
      </c>
      <c r="CA12" s="3"/>
      <c r="CB12" s="3"/>
      <c r="CC12" s="12"/>
      <c r="CD12" s="3" t="s">
        <v>853</v>
      </c>
      <c r="CE12" s="1" t="s">
        <v>154</v>
      </c>
      <c r="CF12" s="1" t="s">
        <v>156</v>
      </c>
      <c r="CG12" s="12">
        <f t="shared" si="0"/>
        <v>90000</v>
      </c>
      <c r="CH12" s="3">
        <v>47500</v>
      </c>
      <c r="CI12" s="3">
        <v>42500</v>
      </c>
      <c r="CJ12" s="3"/>
      <c r="CK12" s="3"/>
      <c r="CL12" s="155" t="s">
        <v>999</v>
      </c>
      <c r="CM12" s="155" t="s">
        <v>995</v>
      </c>
      <c r="CN12" s="12"/>
      <c r="CO12" s="12"/>
      <c r="CP12" s="12"/>
      <c r="CQ12" s="12"/>
      <c r="CR12" s="12"/>
      <c r="CS12" s="3">
        <v>161</v>
      </c>
      <c r="CT12" s="92">
        <v>1510</v>
      </c>
      <c r="CU12" s="3"/>
      <c r="CV12" s="3"/>
      <c r="CW12" s="1">
        <v>1421</v>
      </c>
      <c r="CY12" s="28">
        <v>2</v>
      </c>
      <c r="CZ12" s="28">
        <v>0</v>
      </c>
      <c r="DA12" s="28"/>
      <c r="DB12" s="28">
        <v>2</v>
      </c>
      <c r="DC12" s="28">
        <v>1</v>
      </c>
      <c r="DD12" s="28">
        <v>3</v>
      </c>
      <c r="DE12" s="9">
        <v>27709</v>
      </c>
      <c r="DF12" s="1">
        <v>1</v>
      </c>
      <c r="DG12" s="9">
        <v>27709</v>
      </c>
      <c r="DH12" s="1">
        <v>1</v>
      </c>
      <c r="DI12" s="1">
        <v>0</v>
      </c>
      <c r="DL12" s="1">
        <v>540</v>
      </c>
      <c r="DP12" s="1">
        <v>540</v>
      </c>
      <c r="DQ12" s="28">
        <v>4</v>
      </c>
      <c r="DR12" s="1" t="s">
        <v>65</v>
      </c>
    </row>
    <row r="13" spans="1:122" s="16" customFormat="1" x14ac:dyDescent="0.2">
      <c r="B13" s="1">
        <v>1993</v>
      </c>
      <c r="S13" s="3"/>
      <c r="T13" s="3"/>
      <c r="U13" s="3"/>
      <c r="V13" s="3"/>
      <c r="W13" s="3"/>
      <c r="X13" s="3"/>
      <c r="Y13" s="3"/>
      <c r="Z13" s="3"/>
      <c r="AA13" s="3"/>
      <c r="AB13" s="3"/>
      <c r="AC13" s="3"/>
      <c r="AD13" s="14"/>
      <c r="AE13" s="14">
        <v>1</v>
      </c>
      <c r="AF13" s="13" t="s">
        <v>506</v>
      </c>
      <c r="AG13" s="13"/>
      <c r="AH13" s="13"/>
      <c r="AL13" s="3" t="s">
        <v>333</v>
      </c>
      <c r="AM13" s="3" t="s">
        <v>334</v>
      </c>
      <c r="AN13" s="5" t="s">
        <v>376</v>
      </c>
      <c r="AO13" s="5" t="s">
        <v>418</v>
      </c>
      <c r="AP13" s="5" t="s">
        <v>414</v>
      </c>
      <c r="AQ13" s="5" t="s">
        <v>1048</v>
      </c>
      <c r="AR13" s="5" t="s">
        <v>367</v>
      </c>
      <c r="AS13" s="5" t="s">
        <v>420</v>
      </c>
      <c r="AT13" s="5" t="s">
        <v>414</v>
      </c>
      <c r="AU13" s="5" t="s">
        <v>1049</v>
      </c>
      <c r="AV13" s="3"/>
      <c r="AW13" s="19" t="s">
        <v>1050</v>
      </c>
      <c r="AX13" s="3" t="s">
        <v>421</v>
      </c>
      <c r="AY13" s="3">
        <v>2</v>
      </c>
      <c r="AZ13" s="3">
        <v>0</v>
      </c>
      <c r="BA13" s="3">
        <v>0</v>
      </c>
      <c r="BB13" s="3" t="s">
        <v>320</v>
      </c>
      <c r="BC13" s="3" t="s">
        <v>723</v>
      </c>
      <c r="BD13" s="3" t="s">
        <v>156</v>
      </c>
      <c r="BE13" s="3" t="s">
        <v>724</v>
      </c>
      <c r="BF13" s="3"/>
      <c r="BG13" s="3"/>
      <c r="BH13" s="3"/>
      <c r="BI13" s="3"/>
      <c r="BJ13" s="3"/>
      <c r="BK13" s="3"/>
      <c r="BL13" s="3"/>
      <c r="BM13" s="3"/>
      <c r="BN13" s="3"/>
      <c r="BO13" s="3"/>
      <c r="BP13" s="68" t="s">
        <v>911</v>
      </c>
      <c r="BQ13" s="82">
        <v>50</v>
      </c>
      <c r="BR13" s="68" t="s">
        <v>911</v>
      </c>
      <c r="BS13" s="82">
        <v>50</v>
      </c>
      <c r="BT13" s="56"/>
      <c r="BU13" s="81"/>
      <c r="BV13" s="56"/>
      <c r="BW13" s="81"/>
      <c r="BX13" s="81"/>
      <c r="BY13" s="3" t="s">
        <v>949</v>
      </c>
      <c r="BZ13" s="3">
        <v>1</v>
      </c>
      <c r="CA13" s="3"/>
      <c r="CB13" s="3"/>
      <c r="CC13" s="3"/>
      <c r="CD13" s="3" t="s">
        <v>852</v>
      </c>
      <c r="CG13" s="12">
        <f t="shared" si="0"/>
        <v>90000</v>
      </c>
      <c r="CH13" s="3">
        <v>47500</v>
      </c>
      <c r="CI13" s="3">
        <v>42500</v>
      </c>
      <c r="CJ13" s="3"/>
      <c r="CK13" s="3"/>
      <c r="CL13" s="155" t="s">
        <v>999</v>
      </c>
      <c r="CM13" s="155" t="s">
        <v>995</v>
      </c>
      <c r="CN13" s="12"/>
      <c r="CO13" s="12"/>
      <c r="CP13" s="12"/>
      <c r="CQ13" s="12"/>
      <c r="CR13" s="12"/>
      <c r="CS13" s="3">
        <v>161</v>
      </c>
      <c r="CT13" s="92">
        <v>1510</v>
      </c>
      <c r="CU13" s="3"/>
      <c r="CV13" s="3"/>
      <c r="CW13" s="1">
        <v>1421</v>
      </c>
      <c r="CX13" s="1"/>
      <c r="CY13" s="28">
        <v>2</v>
      </c>
      <c r="CZ13" s="28">
        <v>0</v>
      </c>
      <c r="DA13" s="28"/>
      <c r="DB13" s="28">
        <v>2</v>
      </c>
      <c r="DC13" s="28">
        <v>1</v>
      </c>
      <c r="DD13" s="28">
        <v>3</v>
      </c>
      <c r="DE13" s="9">
        <v>27709</v>
      </c>
      <c r="DF13" s="1">
        <v>1</v>
      </c>
      <c r="DG13" s="9">
        <v>27709</v>
      </c>
      <c r="DH13" s="1">
        <v>1</v>
      </c>
      <c r="DI13" s="1">
        <v>0</v>
      </c>
      <c r="DJ13" s="1"/>
      <c r="DK13" s="1"/>
      <c r="DL13" s="1">
        <v>540</v>
      </c>
      <c r="DM13" s="1"/>
      <c r="DN13" s="1"/>
      <c r="DO13" s="1"/>
      <c r="DP13" s="1">
        <v>540</v>
      </c>
      <c r="DQ13" s="28">
        <v>4</v>
      </c>
      <c r="DR13" s="1" t="s">
        <v>65</v>
      </c>
    </row>
    <row r="14" spans="1:122" s="1" customFormat="1" x14ac:dyDescent="0.2">
      <c r="A14" s="1" t="s">
        <v>153</v>
      </c>
      <c r="B14" s="1">
        <v>1994</v>
      </c>
      <c r="C14" s="1" t="s">
        <v>154</v>
      </c>
      <c r="D14" s="1" t="s">
        <v>155</v>
      </c>
      <c r="F14" s="1" t="s">
        <v>156</v>
      </c>
      <c r="G14" s="1" t="s">
        <v>156</v>
      </c>
      <c r="H14" s="1" t="s">
        <v>157</v>
      </c>
      <c r="S14" s="3">
        <v>1</v>
      </c>
      <c r="T14" s="3" t="s">
        <v>282</v>
      </c>
      <c r="U14" s="3" t="s">
        <v>247</v>
      </c>
      <c r="V14" s="3" t="s">
        <v>57</v>
      </c>
      <c r="W14" s="3" t="s">
        <v>180</v>
      </c>
      <c r="X14" s="3" t="s">
        <v>57</v>
      </c>
      <c r="Y14" s="3" t="s">
        <v>57</v>
      </c>
      <c r="Z14" s="3"/>
      <c r="AA14" s="3"/>
      <c r="AB14" s="3" t="s">
        <v>57</v>
      </c>
      <c r="AC14" s="3" t="s">
        <v>60</v>
      </c>
      <c r="AD14" s="14" t="s">
        <v>60</v>
      </c>
      <c r="AE14" s="14">
        <v>1</v>
      </c>
      <c r="AF14" s="14">
        <v>1</v>
      </c>
      <c r="AG14" s="14"/>
      <c r="AH14" s="14">
        <v>1</v>
      </c>
      <c r="AI14" s="1" t="s">
        <v>154</v>
      </c>
      <c r="AJ14" s="1" t="s">
        <v>156</v>
      </c>
      <c r="AL14" s="3" t="s">
        <v>303</v>
      </c>
      <c r="AM14" s="3" t="s">
        <v>383</v>
      </c>
      <c r="AN14" s="5" t="s">
        <v>331</v>
      </c>
      <c r="AO14" s="5" t="s">
        <v>352</v>
      </c>
      <c r="AP14" s="5" t="s">
        <v>415</v>
      </c>
      <c r="AQ14" s="28"/>
      <c r="AR14" s="5" t="s">
        <v>376</v>
      </c>
      <c r="AS14" s="5" t="s">
        <v>381</v>
      </c>
      <c r="AT14" s="5" t="s">
        <v>415</v>
      </c>
      <c r="AU14" s="5" t="s">
        <v>1409</v>
      </c>
      <c r="AV14" s="12" t="s">
        <v>1331</v>
      </c>
      <c r="AW14" s="19" t="s">
        <v>689</v>
      </c>
      <c r="AX14" s="3" t="s">
        <v>421</v>
      </c>
      <c r="AY14" s="3">
        <v>2</v>
      </c>
      <c r="AZ14" s="3">
        <v>0</v>
      </c>
      <c r="BA14" s="3">
        <v>0</v>
      </c>
      <c r="BB14" s="3" t="s">
        <v>320</v>
      </c>
      <c r="BC14" s="3" t="s">
        <v>725</v>
      </c>
      <c r="BD14" s="3" t="s">
        <v>156</v>
      </c>
      <c r="BE14" s="3" t="s">
        <v>726</v>
      </c>
      <c r="BF14" s="3"/>
      <c r="BG14" s="3"/>
      <c r="BH14" s="3"/>
      <c r="BI14" s="3"/>
      <c r="BJ14" s="3"/>
      <c r="BK14" s="3"/>
      <c r="BL14" s="3"/>
      <c r="BM14" s="3"/>
      <c r="BN14" s="3"/>
      <c r="BO14" s="3"/>
      <c r="BP14" s="68" t="s">
        <v>912</v>
      </c>
      <c r="BQ14" s="82">
        <v>81.8</v>
      </c>
      <c r="BR14" s="68" t="s">
        <v>912</v>
      </c>
      <c r="BS14" s="82">
        <v>18.2</v>
      </c>
      <c r="BT14" s="56"/>
      <c r="BU14" s="81"/>
      <c r="BV14" s="56"/>
      <c r="BW14" s="81"/>
      <c r="BX14" s="81">
        <v>1</v>
      </c>
      <c r="BY14" s="3" t="s">
        <v>949</v>
      </c>
      <c r="BZ14" s="3">
        <v>1</v>
      </c>
      <c r="CA14" s="3" t="s">
        <v>727</v>
      </c>
      <c r="CB14" s="110" t="s">
        <v>1108</v>
      </c>
      <c r="CC14" s="12" t="s">
        <v>1331</v>
      </c>
      <c r="CD14" s="3" t="s">
        <v>728</v>
      </c>
      <c r="CE14" s="1" t="s">
        <v>154</v>
      </c>
      <c r="CF14" s="1" t="s">
        <v>156</v>
      </c>
      <c r="CG14" s="12">
        <f t="shared" si="0"/>
        <v>137000</v>
      </c>
      <c r="CH14" s="157">
        <v>82000</v>
      </c>
      <c r="CI14" s="157">
        <v>55000</v>
      </c>
      <c r="CJ14" s="3"/>
      <c r="CK14" s="3"/>
      <c r="CL14" s="155" t="s">
        <v>1000</v>
      </c>
      <c r="CM14" s="155" t="s">
        <v>996</v>
      </c>
      <c r="CN14" s="12"/>
      <c r="CO14" s="12"/>
      <c r="CP14" s="12"/>
      <c r="CQ14" s="12"/>
      <c r="CR14" s="12"/>
      <c r="CS14" s="3">
        <v>24</v>
      </c>
      <c r="CT14" s="3">
        <v>967</v>
      </c>
      <c r="CU14" s="3"/>
      <c r="CV14" s="3"/>
      <c r="CW14" s="1">
        <v>1421</v>
      </c>
      <c r="CY14" s="28">
        <v>2</v>
      </c>
      <c r="CZ14" s="28">
        <v>0</v>
      </c>
      <c r="DA14" s="28"/>
      <c r="DB14" s="28">
        <v>2</v>
      </c>
      <c r="DC14" s="28">
        <v>1</v>
      </c>
      <c r="DD14" s="28">
        <v>3</v>
      </c>
      <c r="DE14" s="9">
        <v>27709</v>
      </c>
      <c r="DF14" s="1">
        <v>1</v>
      </c>
      <c r="DG14" s="9">
        <v>27709</v>
      </c>
      <c r="DH14" s="1">
        <v>1</v>
      </c>
      <c r="DI14" s="1">
        <v>0</v>
      </c>
      <c r="DL14" s="1">
        <v>540</v>
      </c>
      <c r="DP14" s="1">
        <v>540</v>
      </c>
      <c r="DQ14" s="28">
        <v>4</v>
      </c>
      <c r="DR14" s="1" t="s">
        <v>65</v>
      </c>
    </row>
    <row r="15" spans="1:122" s="1" customFormat="1" x14ac:dyDescent="0.2">
      <c r="B15" s="1">
        <v>1994</v>
      </c>
      <c r="S15" s="3"/>
      <c r="T15" s="3"/>
      <c r="U15" s="3"/>
      <c r="V15" s="3"/>
      <c r="W15" s="3"/>
      <c r="X15" s="3"/>
      <c r="Y15" s="3"/>
      <c r="Z15" s="3"/>
      <c r="AA15" s="3"/>
      <c r="AB15" s="3"/>
      <c r="AC15" s="3"/>
      <c r="AD15" s="14"/>
      <c r="AE15" s="14">
        <v>1</v>
      </c>
      <c r="AF15" s="14">
        <v>1</v>
      </c>
      <c r="AG15" s="14"/>
      <c r="AH15" s="14">
        <v>1</v>
      </c>
      <c r="AL15" s="3" t="s">
        <v>303</v>
      </c>
      <c r="AM15" s="3" t="s">
        <v>384</v>
      </c>
      <c r="AN15" s="5" t="s">
        <v>331</v>
      </c>
      <c r="AO15" s="5" t="s">
        <v>352</v>
      </c>
      <c r="AP15" s="5" t="s">
        <v>415</v>
      </c>
      <c r="AQ15" s="28"/>
      <c r="AR15" s="5" t="s">
        <v>376</v>
      </c>
      <c r="AS15" s="5" t="s">
        <v>381</v>
      </c>
      <c r="AT15" s="5" t="s">
        <v>415</v>
      </c>
      <c r="AU15" s="5" t="s">
        <v>1409</v>
      </c>
      <c r="AV15" s="10" t="s">
        <v>1388</v>
      </c>
      <c r="AW15" s="19" t="s">
        <v>689</v>
      </c>
      <c r="AX15" s="3" t="s">
        <v>421</v>
      </c>
      <c r="AY15" s="3">
        <v>2</v>
      </c>
      <c r="AZ15" s="3">
        <v>0</v>
      </c>
      <c r="BA15" s="3">
        <v>0</v>
      </c>
      <c r="BB15" s="3" t="s">
        <v>320</v>
      </c>
      <c r="BC15" s="3" t="s">
        <v>725</v>
      </c>
      <c r="BD15" s="3" t="s">
        <v>156</v>
      </c>
      <c r="BE15" s="3" t="s">
        <v>726</v>
      </c>
      <c r="BF15" s="3"/>
      <c r="BG15" s="3"/>
      <c r="BH15" s="3"/>
      <c r="BI15" s="3"/>
      <c r="BJ15" s="3"/>
      <c r="BK15" s="3"/>
      <c r="BL15" s="3"/>
      <c r="BM15" s="3"/>
      <c r="BN15" s="3"/>
      <c r="BO15" s="3"/>
      <c r="BP15" s="68" t="s">
        <v>913</v>
      </c>
      <c r="BQ15" s="82">
        <v>68.2</v>
      </c>
      <c r="BR15" s="68" t="s">
        <v>913</v>
      </c>
      <c r="BS15" s="82">
        <v>31.8</v>
      </c>
      <c r="BT15" s="56"/>
      <c r="BU15" s="81"/>
      <c r="BV15" s="56"/>
      <c r="BW15" s="81"/>
      <c r="BX15" s="81">
        <v>1</v>
      </c>
      <c r="BY15" s="3" t="s">
        <v>949</v>
      </c>
      <c r="BZ15" s="3">
        <v>1</v>
      </c>
      <c r="CA15" s="3" t="s">
        <v>727</v>
      </c>
      <c r="CB15" s="110" t="s">
        <v>1108</v>
      </c>
      <c r="CC15" s="10" t="s">
        <v>1388</v>
      </c>
      <c r="CD15" s="3" t="s">
        <v>728</v>
      </c>
      <c r="CG15" s="12">
        <f t="shared" si="0"/>
        <v>137000</v>
      </c>
      <c r="CH15" s="157">
        <v>82000</v>
      </c>
      <c r="CI15" s="157">
        <v>55000</v>
      </c>
      <c r="CJ15" s="3"/>
      <c r="CK15" s="3"/>
      <c r="CL15" s="155" t="s">
        <v>1000</v>
      </c>
      <c r="CM15" s="155" t="s">
        <v>996</v>
      </c>
      <c r="CN15" s="12"/>
      <c r="CO15" s="12"/>
      <c r="CP15" s="12"/>
      <c r="CQ15" s="12"/>
      <c r="CR15" s="12"/>
      <c r="CS15" s="3">
        <v>24</v>
      </c>
      <c r="CT15" s="3">
        <v>967</v>
      </c>
      <c r="CU15" s="3"/>
      <c r="CV15" s="3"/>
      <c r="CW15" s="1">
        <v>1421</v>
      </c>
      <c r="CY15" s="28">
        <v>2</v>
      </c>
      <c r="CZ15" s="28">
        <v>0</v>
      </c>
      <c r="DA15" s="28"/>
      <c r="DB15" s="28">
        <v>2</v>
      </c>
      <c r="DC15" s="28">
        <v>1</v>
      </c>
      <c r="DD15" s="28">
        <v>3</v>
      </c>
      <c r="DE15" s="9">
        <v>27709</v>
      </c>
      <c r="DF15" s="1">
        <v>1</v>
      </c>
      <c r="DG15" s="9">
        <v>27709</v>
      </c>
      <c r="DH15" s="1">
        <v>1</v>
      </c>
      <c r="DI15" s="1">
        <v>0</v>
      </c>
      <c r="DL15" s="1">
        <v>540</v>
      </c>
      <c r="DP15" s="1">
        <v>540</v>
      </c>
      <c r="DQ15" s="28">
        <v>4</v>
      </c>
      <c r="DR15" s="1" t="s">
        <v>65</v>
      </c>
    </row>
    <row r="16" spans="1:122" s="1" customFormat="1" x14ac:dyDescent="0.2">
      <c r="B16" s="1">
        <v>1994</v>
      </c>
      <c r="S16" s="3"/>
      <c r="T16" s="3"/>
      <c r="U16" s="3"/>
      <c r="V16" s="3"/>
      <c r="W16" s="3"/>
      <c r="X16" s="3"/>
      <c r="Y16" s="3"/>
      <c r="Z16" s="3"/>
      <c r="AA16" s="3"/>
      <c r="AB16" s="3"/>
      <c r="AC16" s="3"/>
      <c r="AD16" s="14"/>
      <c r="AE16" s="14">
        <v>1</v>
      </c>
      <c r="AF16" s="14">
        <v>1</v>
      </c>
      <c r="AG16" s="14"/>
      <c r="AH16" s="14">
        <v>1</v>
      </c>
      <c r="AL16" s="3" t="s">
        <v>333</v>
      </c>
      <c r="AM16" s="3" t="s">
        <v>433</v>
      </c>
      <c r="AN16" s="5" t="s">
        <v>331</v>
      </c>
      <c r="AO16" s="5" t="s">
        <v>352</v>
      </c>
      <c r="AP16" s="5" t="s">
        <v>415</v>
      </c>
      <c r="AQ16" s="28"/>
      <c r="AR16" s="5" t="s">
        <v>376</v>
      </c>
      <c r="AS16" s="5" t="s">
        <v>381</v>
      </c>
      <c r="AT16" s="5" t="s">
        <v>415</v>
      </c>
      <c r="AU16" s="5" t="s">
        <v>1409</v>
      </c>
      <c r="AV16" s="12" t="s">
        <v>1334</v>
      </c>
      <c r="AW16" s="19" t="s">
        <v>689</v>
      </c>
      <c r="AX16" s="3" t="s">
        <v>421</v>
      </c>
      <c r="AY16" s="3">
        <v>2</v>
      </c>
      <c r="AZ16" s="3">
        <v>0</v>
      </c>
      <c r="BA16" s="3">
        <v>0</v>
      </c>
      <c r="BB16" s="3" t="s">
        <v>320</v>
      </c>
      <c r="BC16" s="3" t="s">
        <v>725</v>
      </c>
      <c r="BD16" s="3" t="s">
        <v>156</v>
      </c>
      <c r="BE16" s="3" t="s">
        <v>726</v>
      </c>
      <c r="BF16" s="3"/>
      <c r="BG16" s="3"/>
      <c r="BH16" s="3"/>
      <c r="BI16" s="3"/>
      <c r="BJ16" s="3"/>
      <c r="BK16" s="3"/>
      <c r="BL16" s="3"/>
      <c r="BM16" s="3"/>
      <c r="BN16" s="3"/>
      <c r="BO16" s="3"/>
      <c r="BP16" s="72" t="s">
        <v>914</v>
      </c>
      <c r="BQ16" s="83">
        <v>80.599999999999994</v>
      </c>
      <c r="BR16" s="72" t="s">
        <v>914</v>
      </c>
      <c r="BS16" s="83">
        <v>19.399999999999999</v>
      </c>
      <c r="BT16" s="56"/>
      <c r="BU16" s="81"/>
      <c r="BV16" s="56"/>
      <c r="BW16" s="81"/>
      <c r="BX16" s="81">
        <v>1</v>
      </c>
      <c r="BY16" s="3" t="s">
        <v>949</v>
      </c>
      <c r="BZ16" s="3">
        <v>1</v>
      </c>
      <c r="CA16" s="3" t="s">
        <v>727</v>
      </c>
      <c r="CB16" s="110" t="s">
        <v>1108</v>
      </c>
      <c r="CC16" s="12" t="s">
        <v>1334</v>
      </c>
      <c r="CD16" s="3" t="s">
        <v>728</v>
      </c>
      <c r="CG16" s="12">
        <f t="shared" si="0"/>
        <v>137000</v>
      </c>
      <c r="CH16" s="157">
        <v>82000</v>
      </c>
      <c r="CI16" s="157">
        <v>55000</v>
      </c>
      <c r="CJ16" s="3"/>
      <c r="CK16" s="3"/>
      <c r="CL16" s="155" t="s">
        <v>1000</v>
      </c>
      <c r="CM16" s="155" t="s">
        <v>996</v>
      </c>
      <c r="CN16" s="12"/>
      <c r="CO16" s="12"/>
      <c r="CP16" s="12"/>
      <c r="CQ16" s="12"/>
      <c r="CR16" s="12"/>
      <c r="CS16" s="3">
        <v>24</v>
      </c>
      <c r="CT16" s="3">
        <v>967</v>
      </c>
      <c r="CU16" s="3"/>
      <c r="CV16" s="3"/>
      <c r="CW16" s="1">
        <v>1421</v>
      </c>
      <c r="CY16" s="28">
        <v>2</v>
      </c>
      <c r="CZ16" s="28">
        <v>0</v>
      </c>
      <c r="DA16" s="28"/>
      <c r="DB16" s="28">
        <v>2</v>
      </c>
      <c r="DC16" s="28">
        <v>1</v>
      </c>
      <c r="DD16" s="28">
        <v>3</v>
      </c>
      <c r="DE16" s="9">
        <v>27709</v>
      </c>
      <c r="DF16" s="1">
        <v>1</v>
      </c>
      <c r="DG16" s="9">
        <v>27709</v>
      </c>
      <c r="DH16" s="1">
        <v>1</v>
      </c>
      <c r="DI16" s="1">
        <v>0</v>
      </c>
      <c r="DL16" s="1">
        <v>540</v>
      </c>
      <c r="DP16" s="1">
        <v>540</v>
      </c>
      <c r="DQ16" s="28">
        <v>4</v>
      </c>
      <c r="DR16" s="1" t="s">
        <v>65</v>
      </c>
    </row>
    <row r="17" spans="1:122" s="1" customFormat="1" x14ac:dyDescent="0.2">
      <c r="A17" s="1" t="s">
        <v>153</v>
      </c>
      <c r="B17" s="1">
        <v>1995</v>
      </c>
      <c r="C17" s="1" t="s">
        <v>154</v>
      </c>
      <c r="D17" s="1" t="s">
        <v>155</v>
      </c>
      <c r="F17" s="1" t="s">
        <v>156</v>
      </c>
      <c r="G17" s="1" t="s">
        <v>156</v>
      </c>
      <c r="H17" s="1" t="s">
        <v>157</v>
      </c>
      <c r="S17" s="3">
        <v>1</v>
      </c>
      <c r="T17" s="3" t="s">
        <v>486</v>
      </c>
      <c r="U17" s="3" t="s">
        <v>487</v>
      </c>
      <c r="V17" s="3" t="s">
        <v>57</v>
      </c>
      <c r="W17" s="3" t="s">
        <v>57</v>
      </c>
      <c r="X17" s="3"/>
      <c r="Y17" s="3"/>
      <c r="Z17" s="3"/>
      <c r="AA17" s="3"/>
      <c r="AB17" s="10" t="s">
        <v>488</v>
      </c>
      <c r="AC17" s="3" t="s">
        <v>60</v>
      </c>
      <c r="AD17" s="14" t="s">
        <v>60</v>
      </c>
      <c r="AE17" s="3"/>
      <c r="AF17" s="3"/>
      <c r="AG17" s="3"/>
      <c r="AH17" s="3"/>
      <c r="AI17" s="1" t="s">
        <v>154</v>
      </c>
      <c r="AJ17" s="1" t="s">
        <v>156</v>
      </c>
      <c r="AL17" s="3" t="s">
        <v>303</v>
      </c>
      <c r="AM17" s="3" t="s">
        <v>571</v>
      </c>
      <c r="AN17" s="3">
        <v>6</v>
      </c>
      <c r="AO17" s="3">
        <v>12</v>
      </c>
      <c r="AP17" s="3">
        <v>1995</v>
      </c>
      <c r="AQ17" s="3"/>
      <c r="AR17" s="3">
        <v>6</v>
      </c>
      <c r="AS17" s="3">
        <v>14</v>
      </c>
      <c r="AT17" s="3">
        <v>1995</v>
      </c>
      <c r="AU17" s="3" t="s">
        <v>729</v>
      </c>
      <c r="AV17" s="3"/>
      <c r="AW17" s="19" t="s">
        <v>689</v>
      </c>
      <c r="AX17" s="3" t="s">
        <v>574</v>
      </c>
      <c r="AY17" s="3">
        <v>2</v>
      </c>
      <c r="AZ17" s="3">
        <v>0</v>
      </c>
      <c r="BA17" s="3">
        <v>0</v>
      </c>
      <c r="BB17" s="3" t="s">
        <v>320</v>
      </c>
      <c r="BC17" s="3" t="s">
        <v>730</v>
      </c>
      <c r="BD17" s="3" t="s">
        <v>156</v>
      </c>
      <c r="BE17" s="3" t="s">
        <v>731</v>
      </c>
      <c r="BF17" s="3"/>
      <c r="BG17" s="3"/>
      <c r="BH17" s="3"/>
      <c r="BI17" s="3"/>
      <c r="BJ17" s="3"/>
      <c r="BK17" s="3"/>
      <c r="BL17" s="3"/>
      <c r="BM17" s="3"/>
      <c r="BN17" s="3"/>
      <c r="BO17" s="3"/>
      <c r="BP17" s="73" t="s">
        <v>968</v>
      </c>
      <c r="BQ17" s="81">
        <v>50</v>
      </c>
      <c r="BR17" s="99" t="s">
        <v>768</v>
      </c>
      <c r="BS17" s="100">
        <v>100</v>
      </c>
      <c r="BT17" s="56"/>
      <c r="BU17" s="81"/>
      <c r="BV17" s="56"/>
      <c r="BW17" s="81"/>
      <c r="BX17" s="81"/>
      <c r="BY17" s="3" t="s">
        <v>948</v>
      </c>
      <c r="BZ17" s="3">
        <v>0</v>
      </c>
      <c r="CA17" s="3"/>
      <c r="CB17" s="3"/>
      <c r="CC17" s="3"/>
      <c r="CD17" s="3" t="s">
        <v>695</v>
      </c>
      <c r="CE17" s="1" t="s">
        <v>154</v>
      </c>
      <c r="CF17" s="1" t="s">
        <v>156</v>
      </c>
      <c r="CG17" s="12">
        <f t="shared" si="0"/>
        <v>139500</v>
      </c>
      <c r="CH17" s="157">
        <v>82000</v>
      </c>
      <c r="CI17" s="157">
        <v>57500</v>
      </c>
      <c r="CJ17" s="3"/>
      <c r="CK17" s="3"/>
      <c r="CL17" s="155" t="s">
        <v>1000</v>
      </c>
      <c r="CM17" s="155" t="s">
        <v>997</v>
      </c>
      <c r="CN17" s="12"/>
      <c r="CO17" s="12"/>
      <c r="CP17" s="12"/>
      <c r="CQ17" s="12"/>
      <c r="CR17" s="12"/>
      <c r="CS17" s="3">
        <v>15</v>
      </c>
      <c r="CT17" s="3">
        <v>59</v>
      </c>
      <c r="CU17" s="3"/>
      <c r="CV17" s="3"/>
      <c r="CW17" s="1">
        <v>1421</v>
      </c>
      <c r="CY17" s="28">
        <v>2</v>
      </c>
      <c r="CZ17" s="28">
        <v>0</v>
      </c>
      <c r="DA17" s="28"/>
      <c r="DB17" s="28">
        <v>1</v>
      </c>
      <c r="DC17" s="28">
        <v>1</v>
      </c>
      <c r="DD17" s="28">
        <v>3</v>
      </c>
      <c r="DE17" s="9">
        <v>27709</v>
      </c>
      <c r="DF17" s="1">
        <v>1</v>
      </c>
      <c r="DG17" s="9">
        <v>27709</v>
      </c>
      <c r="DH17" s="1">
        <v>1</v>
      </c>
      <c r="DI17" s="1">
        <v>1</v>
      </c>
      <c r="DJ17" s="9">
        <v>35057</v>
      </c>
      <c r="DK17" s="1">
        <v>1</v>
      </c>
      <c r="DL17" s="1">
        <v>540</v>
      </c>
      <c r="DP17" s="1">
        <v>540</v>
      </c>
      <c r="DQ17" s="28">
        <v>4</v>
      </c>
      <c r="DR17" s="1" t="s">
        <v>65</v>
      </c>
    </row>
    <row r="18" spans="1:122" s="1" customFormat="1" x14ac:dyDescent="0.2">
      <c r="B18" s="1">
        <v>1995</v>
      </c>
      <c r="S18" s="3"/>
      <c r="T18" s="3"/>
      <c r="U18" s="3"/>
      <c r="V18" s="3"/>
      <c r="W18" s="3"/>
      <c r="X18" s="3"/>
      <c r="Y18" s="3"/>
      <c r="Z18" s="3"/>
      <c r="AA18" s="3"/>
      <c r="AB18" s="10"/>
      <c r="AC18" s="3"/>
      <c r="AD18" s="14"/>
      <c r="AE18" s="3"/>
      <c r="AF18" s="3"/>
      <c r="AG18" s="3"/>
      <c r="AH18" s="3"/>
      <c r="AL18" s="3" t="s">
        <v>303</v>
      </c>
      <c r="AM18" s="3" t="s">
        <v>571</v>
      </c>
      <c r="AN18" s="3">
        <v>6</v>
      </c>
      <c r="AO18" s="3">
        <v>23</v>
      </c>
      <c r="AP18" s="3">
        <v>1995</v>
      </c>
      <c r="AQ18" s="3"/>
      <c r="AR18" s="3">
        <v>6</v>
      </c>
      <c r="AS18" s="3">
        <v>23</v>
      </c>
      <c r="AT18" s="3">
        <v>1995</v>
      </c>
      <c r="AU18" s="3" t="s">
        <v>733</v>
      </c>
      <c r="AV18" s="3"/>
      <c r="AW18" s="19" t="s">
        <v>689</v>
      </c>
      <c r="AX18" s="3" t="s">
        <v>574</v>
      </c>
      <c r="AY18" s="3">
        <v>2</v>
      </c>
      <c r="AZ18" s="3">
        <v>0</v>
      </c>
      <c r="BA18" s="3">
        <v>0</v>
      </c>
      <c r="BB18" s="3" t="s">
        <v>320</v>
      </c>
      <c r="BC18" s="3" t="s">
        <v>732</v>
      </c>
      <c r="BD18" s="3" t="s">
        <v>156</v>
      </c>
      <c r="BE18" s="3" t="s">
        <v>732</v>
      </c>
      <c r="BF18" s="3"/>
      <c r="BG18" s="3"/>
      <c r="BH18" s="3"/>
      <c r="BI18" s="3"/>
      <c r="BJ18" s="3"/>
      <c r="BK18" s="3"/>
      <c r="BL18" s="3"/>
      <c r="BM18" s="3"/>
      <c r="BN18" s="3"/>
      <c r="BO18" s="3"/>
      <c r="BP18" s="73" t="s">
        <v>968</v>
      </c>
      <c r="BQ18" s="81">
        <v>50</v>
      </c>
      <c r="BR18" s="99" t="s">
        <v>768</v>
      </c>
      <c r="BS18" s="100">
        <v>100</v>
      </c>
      <c r="BT18" s="56"/>
      <c r="BU18" s="81"/>
      <c r="BV18" s="56"/>
      <c r="BW18" s="81"/>
      <c r="BX18" s="81"/>
      <c r="BY18" s="3" t="s">
        <v>948</v>
      </c>
      <c r="BZ18" s="3">
        <v>0</v>
      </c>
      <c r="CA18" s="3"/>
      <c r="CB18" s="3"/>
      <c r="CC18" s="3"/>
      <c r="CD18" s="3" t="s">
        <v>695</v>
      </c>
      <c r="CG18" s="12">
        <f t="shared" si="0"/>
        <v>139500</v>
      </c>
      <c r="CH18" s="157">
        <v>82000</v>
      </c>
      <c r="CI18" s="157">
        <v>57500</v>
      </c>
      <c r="CJ18" s="3"/>
      <c r="CK18" s="3"/>
      <c r="CL18" s="155" t="s">
        <v>1000</v>
      </c>
      <c r="CM18" s="155" t="s">
        <v>997</v>
      </c>
      <c r="CN18" s="12"/>
      <c r="CO18" s="12"/>
      <c r="CP18" s="12"/>
      <c r="CQ18" s="12"/>
      <c r="CR18" s="12"/>
      <c r="CS18" s="3">
        <v>15</v>
      </c>
      <c r="CT18" s="3">
        <v>59</v>
      </c>
      <c r="CU18" s="3"/>
      <c r="CV18" s="3"/>
      <c r="CW18" s="1">
        <v>1421</v>
      </c>
      <c r="CY18" s="28">
        <v>2</v>
      </c>
      <c r="CZ18" s="28">
        <v>0</v>
      </c>
      <c r="DA18" s="28"/>
      <c r="DB18" s="28">
        <v>1</v>
      </c>
      <c r="DC18" s="28">
        <v>1</v>
      </c>
      <c r="DD18" s="28">
        <v>3</v>
      </c>
      <c r="DE18" s="9">
        <v>27709</v>
      </c>
      <c r="DF18" s="1">
        <v>1</v>
      </c>
      <c r="DG18" s="9">
        <v>27709</v>
      </c>
      <c r="DH18" s="1">
        <v>1</v>
      </c>
      <c r="DI18" s="1">
        <v>1</v>
      </c>
      <c r="DJ18" s="9">
        <v>35057</v>
      </c>
      <c r="DK18" s="1">
        <v>1</v>
      </c>
      <c r="DL18" s="1">
        <v>540</v>
      </c>
      <c r="DP18" s="1">
        <v>540</v>
      </c>
      <c r="DQ18" s="28">
        <v>4</v>
      </c>
      <c r="DR18" s="1" t="s">
        <v>65</v>
      </c>
    </row>
    <row r="19" spans="1:122" s="1" customFormat="1" x14ac:dyDescent="0.2">
      <c r="B19" s="1">
        <v>1995</v>
      </c>
      <c r="S19" s="3"/>
      <c r="T19" s="3"/>
      <c r="U19" s="3"/>
      <c r="V19" s="3"/>
      <c r="W19" s="3"/>
      <c r="X19" s="3"/>
      <c r="Y19" s="3"/>
      <c r="Z19" s="3"/>
      <c r="AA19" s="3"/>
      <c r="AB19" s="10"/>
      <c r="AC19" s="3"/>
      <c r="AD19" s="14"/>
      <c r="AE19" s="3"/>
      <c r="AF19" s="3"/>
      <c r="AG19" s="3"/>
      <c r="AH19" s="3"/>
      <c r="AL19" s="3" t="s">
        <v>303</v>
      </c>
      <c r="AM19" s="3" t="s">
        <v>571</v>
      </c>
      <c r="AN19" s="3">
        <v>8</v>
      </c>
      <c r="AO19" s="3">
        <v>10</v>
      </c>
      <c r="AP19" s="3">
        <v>1995</v>
      </c>
      <c r="AQ19" s="3"/>
      <c r="AR19" s="3">
        <v>8</v>
      </c>
      <c r="AS19" s="3">
        <v>10</v>
      </c>
      <c r="AT19" s="3">
        <v>1995</v>
      </c>
      <c r="AU19" s="3"/>
      <c r="AV19" s="3"/>
      <c r="AW19" s="19" t="s">
        <v>734</v>
      </c>
      <c r="AX19" s="3" t="s">
        <v>578</v>
      </c>
      <c r="AY19" s="3">
        <v>2</v>
      </c>
      <c r="AZ19" s="3">
        <v>0</v>
      </c>
      <c r="BA19" s="3">
        <v>2</v>
      </c>
      <c r="BB19" s="3" t="s">
        <v>320</v>
      </c>
      <c r="BC19" s="3" t="s">
        <v>735</v>
      </c>
      <c r="BD19" s="3" t="s">
        <v>156</v>
      </c>
      <c r="BE19" s="3" t="s">
        <v>736</v>
      </c>
      <c r="BF19" s="3"/>
      <c r="BG19" s="3"/>
      <c r="BH19" s="3"/>
      <c r="BI19" s="3"/>
      <c r="BJ19" s="3"/>
      <c r="BK19" s="3"/>
      <c r="BL19" s="3"/>
      <c r="BM19" s="3"/>
      <c r="BN19" s="3"/>
      <c r="BO19" s="3"/>
      <c r="BP19" s="73" t="s">
        <v>915</v>
      </c>
      <c r="BQ19" s="81">
        <v>50</v>
      </c>
      <c r="BR19" s="73" t="s">
        <v>915</v>
      </c>
      <c r="BS19" s="81">
        <v>50</v>
      </c>
      <c r="BT19" s="56"/>
      <c r="BU19" s="81"/>
      <c r="BV19" s="56"/>
      <c r="BW19" s="81"/>
      <c r="BX19" s="81"/>
      <c r="BY19" s="3" t="s">
        <v>949</v>
      </c>
      <c r="BZ19" s="3">
        <v>1</v>
      </c>
      <c r="CA19" s="3"/>
      <c r="CB19" s="3"/>
      <c r="CC19" s="3"/>
      <c r="CD19" s="3" t="s">
        <v>737</v>
      </c>
      <c r="CG19" s="12">
        <f t="shared" si="0"/>
        <v>139500</v>
      </c>
      <c r="CH19" s="157">
        <v>82000</v>
      </c>
      <c r="CI19" s="157">
        <v>57500</v>
      </c>
      <c r="CJ19" s="3"/>
      <c r="CK19" s="3"/>
      <c r="CL19" s="155" t="s">
        <v>1000</v>
      </c>
      <c r="CM19" s="155" t="s">
        <v>997</v>
      </c>
      <c r="CN19" s="12"/>
      <c r="CO19" s="12"/>
      <c r="CP19" s="12"/>
      <c r="CQ19" s="12"/>
      <c r="CR19" s="12"/>
      <c r="CS19" s="3">
        <v>15</v>
      </c>
      <c r="CT19" s="3">
        <v>59</v>
      </c>
      <c r="CU19" s="3"/>
      <c r="CV19" s="3"/>
      <c r="CW19" s="1">
        <v>1421</v>
      </c>
      <c r="CY19" s="28">
        <v>2</v>
      </c>
      <c r="CZ19" s="28">
        <v>0</v>
      </c>
      <c r="DA19" s="28"/>
      <c r="DB19" s="28">
        <v>1</v>
      </c>
      <c r="DC19" s="28">
        <v>1</v>
      </c>
      <c r="DD19" s="28">
        <v>3</v>
      </c>
      <c r="DE19" s="9">
        <v>27709</v>
      </c>
      <c r="DF19" s="1">
        <v>1</v>
      </c>
      <c r="DG19" s="9">
        <v>27709</v>
      </c>
      <c r="DH19" s="1">
        <v>1</v>
      </c>
      <c r="DI19" s="1">
        <v>1</v>
      </c>
      <c r="DJ19" s="9">
        <v>35057</v>
      </c>
      <c r="DK19" s="1">
        <v>1</v>
      </c>
      <c r="DL19" s="1">
        <v>540</v>
      </c>
      <c r="DP19" s="1">
        <v>540</v>
      </c>
      <c r="DQ19" s="28">
        <v>4</v>
      </c>
      <c r="DR19" s="1" t="s">
        <v>65</v>
      </c>
    </row>
    <row r="20" spans="1:122" s="1" customFormat="1" x14ac:dyDescent="0.2">
      <c r="A20" s="1" t="s">
        <v>204</v>
      </c>
      <c r="B20" s="1">
        <v>1993</v>
      </c>
      <c r="C20" s="1" t="s">
        <v>205</v>
      </c>
      <c r="D20" s="1" t="s">
        <v>206</v>
      </c>
      <c r="F20" s="1" t="s">
        <v>207</v>
      </c>
      <c r="G20" s="1" t="s">
        <v>208</v>
      </c>
      <c r="H20" s="1" t="s">
        <v>208</v>
      </c>
      <c r="I20" s="1" t="s">
        <v>209</v>
      </c>
      <c r="J20" s="1" t="s">
        <v>209</v>
      </c>
      <c r="S20" s="3">
        <v>1</v>
      </c>
      <c r="T20" s="3" t="s">
        <v>210</v>
      </c>
      <c r="U20" s="11" t="s">
        <v>211</v>
      </c>
      <c r="V20" s="11" t="s">
        <v>101</v>
      </c>
      <c r="W20" s="11" t="s">
        <v>212</v>
      </c>
      <c r="X20" s="11" t="s">
        <v>101</v>
      </c>
      <c r="Y20" s="11" t="s">
        <v>213</v>
      </c>
      <c r="Z20" s="11"/>
      <c r="AA20" s="11"/>
      <c r="AB20" s="11"/>
      <c r="AC20" s="3" t="s">
        <v>74</v>
      </c>
      <c r="AD20" s="14" t="s">
        <v>74</v>
      </c>
      <c r="AE20" s="14" t="s">
        <v>507</v>
      </c>
      <c r="AF20" s="14" t="s">
        <v>507</v>
      </c>
      <c r="AG20" s="14"/>
      <c r="AH20" s="14"/>
      <c r="AI20" s="1" t="s">
        <v>205</v>
      </c>
      <c r="AJ20" s="1" t="s">
        <v>207</v>
      </c>
      <c r="AK20" s="1" t="s">
        <v>215</v>
      </c>
      <c r="AL20" s="3" t="s">
        <v>388</v>
      </c>
      <c r="AM20" s="3" t="s">
        <v>389</v>
      </c>
      <c r="AN20" s="5" t="s">
        <v>331</v>
      </c>
      <c r="AO20" s="5" t="s">
        <v>311</v>
      </c>
      <c r="AP20" s="5" t="s">
        <v>414</v>
      </c>
      <c r="AQ20" s="5"/>
      <c r="AR20" s="5" t="s">
        <v>331</v>
      </c>
      <c r="AS20" s="5" t="s">
        <v>330</v>
      </c>
      <c r="AT20" s="5" t="s">
        <v>414</v>
      </c>
      <c r="AU20" s="5"/>
      <c r="AV20" s="3"/>
      <c r="AW20" s="5" t="s">
        <v>689</v>
      </c>
      <c r="AX20" s="3" t="s">
        <v>410</v>
      </c>
      <c r="AY20" s="3">
        <v>2</v>
      </c>
      <c r="AZ20" s="3">
        <v>1</v>
      </c>
      <c r="BA20" s="3">
        <v>2</v>
      </c>
      <c r="BB20" s="3" t="s">
        <v>320</v>
      </c>
      <c r="BC20" s="3" t="s">
        <v>879</v>
      </c>
      <c r="BD20" s="3" t="s">
        <v>464</v>
      </c>
      <c r="BE20" s="3" t="s">
        <v>880</v>
      </c>
      <c r="BF20" s="3"/>
      <c r="BG20" s="3"/>
      <c r="BH20" s="3"/>
      <c r="BI20" s="3"/>
      <c r="BJ20" s="3"/>
      <c r="BK20" s="3"/>
      <c r="BL20" s="3"/>
      <c r="BM20" s="3"/>
      <c r="BN20" s="3"/>
      <c r="BO20" s="3"/>
      <c r="BP20" s="67" t="s">
        <v>916</v>
      </c>
      <c r="BQ20" s="100">
        <v>100</v>
      </c>
      <c r="BR20" s="67" t="s">
        <v>917</v>
      </c>
      <c r="BS20" s="100">
        <v>100</v>
      </c>
      <c r="BT20" s="56"/>
      <c r="BU20" s="81"/>
      <c r="BV20" s="56"/>
      <c r="BW20" s="81"/>
      <c r="BX20" s="81"/>
      <c r="BY20" s="3" t="s">
        <v>948</v>
      </c>
      <c r="BZ20" s="3">
        <v>0</v>
      </c>
      <c r="CA20" s="3"/>
      <c r="CB20" s="3"/>
      <c r="CC20" s="3"/>
      <c r="CD20" s="3" t="s">
        <v>882</v>
      </c>
      <c r="CE20" s="1" t="s">
        <v>205</v>
      </c>
      <c r="CF20" s="1" t="s">
        <v>207</v>
      </c>
      <c r="CG20" s="12">
        <f t="shared" si="0"/>
        <v>165000</v>
      </c>
      <c r="CH20" s="3">
        <v>85000</v>
      </c>
      <c r="CI20" s="3">
        <v>80000</v>
      </c>
      <c r="CJ20" s="3"/>
      <c r="CK20" s="3"/>
      <c r="CL20" s="155" t="s">
        <v>1003</v>
      </c>
      <c r="CM20" s="155" t="s">
        <v>1001</v>
      </c>
      <c r="CN20" s="12"/>
      <c r="CO20" s="12"/>
      <c r="CP20" s="12"/>
      <c r="CQ20" s="12"/>
      <c r="CR20" s="12"/>
      <c r="CS20" s="3">
        <v>547</v>
      </c>
      <c r="CT20" s="3">
        <v>634</v>
      </c>
      <c r="CU20" s="3"/>
      <c r="CV20" s="3"/>
      <c r="CW20" s="1" t="s">
        <v>214</v>
      </c>
      <c r="CX20" s="1" t="s">
        <v>136</v>
      </c>
      <c r="CY20" s="28">
        <v>1</v>
      </c>
      <c r="CZ20" s="28">
        <v>1</v>
      </c>
      <c r="DA20" s="28" t="s">
        <v>215</v>
      </c>
      <c r="DB20" s="28">
        <v>2</v>
      </c>
      <c r="DC20" s="28">
        <v>1</v>
      </c>
      <c r="DD20" s="28">
        <v>4</v>
      </c>
      <c r="DE20" s="9">
        <v>33721</v>
      </c>
      <c r="DF20" s="1">
        <v>1</v>
      </c>
      <c r="DG20" s="9">
        <v>33724</v>
      </c>
      <c r="DH20" s="1">
        <v>2</v>
      </c>
      <c r="DI20" s="1">
        <v>0</v>
      </c>
      <c r="DL20" s="1">
        <v>346</v>
      </c>
      <c r="DO20" s="1">
        <v>345</v>
      </c>
      <c r="DP20" s="1">
        <v>346</v>
      </c>
      <c r="DQ20" s="28">
        <v>1</v>
      </c>
      <c r="DR20" s="1" t="s">
        <v>65</v>
      </c>
    </row>
    <row r="21" spans="1:122" s="1" customFormat="1" x14ac:dyDescent="0.2">
      <c r="B21" s="1">
        <v>1993</v>
      </c>
      <c r="S21" s="3"/>
      <c r="T21" s="3"/>
      <c r="U21" s="11"/>
      <c r="V21" s="11"/>
      <c r="W21" s="11"/>
      <c r="X21" s="11"/>
      <c r="Y21" s="11"/>
      <c r="Z21" s="11"/>
      <c r="AA21" s="11"/>
      <c r="AB21" s="11"/>
      <c r="AC21" s="3"/>
      <c r="AD21" s="14"/>
      <c r="AE21" s="14"/>
      <c r="AF21" s="14"/>
      <c r="AG21" s="14"/>
      <c r="AH21" s="14"/>
      <c r="AK21" s="1" t="s">
        <v>215</v>
      </c>
      <c r="AL21" s="3" t="s">
        <v>303</v>
      </c>
      <c r="AM21" s="3" t="s">
        <v>567</v>
      </c>
      <c r="AN21" s="5" t="s">
        <v>331</v>
      </c>
      <c r="AO21" s="5" t="s">
        <v>311</v>
      </c>
      <c r="AP21" s="5" t="s">
        <v>414</v>
      </c>
      <c r="AQ21" s="5"/>
      <c r="AR21" s="5" t="s">
        <v>331</v>
      </c>
      <c r="AS21" s="5" t="s">
        <v>330</v>
      </c>
      <c r="AT21" s="5" t="s">
        <v>414</v>
      </c>
      <c r="AU21" s="5"/>
      <c r="AV21" s="3"/>
      <c r="AW21" s="5" t="s">
        <v>689</v>
      </c>
      <c r="AX21" s="3" t="s">
        <v>410</v>
      </c>
      <c r="AY21" s="3">
        <v>2</v>
      </c>
      <c r="AZ21" s="3">
        <v>1</v>
      </c>
      <c r="BA21" s="3">
        <v>2</v>
      </c>
      <c r="BB21" s="3" t="s">
        <v>320</v>
      </c>
      <c r="BC21" s="3" t="s">
        <v>879</v>
      </c>
      <c r="BD21" s="3" t="s">
        <v>464</v>
      </c>
      <c r="BE21" s="3" t="s">
        <v>880</v>
      </c>
      <c r="BF21" s="3"/>
      <c r="BG21" s="3"/>
      <c r="BH21" s="3"/>
      <c r="BI21" s="3"/>
      <c r="BJ21" s="3"/>
      <c r="BK21" s="3"/>
      <c r="BL21" s="3"/>
      <c r="BM21" s="3"/>
      <c r="BN21" s="3"/>
      <c r="BO21" s="3"/>
      <c r="BP21" s="67" t="s">
        <v>768</v>
      </c>
      <c r="BQ21" s="100">
        <v>100</v>
      </c>
      <c r="BR21" s="67" t="s">
        <v>918</v>
      </c>
      <c r="BS21" s="100">
        <v>100</v>
      </c>
      <c r="BT21" s="56"/>
      <c r="BU21" s="81"/>
      <c r="BV21" s="56"/>
      <c r="BW21" s="81"/>
      <c r="BX21" s="81"/>
      <c r="BY21" s="3" t="s">
        <v>948</v>
      </c>
      <c r="BZ21" s="3">
        <v>0</v>
      </c>
      <c r="CA21" s="3"/>
      <c r="CB21" s="3"/>
      <c r="CC21" s="3"/>
      <c r="CD21" s="3" t="s">
        <v>882</v>
      </c>
      <c r="CG21" s="12">
        <f t="shared" si="0"/>
        <v>165000</v>
      </c>
      <c r="CH21" s="3">
        <v>85000</v>
      </c>
      <c r="CI21" s="3">
        <v>80000</v>
      </c>
      <c r="CJ21" s="3"/>
      <c r="CK21" s="3"/>
      <c r="CL21" s="155" t="s">
        <v>1003</v>
      </c>
      <c r="CM21" s="155" t="s">
        <v>1001</v>
      </c>
      <c r="CN21" s="12"/>
      <c r="CO21" s="12"/>
      <c r="CP21" s="12"/>
      <c r="CQ21" s="12"/>
      <c r="CR21" s="12"/>
      <c r="CS21" s="3">
        <v>547</v>
      </c>
      <c r="CT21" s="3">
        <v>634</v>
      </c>
      <c r="CU21" s="3"/>
      <c r="CV21" s="3"/>
      <c r="CW21" s="1" t="s">
        <v>214</v>
      </c>
      <c r="CX21" s="1" t="s">
        <v>136</v>
      </c>
      <c r="CY21" s="28">
        <v>1</v>
      </c>
      <c r="CZ21" s="28">
        <v>1</v>
      </c>
      <c r="DA21" s="28" t="s">
        <v>215</v>
      </c>
      <c r="DB21" s="28">
        <v>2</v>
      </c>
      <c r="DC21" s="28">
        <v>1</v>
      </c>
      <c r="DD21" s="28">
        <v>4</v>
      </c>
      <c r="DE21" s="9">
        <v>33721</v>
      </c>
      <c r="DF21" s="1">
        <v>1</v>
      </c>
      <c r="DG21" s="9">
        <v>33724</v>
      </c>
      <c r="DH21" s="1">
        <v>2</v>
      </c>
      <c r="DI21" s="1">
        <v>0</v>
      </c>
      <c r="DL21" s="1">
        <v>346</v>
      </c>
      <c r="DO21" s="1">
        <v>345</v>
      </c>
      <c r="DP21" s="1">
        <v>346</v>
      </c>
      <c r="DQ21" s="28">
        <v>1</v>
      </c>
      <c r="DR21" s="1" t="s">
        <v>65</v>
      </c>
    </row>
    <row r="22" spans="1:122" s="1" customFormat="1" x14ac:dyDescent="0.2">
      <c r="B22" s="1">
        <v>1993</v>
      </c>
      <c r="S22" s="3"/>
      <c r="T22" s="3"/>
      <c r="U22" s="11"/>
      <c r="V22" s="11"/>
      <c r="W22" s="11"/>
      <c r="X22" s="11"/>
      <c r="Y22" s="11"/>
      <c r="Z22" s="11"/>
      <c r="AA22" s="11"/>
      <c r="AB22" s="11"/>
      <c r="AC22" s="3"/>
      <c r="AD22" s="14"/>
      <c r="AE22" s="14"/>
      <c r="AF22" s="14"/>
      <c r="AG22" s="14"/>
      <c r="AH22" s="14"/>
      <c r="AK22" s="1" t="s">
        <v>215</v>
      </c>
      <c r="AL22" s="3" t="s">
        <v>388</v>
      </c>
      <c r="AM22" s="3" t="s">
        <v>389</v>
      </c>
      <c r="AN22" s="5" t="s">
        <v>331</v>
      </c>
      <c r="AO22" s="5" t="s">
        <v>355</v>
      </c>
      <c r="AP22" s="5" t="s">
        <v>414</v>
      </c>
      <c r="AQ22" s="5"/>
      <c r="AR22" s="5" t="s">
        <v>331</v>
      </c>
      <c r="AS22" s="5" t="s">
        <v>367</v>
      </c>
      <c r="AT22" s="5" t="s">
        <v>414</v>
      </c>
      <c r="AU22" s="5"/>
      <c r="AV22" s="3"/>
      <c r="AW22" s="5" t="s">
        <v>689</v>
      </c>
      <c r="AX22" s="3" t="s">
        <v>410</v>
      </c>
      <c r="AY22" s="3">
        <v>2</v>
      </c>
      <c r="AZ22" s="3">
        <v>1</v>
      </c>
      <c r="BA22" s="3">
        <v>2</v>
      </c>
      <c r="BB22" s="3" t="s">
        <v>320</v>
      </c>
      <c r="BC22" s="3" t="s">
        <v>879</v>
      </c>
      <c r="BD22" s="3" t="s">
        <v>464</v>
      </c>
      <c r="BE22" s="3" t="s">
        <v>880</v>
      </c>
      <c r="BF22" s="3"/>
      <c r="BG22" s="3"/>
      <c r="BH22" s="3"/>
      <c r="BI22" s="3"/>
      <c r="BJ22" s="3"/>
      <c r="BK22" s="3"/>
      <c r="BL22" s="3"/>
      <c r="BM22" s="3"/>
      <c r="BN22" s="3"/>
      <c r="BO22" s="3"/>
      <c r="BP22" s="67" t="s">
        <v>768</v>
      </c>
      <c r="BQ22" s="100">
        <v>100</v>
      </c>
      <c r="BR22" s="56" t="s">
        <v>920</v>
      </c>
      <c r="BS22" s="81">
        <v>50</v>
      </c>
      <c r="BT22" s="56"/>
      <c r="BU22" s="81"/>
      <c r="BV22" s="56"/>
      <c r="BW22" s="81"/>
      <c r="BX22" s="81"/>
      <c r="BY22" s="3" t="s">
        <v>948</v>
      </c>
      <c r="BZ22" s="3">
        <v>0</v>
      </c>
      <c r="CA22" s="3"/>
      <c r="CB22" s="3"/>
      <c r="CC22" s="3"/>
      <c r="CD22" s="3" t="s">
        <v>883</v>
      </c>
      <c r="CG22" s="12">
        <f t="shared" si="0"/>
        <v>165000</v>
      </c>
      <c r="CH22" s="3">
        <v>85000</v>
      </c>
      <c r="CI22" s="3">
        <v>80000</v>
      </c>
      <c r="CJ22" s="3"/>
      <c r="CK22" s="3"/>
      <c r="CL22" s="155" t="s">
        <v>1003</v>
      </c>
      <c r="CM22" s="155" t="s">
        <v>1001</v>
      </c>
      <c r="CN22" s="12"/>
      <c r="CO22" s="12"/>
      <c r="CP22" s="12"/>
      <c r="CQ22" s="12"/>
      <c r="CR22" s="12"/>
      <c r="CS22" s="3">
        <v>547</v>
      </c>
      <c r="CT22" s="3">
        <v>634</v>
      </c>
      <c r="CU22" s="3"/>
      <c r="CV22" s="3"/>
      <c r="CW22" s="1" t="s">
        <v>214</v>
      </c>
      <c r="CX22" s="1" t="s">
        <v>136</v>
      </c>
      <c r="CY22" s="28">
        <v>1</v>
      </c>
      <c r="CZ22" s="28">
        <v>1</v>
      </c>
      <c r="DA22" s="28" t="s">
        <v>215</v>
      </c>
      <c r="DB22" s="28">
        <v>2</v>
      </c>
      <c r="DC22" s="28">
        <v>1</v>
      </c>
      <c r="DD22" s="28">
        <v>4</v>
      </c>
      <c r="DE22" s="9">
        <v>33721</v>
      </c>
      <c r="DF22" s="1">
        <v>1</v>
      </c>
      <c r="DG22" s="9">
        <v>33724</v>
      </c>
      <c r="DH22" s="1">
        <v>2</v>
      </c>
      <c r="DI22" s="1">
        <v>0</v>
      </c>
      <c r="DL22" s="1">
        <v>346</v>
      </c>
      <c r="DO22" s="1">
        <v>345</v>
      </c>
      <c r="DP22" s="1">
        <v>346</v>
      </c>
      <c r="DQ22" s="28">
        <v>1</v>
      </c>
      <c r="DR22" s="1" t="s">
        <v>65</v>
      </c>
    </row>
    <row r="23" spans="1:122" s="1" customFormat="1" x14ac:dyDescent="0.2">
      <c r="B23" s="1">
        <v>1993</v>
      </c>
      <c r="S23" s="3"/>
      <c r="T23" s="3"/>
      <c r="U23" s="11"/>
      <c r="V23" s="11"/>
      <c r="W23" s="11"/>
      <c r="X23" s="11"/>
      <c r="Y23" s="11"/>
      <c r="Z23" s="11"/>
      <c r="AA23" s="11"/>
      <c r="AB23" s="11"/>
      <c r="AC23" s="3"/>
      <c r="AD23" s="14"/>
      <c r="AE23" s="14"/>
      <c r="AF23" s="14"/>
      <c r="AG23" s="14"/>
      <c r="AH23" s="14"/>
      <c r="AK23" s="1" t="s">
        <v>215</v>
      </c>
      <c r="AL23" s="3" t="s">
        <v>388</v>
      </c>
      <c r="AM23" s="3" t="s">
        <v>389</v>
      </c>
      <c r="AN23" s="5" t="s">
        <v>331</v>
      </c>
      <c r="AO23" s="5" t="s">
        <v>377</v>
      </c>
      <c r="AP23" s="5" t="s">
        <v>414</v>
      </c>
      <c r="AQ23" s="5"/>
      <c r="AR23" s="5" t="s">
        <v>331</v>
      </c>
      <c r="AS23" s="5" t="s">
        <v>343</v>
      </c>
      <c r="AT23" s="5" t="s">
        <v>414</v>
      </c>
      <c r="AU23" s="5"/>
      <c r="AV23" s="3"/>
      <c r="AW23" s="5" t="s">
        <v>689</v>
      </c>
      <c r="AX23" s="3" t="s">
        <v>410</v>
      </c>
      <c r="AY23" s="3">
        <v>2</v>
      </c>
      <c r="AZ23" s="3">
        <v>1</v>
      </c>
      <c r="BA23" s="3">
        <v>2</v>
      </c>
      <c r="BB23" s="3" t="s">
        <v>320</v>
      </c>
      <c r="BC23" s="3" t="s">
        <v>879</v>
      </c>
      <c r="BD23" s="3" t="s">
        <v>464</v>
      </c>
      <c r="BE23" s="3" t="s">
        <v>880</v>
      </c>
      <c r="BF23" s="3"/>
      <c r="BG23" s="3"/>
      <c r="BH23" s="3"/>
      <c r="BI23" s="3"/>
      <c r="BJ23" s="3"/>
      <c r="BK23" s="3"/>
      <c r="BL23" s="3"/>
      <c r="BM23" s="3"/>
      <c r="BN23" s="3"/>
      <c r="BO23" s="3"/>
      <c r="BP23" s="67" t="s">
        <v>919</v>
      </c>
      <c r="BQ23" s="100">
        <v>100</v>
      </c>
      <c r="BR23" s="67" t="s">
        <v>919</v>
      </c>
      <c r="BS23" s="100">
        <v>100</v>
      </c>
      <c r="BT23" s="56"/>
      <c r="BU23" s="81"/>
      <c r="BV23" s="56"/>
      <c r="BW23" s="81"/>
      <c r="BX23" s="81"/>
      <c r="BY23" s="3" t="s">
        <v>948</v>
      </c>
      <c r="BZ23" s="3">
        <v>0</v>
      </c>
      <c r="CA23" s="3"/>
      <c r="CB23" s="3"/>
      <c r="CC23" s="3"/>
      <c r="CD23" s="3" t="s">
        <v>883</v>
      </c>
      <c r="CG23" s="12">
        <f t="shared" si="0"/>
        <v>165000</v>
      </c>
      <c r="CH23" s="3">
        <v>85000</v>
      </c>
      <c r="CI23" s="3">
        <v>80000</v>
      </c>
      <c r="CJ23" s="3"/>
      <c r="CK23" s="3"/>
      <c r="CL23" s="155" t="s">
        <v>1003</v>
      </c>
      <c r="CM23" s="155" t="s">
        <v>1001</v>
      </c>
      <c r="CN23" s="12"/>
      <c r="CO23" s="12"/>
      <c r="CP23" s="12"/>
      <c r="CQ23" s="12"/>
      <c r="CR23" s="12"/>
      <c r="CS23" s="3">
        <v>547</v>
      </c>
      <c r="CT23" s="3">
        <v>634</v>
      </c>
      <c r="CU23" s="3"/>
      <c r="CV23" s="3"/>
      <c r="CW23" s="1" t="s">
        <v>214</v>
      </c>
      <c r="CX23" s="1" t="s">
        <v>136</v>
      </c>
      <c r="CY23" s="28">
        <v>1</v>
      </c>
      <c r="CZ23" s="28">
        <v>1</v>
      </c>
      <c r="DA23" s="28" t="s">
        <v>215</v>
      </c>
      <c r="DB23" s="28">
        <v>2</v>
      </c>
      <c r="DC23" s="28">
        <v>1</v>
      </c>
      <c r="DD23" s="28">
        <v>4</v>
      </c>
      <c r="DE23" s="9">
        <v>33721</v>
      </c>
      <c r="DF23" s="1">
        <v>1</v>
      </c>
      <c r="DG23" s="9">
        <v>33724</v>
      </c>
      <c r="DH23" s="1">
        <v>2</v>
      </c>
      <c r="DI23" s="1">
        <v>0</v>
      </c>
      <c r="DL23" s="1">
        <v>346</v>
      </c>
      <c r="DO23" s="1">
        <v>345</v>
      </c>
      <c r="DP23" s="1">
        <v>346</v>
      </c>
      <c r="DQ23" s="28">
        <v>1</v>
      </c>
      <c r="DR23" s="1" t="s">
        <v>65</v>
      </c>
    </row>
    <row r="24" spans="1:122" s="1" customFormat="1" x14ac:dyDescent="0.2">
      <c r="B24" s="1">
        <v>1993</v>
      </c>
      <c r="S24" s="3"/>
      <c r="T24" s="3"/>
      <c r="U24" s="11"/>
      <c r="V24" s="11"/>
      <c r="W24" s="11"/>
      <c r="X24" s="11"/>
      <c r="Y24" s="11"/>
      <c r="Z24" s="11"/>
      <c r="AA24" s="11"/>
      <c r="AB24" s="11"/>
      <c r="AC24" s="3"/>
      <c r="AD24" s="14"/>
      <c r="AE24" s="14"/>
      <c r="AF24" s="14"/>
      <c r="AG24" s="14"/>
      <c r="AH24" s="14"/>
      <c r="AK24" s="1" t="s">
        <v>215</v>
      </c>
      <c r="AL24" s="3" t="s">
        <v>303</v>
      </c>
      <c r="AM24" s="3" t="s">
        <v>567</v>
      </c>
      <c r="AN24" s="5" t="s">
        <v>331</v>
      </c>
      <c r="AO24" s="5" t="s">
        <v>377</v>
      </c>
      <c r="AP24" s="5" t="s">
        <v>414</v>
      </c>
      <c r="AQ24" s="5"/>
      <c r="AR24" s="5" t="s">
        <v>331</v>
      </c>
      <c r="AS24" s="5" t="s">
        <v>343</v>
      </c>
      <c r="AT24" s="5" t="s">
        <v>414</v>
      </c>
      <c r="AU24" s="5"/>
      <c r="AV24" s="3"/>
      <c r="AW24" s="5" t="s">
        <v>689</v>
      </c>
      <c r="AX24" s="3" t="s">
        <v>410</v>
      </c>
      <c r="AY24" s="3">
        <v>2</v>
      </c>
      <c r="AZ24" s="3">
        <v>1</v>
      </c>
      <c r="BA24" s="3">
        <v>2</v>
      </c>
      <c r="BB24" s="3" t="s">
        <v>320</v>
      </c>
      <c r="BC24" s="3" t="s">
        <v>879</v>
      </c>
      <c r="BD24" s="3" t="s">
        <v>464</v>
      </c>
      <c r="BE24" s="3" t="s">
        <v>880</v>
      </c>
      <c r="BF24" s="3"/>
      <c r="BG24" s="3"/>
      <c r="BH24" s="3"/>
      <c r="BI24" s="3"/>
      <c r="BJ24" s="3"/>
      <c r="BK24" s="3"/>
      <c r="BL24" s="3"/>
      <c r="BM24" s="3"/>
      <c r="BN24" s="3"/>
      <c r="BO24" s="3"/>
      <c r="BP24" s="56" t="s">
        <v>921</v>
      </c>
      <c r="BQ24" s="81">
        <v>50</v>
      </c>
      <c r="BR24" s="67" t="s">
        <v>918</v>
      </c>
      <c r="BS24" s="100">
        <v>100</v>
      </c>
      <c r="BT24" s="56"/>
      <c r="BU24" s="81"/>
      <c r="BV24" s="56"/>
      <c r="BW24" s="81"/>
      <c r="BX24" s="81"/>
      <c r="BY24" s="3" t="s">
        <v>948</v>
      </c>
      <c r="BZ24" s="3">
        <v>0</v>
      </c>
      <c r="CA24" s="3"/>
      <c r="CB24" s="3"/>
      <c r="CC24" s="3"/>
      <c r="CD24" s="3" t="s">
        <v>883</v>
      </c>
      <c r="CG24" s="12">
        <f t="shared" si="0"/>
        <v>165000</v>
      </c>
      <c r="CH24" s="3">
        <v>85000</v>
      </c>
      <c r="CI24" s="3">
        <v>80000</v>
      </c>
      <c r="CJ24" s="3"/>
      <c r="CK24" s="3"/>
      <c r="CL24" s="155" t="s">
        <v>1003</v>
      </c>
      <c r="CM24" s="155" t="s">
        <v>1001</v>
      </c>
      <c r="CN24" s="12"/>
      <c r="CO24" s="12"/>
      <c r="CP24" s="12"/>
      <c r="CQ24" s="12"/>
      <c r="CR24" s="12"/>
      <c r="CS24" s="3">
        <v>547</v>
      </c>
      <c r="CT24" s="3">
        <v>634</v>
      </c>
      <c r="CU24" s="3"/>
      <c r="CV24" s="3"/>
      <c r="CW24" s="1" t="s">
        <v>214</v>
      </c>
      <c r="CX24" s="1" t="s">
        <v>136</v>
      </c>
      <c r="CY24" s="28">
        <v>1</v>
      </c>
      <c r="CZ24" s="28">
        <v>1</v>
      </c>
      <c r="DA24" s="28" t="s">
        <v>215</v>
      </c>
      <c r="DB24" s="28">
        <v>2</v>
      </c>
      <c r="DC24" s="28">
        <v>1</v>
      </c>
      <c r="DD24" s="28">
        <v>4</v>
      </c>
      <c r="DE24" s="9">
        <v>33721</v>
      </c>
      <c r="DF24" s="1">
        <v>1</v>
      </c>
      <c r="DG24" s="9">
        <v>33724</v>
      </c>
      <c r="DH24" s="1">
        <v>2</v>
      </c>
      <c r="DI24" s="1">
        <v>0</v>
      </c>
      <c r="DL24" s="1">
        <v>346</v>
      </c>
      <c r="DO24" s="1">
        <v>345</v>
      </c>
      <c r="DP24" s="1">
        <v>346</v>
      </c>
      <c r="DQ24" s="28">
        <v>1</v>
      </c>
      <c r="DR24" s="1" t="s">
        <v>65</v>
      </c>
    </row>
    <row r="25" spans="1:122" s="1" customFormat="1" x14ac:dyDescent="0.2">
      <c r="B25" s="1">
        <v>1993</v>
      </c>
      <c r="S25" s="3"/>
      <c r="T25" s="3"/>
      <c r="U25" s="11"/>
      <c r="V25" s="11"/>
      <c r="W25" s="11"/>
      <c r="X25" s="11"/>
      <c r="Y25" s="11"/>
      <c r="Z25" s="11"/>
      <c r="AA25" s="11"/>
      <c r="AB25" s="11"/>
      <c r="AC25" s="3"/>
      <c r="AD25" s="14"/>
      <c r="AE25" s="14"/>
      <c r="AF25" s="14"/>
      <c r="AG25" s="14"/>
      <c r="AH25" s="14"/>
      <c r="AK25" s="1" t="s">
        <v>215</v>
      </c>
      <c r="AL25" s="3" t="s">
        <v>388</v>
      </c>
      <c r="AM25" s="3" t="s">
        <v>389</v>
      </c>
      <c r="AN25" s="5" t="s">
        <v>327</v>
      </c>
      <c r="AO25" s="5" t="s">
        <v>311</v>
      </c>
      <c r="AP25" s="5" t="s">
        <v>414</v>
      </c>
      <c r="AQ25" s="5"/>
      <c r="AR25" s="5" t="s">
        <v>327</v>
      </c>
      <c r="AS25" s="5" t="s">
        <v>326</v>
      </c>
      <c r="AT25" s="5" t="s">
        <v>414</v>
      </c>
      <c r="AU25" s="5"/>
      <c r="AV25" s="3"/>
      <c r="AW25" s="5" t="s">
        <v>689</v>
      </c>
      <c r="AX25" s="3" t="s">
        <v>671</v>
      </c>
      <c r="AY25" s="3">
        <v>2</v>
      </c>
      <c r="AZ25" s="3">
        <v>1</v>
      </c>
      <c r="BA25" s="3">
        <v>2</v>
      </c>
      <c r="BB25" s="3" t="s">
        <v>320</v>
      </c>
      <c r="BC25" s="3" t="s">
        <v>879</v>
      </c>
      <c r="BD25" s="3" t="s">
        <v>464</v>
      </c>
      <c r="BE25" s="3" t="s">
        <v>880</v>
      </c>
      <c r="BF25" s="3"/>
      <c r="BG25" s="3"/>
      <c r="BH25" s="3"/>
      <c r="BI25" s="3"/>
      <c r="BJ25" s="3"/>
      <c r="BK25" s="3"/>
      <c r="BL25" s="3"/>
      <c r="BM25" s="3"/>
      <c r="BN25" s="3"/>
      <c r="BO25" s="3"/>
      <c r="BP25" s="67" t="s">
        <v>922</v>
      </c>
      <c r="BQ25" s="100">
        <v>100</v>
      </c>
      <c r="BR25" s="67" t="s">
        <v>950</v>
      </c>
      <c r="BS25" s="100">
        <v>100</v>
      </c>
      <c r="BT25" s="56"/>
      <c r="BU25" s="81"/>
      <c r="BV25" s="56"/>
      <c r="BW25" s="81"/>
      <c r="BX25" s="81"/>
      <c r="BY25" s="3" t="s">
        <v>948</v>
      </c>
      <c r="BZ25" s="3">
        <v>0</v>
      </c>
      <c r="CA25" s="3"/>
      <c r="CB25" s="3"/>
      <c r="CC25" s="3"/>
      <c r="CD25" s="3" t="s">
        <v>881</v>
      </c>
      <c r="CG25" s="12">
        <f t="shared" si="0"/>
        <v>165000</v>
      </c>
      <c r="CH25" s="3">
        <v>85000</v>
      </c>
      <c r="CI25" s="3">
        <v>80000</v>
      </c>
      <c r="CJ25" s="3"/>
      <c r="CK25" s="3"/>
      <c r="CL25" s="155" t="s">
        <v>1003</v>
      </c>
      <c r="CM25" s="155" t="s">
        <v>1001</v>
      </c>
      <c r="CN25" s="12"/>
      <c r="CO25" s="12"/>
      <c r="CP25" s="12"/>
      <c r="CQ25" s="12"/>
      <c r="CR25" s="12"/>
      <c r="CS25" s="3">
        <v>547</v>
      </c>
      <c r="CT25" s="3">
        <v>634</v>
      </c>
      <c r="CU25" s="3"/>
      <c r="CV25" s="3"/>
      <c r="CW25" s="1" t="s">
        <v>214</v>
      </c>
      <c r="CX25" s="1" t="s">
        <v>136</v>
      </c>
      <c r="CY25" s="28">
        <v>1</v>
      </c>
      <c r="CZ25" s="28">
        <v>1</v>
      </c>
      <c r="DA25" s="28" t="s">
        <v>215</v>
      </c>
      <c r="DB25" s="28">
        <v>2</v>
      </c>
      <c r="DC25" s="28">
        <v>1</v>
      </c>
      <c r="DD25" s="28">
        <v>4</v>
      </c>
      <c r="DE25" s="9">
        <v>33721</v>
      </c>
      <c r="DF25" s="1">
        <v>1</v>
      </c>
      <c r="DG25" s="9">
        <v>33724</v>
      </c>
      <c r="DH25" s="1">
        <v>2</v>
      </c>
      <c r="DI25" s="1">
        <v>0</v>
      </c>
      <c r="DL25" s="1">
        <v>346</v>
      </c>
      <c r="DO25" s="1">
        <v>345</v>
      </c>
      <c r="DP25" s="1">
        <v>346</v>
      </c>
      <c r="DQ25" s="28">
        <v>1</v>
      </c>
      <c r="DR25" s="1" t="s">
        <v>65</v>
      </c>
    </row>
    <row r="26" spans="1:122" s="1" customFormat="1" x14ac:dyDescent="0.2">
      <c r="B26" s="1">
        <v>1993</v>
      </c>
      <c r="S26" s="3"/>
      <c r="T26" s="3"/>
      <c r="U26" s="11"/>
      <c r="V26" s="11"/>
      <c r="W26" s="11"/>
      <c r="X26" s="11"/>
      <c r="Y26" s="11"/>
      <c r="Z26" s="11"/>
      <c r="AA26" s="11"/>
      <c r="AB26" s="11"/>
      <c r="AC26" s="3"/>
      <c r="AD26" s="14"/>
      <c r="AE26" s="14"/>
      <c r="AF26" s="14"/>
      <c r="AG26" s="14"/>
      <c r="AH26" s="14"/>
      <c r="AK26" s="1" t="s">
        <v>215</v>
      </c>
      <c r="AL26" s="3" t="s">
        <v>388</v>
      </c>
      <c r="AM26" s="3" t="s">
        <v>389</v>
      </c>
      <c r="AN26" s="5" t="s">
        <v>326</v>
      </c>
      <c r="AO26" s="5" t="s">
        <v>331</v>
      </c>
      <c r="AP26" s="5" t="s">
        <v>414</v>
      </c>
      <c r="AQ26" s="5"/>
      <c r="AR26" s="5" t="s">
        <v>326</v>
      </c>
      <c r="AS26" s="5" t="s">
        <v>311</v>
      </c>
      <c r="AT26" s="5" t="s">
        <v>414</v>
      </c>
      <c r="AU26" s="5"/>
      <c r="AV26" s="3"/>
      <c r="AW26" s="5" t="s">
        <v>668</v>
      </c>
      <c r="AX26" s="3" t="s">
        <v>674</v>
      </c>
      <c r="AY26" s="3">
        <v>2</v>
      </c>
      <c r="AZ26" s="3">
        <v>1</v>
      </c>
      <c r="BA26" s="3">
        <v>2</v>
      </c>
      <c r="BB26" s="3" t="s">
        <v>320</v>
      </c>
      <c r="BC26" s="3" t="s">
        <v>879</v>
      </c>
      <c r="BD26" s="3" t="s">
        <v>464</v>
      </c>
      <c r="BE26" s="3" t="s">
        <v>880</v>
      </c>
      <c r="BF26" s="3"/>
      <c r="BG26" s="3"/>
      <c r="BH26" s="3"/>
      <c r="BI26" s="3"/>
      <c r="BJ26" s="3"/>
      <c r="BK26" s="3"/>
      <c r="BL26" s="3"/>
      <c r="BM26" s="3"/>
      <c r="BN26" s="3"/>
      <c r="BO26" s="3"/>
      <c r="BP26" s="56" t="s">
        <v>885</v>
      </c>
      <c r="BQ26" s="81">
        <v>57.1</v>
      </c>
      <c r="BR26" s="56" t="s">
        <v>885</v>
      </c>
      <c r="BS26" s="81">
        <v>42.9</v>
      </c>
      <c r="BT26" s="56"/>
      <c r="BU26" s="81"/>
      <c r="BV26" s="56"/>
      <c r="BW26" s="81"/>
      <c r="BX26" s="81"/>
      <c r="BY26" s="3" t="s">
        <v>949</v>
      </c>
      <c r="BZ26" s="3">
        <v>1</v>
      </c>
      <c r="CA26" s="3"/>
      <c r="CB26" s="3"/>
      <c r="CC26" s="3"/>
      <c r="CD26" s="3" t="s">
        <v>884</v>
      </c>
      <c r="CG26" s="12">
        <f t="shared" si="0"/>
        <v>165000</v>
      </c>
      <c r="CH26" s="3">
        <v>85000</v>
      </c>
      <c r="CI26" s="3">
        <v>80000</v>
      </c>
      <c r="CJ26" s="3"/>
      <c r="CK26" s="3"/>
      <c r="CL26" s="155" t="s">
        <v>1003</v>
      </c>
      <c r="CM26" s="155" t="s">
        <v>1001</v>
      </c>
      <c r="CN26" s="12"/>
      <c r="CO26" s="12"/>
      <c r="CP26" s="12"/>
      <c r="CQ26" s="12"/>
      <c r="CR26" s="12"/>
      <c r="CS26" s="3">
        <v>547</v>
      </c>
      <c r="CT26" s="3">
        <v>634</v>
      </c>
      <c r="CU26" s="3"/>
      <c r="CV26" s="3"/>
      <c r="CW26" s="1" t="s">
        <v>214</v>
      </c>
      <c r="CX26" s="1" t="s">
        <v>136</v>
      </c>
      <c r="CY26" s="28">
        <v>1</v>
      </c>
      <c r="CZ26" s="28">
        <v>1</v>
      </c>
      <c r="DA26" s="28" t="s">
        <v>215</v>
      </c>
      <c r="DB26" s="28">
        <v>2</v>
      </c>
      <c r="DC26" s="28">
        <v>1</v>
      </c>
      <c r="DD26" s="28">
        <v>4</v>
      </c>
      <c r="DE26" s="9">
        <v>33721</v>
      </c>
      <c r="DF26" s="1">
        <v>1</v>
      </c>
      <c r="DG26" s="9">
        <v>33724</v>
      </c>
      <c r="DH26" s="1">
        <v>2</v>
      </c>
      <c r="DI26" s="1">
        <v>0</v>
      </c>
      <c r="DL26" s="1">
        <v>346</v>
      </c>
      <c r="DO26" s="1">
        <v>345</v>
      </c>
      <c r="DP26" s="1">
        <v>346</v>
      </c>
      <c r="DQ26" s="28">
        <v>1</v>
      </c>
      <c r="DR26" s="1" t="s">
        <v>65</v>
      </c>
    </row>
    <row r="27" spans="1:122" s="1" customFormat="1" x14ac:dyDescent="0.2">
      <c r="B27" s="1">
        <v>1993</v>
      </c>
      <c r="S27" s="3"/>
      <c r="T27" s="3"/>
      <c r="U27" s="11"/>
      <c r="V27" s="11"/>
      <c r="W27" s="11"/>
      <c r="X27" s="11"/>
      <c r="Y27" s="11"/>
      <c r="Z27" s="11"/>
      <c r="AA27" s="11"/>
      <c r="AB27" s="11"/>
      <c r="AC27" s="3"/>
      <c r="AD27" s="14"/>
      <c r="AE27" s="14" t="s">
        <v>507</v>
      </c>
      <c r="AF27" s="14" t="s">
        <v>507</v>
      </c>
      <c r="AG27" s="14"/>
      <c r="AH27" s="14"/>
      <c r="AK27" s="1" t="s">
        <v>215</v>
      </c>
      <c r="AL27" s="3" t="s">
        <v>303</v>
      </c>
      <c r="AM27" s="3" t="s">
        <v>567</v>
      </c>
      <c r="AN27" s="5" t="s">
        <v>338</v>
      </c>
      <c r="AO27" s="5" t="s">
        <v>379</v>
      </c>
      <c r="AP27" s="5" t="s">
        <v>414</v>
      </c>
      <c r="AQ27" s="5"/>
      <c r="AR27" s="5" t="s">
        <v>926</v>
      </c>
      <c r="AS27" s="5" t="s">
        <v>927</v>
      </c>
      <c r="AT27" s="5" t="s">
        <v>414</v>
      </c>
      <c r="AU27" s="5" t="s">
        <v>928</v>
      </c>
      <c r="AV27" s="3"/>
      <c r="AW27" s="5" t="s">
        <v>689</v>
      </c>
      <c r="AX27" s="3" t="s">
        <v>410</v>
      </c>
      <c r="AY27" s="3">
        <v>2</v>
      </c>
      <c r="AZ27" s="3">
        <v>1</v>
      </c>
      <c r="BA27" s="3">
        <v>2</v>
      </c>
      <c r="BB27" s="3" t="s">
        <v>320</v>
      </c>
      <c r="BC27" s="3" t="s">
        <v>879</v>
      </c>
      <c r="BD27" s="3" t="s">
        <v>464</v>
      </c>
      <c r="BE27" s="3" t="s">
        <v>880</v>
      </c>
      <c r="BF27" s="3"/>
      <c r="BG27" s="3"/>
      <c r="BH27" s="3"/>
      <c r="BI27" s="3"/>
      <c r="BJ27" s="3"/>
      <c r="BK27" s="3"/>
      <c r="BL27" s="3"/>
      <c r="BM27" s="3"/>
      <c r="BN27" s="3"/>
      <c r="BO27" s="3"/>
      <c r="BP27" s="56" t="s">
        <v>924</v>
      </c>
      <c r="BQ27" s="81">
        <v>50</v>
      </c>
      <c r="BR27" s="56" t="s">
        <v>924</v>
      </c>
      <c r="BS27" s="81">
        <v>50</v>
      </c>
      <c r="BT27" s="56"/>
      <c r="BU27" s="81"/>
      <c r="BV27" s="56"/>
      <c r="BW27" s="81"/>
      <c r="BX27" s="81"/>
      <c r="BY27" s="3" t="s">
        <v>949</v>
      </c>
      <c r="BZ27" s="3">
        <v>1</v>
      </c>
      <c r="CA27" s="3"/>
      <c r="CB27" s="3"/>
      <c r="CC27" s="3"/>
      <c r="CD27" s="3" t="s">
        <v>886</v>
      </c>
      <c r="CG27" s="12">
        <f t="shared" si="0"/>
        <v>165000</v>
      </c>
      <c r="CH27" s="3">
        <v>85000</v>
      </c>
      <c r="CI27" s="3">
        <v>80000</v>
      </c>
      <c r="CJ27" s="3"/>
      <c r="CK27" s="3"/>
      <c r="CL27" s="155" t="s">
        <v>1003</v>
      </c>
      <c r="CM27" s="155" t="s">
        <v>1001</v>
      </c>
      <c r="CN27" s="12"/>
      <c r="CO27" s="12"/>
      <c r="CP27" s="12"/>
      <c r="CQ27" s="12"/>
      <c r="CR27" s="12"/>
      <c r="CS27" s="3">
        <v>547</v>
      </c>
      <c r="CT27" s="3">
        <v>634</v>
      </c>
      <c r="CU27" s="3"/>
      <c r="CV27" s="3"/>
      <c r="CW27" s="1" t="s">
        <v>214</v>
      </c>
      <c r="CX27" s="1" t="s">
        <v>136</v>
      </c>
      <c r="CY27" s="28">
        <v>1</v>
      </c>
      <c r="CZ27" s="28">
        <v>1</v>
      </c>
      <c r="DA27" s="28" t="s">
        <v>215</v>
      </c>
      <c r="DB27" s="28">
        <v>2</v>
      </c>
      <c r="DC27" s="28">
        <v>1</v>
      </c>
      <c r="DD27" s="28">
        <v>4</v>
      </c>
      <c r="DE27" s="9">
        <v>33721</v>
      </c>
      <c r="DF27" s="1">
        <v>1</v>
      </c>
      <c r="DG27" s="9">
        <v>33724</v>
      </c>
      <c r="DH27" s="1">
        <v>2</v>
      </c>
      <c r="DI27" s="1">
        <v>0</v>
      </c>
      <c r="DL27" s="1">
        <v>346</v>
      </c>
      <c r="DO27" s="1">
        <v>345</v>
      </c>
      <c r="DP27" s="1">
        <v>346</v>
      </c>
      <c r="DQ27" s="28">
        <v>1</v>
      </c>
      <c r="DR27" s="1" t="s">
        <v>65</v>
      </c>
    </row>
    <row r="28" spans="1:122" s="1" customFormat="1" x14ac:dyDescent="0.2">
      <c r="B28" s="1">
        <v>1993</v>
      </c>
      <c r="S28" s="3"/>
      <c r="T28" s="3"/>
      <c r="U28" s="11"/>
      <c r="V28" s="11"/>
      <c r="W28" s="11"/>
      <c r="X28" s="11"/>
      <c r="Y28" s="11"/>
      <c r="Z28" s="11"/>
      <c r="AA28" s="11"/>
      <c r="AB28" s="11"/>
      <c r="AC28" s="3"/>
      <c r="AD28" s="14"/>
      <c r="AE28" s="14" t="s">
        <v>507</v>
      </c>
      <c r="AF28" s="14" t="s">
        <v>507</v>
      </c>
      <c r="AG28" s="14"/>
      <c r="AH28" s="14"/>
      <c r="AK28" s="1" t="s">
        <v>215</v>
      </c>
      <c r="AL28" s="3" t="s">
        <v>303</v>
      </c>
      <c r="AM28" s="3" t="s">
        <v>384</v>
      </c>
      <c r="AN28" s="5" t="s">
        <v>338</v>
      </c>
      <c r="AO28" s="5" t="s">
        <v>379</v>
      </c>
      <c r="AP28" s="5" t="s">
        <v>414</v>
      </c>
      <c r="AQ28" s="5"/>
      <c r="AR28" s="5" t="s">
        <v>926</v>
      </c>
      <c r="AS28" s="5" t="s">
        <v>927</v>
      </c>
      <c r="AT28" s="5" t="s">
        <v>414</v>
      </c>
      <c r="AU28" s="5" t="s">
        <v>928</v>
      </c>
      <c r="AV28" s="3"/>
      <c r="AW28" s="5" t="s">
        <v>689</v>
      </c>
      <c r="AX28" s="3" t="s">
        <v>410</v>
      </c>
      <c r="AY28" s="3">
        <v>2</v>
      </c>
      <c r="AZ28" s="3">
        <v>1</v>
      </c>
      <c r="BA28" s="3">
        <v>2</v>
      </c>
      <c r="BB28" s="3" t="s">
        <v>320</v>
      </c>
      <c r="BC28" s="3" t="s">
        <v>879</v>
      </c>
      <c r="BD28" s="3" t="s">
        <v>464</v>
      </c>
      <c r="BE28" s="3" t="s">
        <v>880</v>
      </c>
      <c r="BF28" s="3"/>
      <c r="BG28" s="3"/>
      <c r="BH28" s="3"/>
      <c r="BI28" s="3"/>
      <c r="BJ28" s="3"/>
      <c r="BK28" s="3"/>
      <c r="BL28" s="3"/>
      <c r="BM28" s="3"/>
      <c r="BN28" s="3"/>
      <c r="BO28" s="3"/>
      <c r="BP28" s="56" t="s">
        <v>925</v>
      </c>
      <c r="BQ28" s="81">
        <v>50</v>
      </c>
      <c r="BR28" s="56" t="s">
        <v>925</v>
      </c>
      <c r="BS28" s="81">
        <v>50</v>
      </c>
      <c r="BT28" s="56"/>
      <c r="BU28" s="81"/>
      <c r="BV28" s="56"/>
      <c r="BW28" s="81"/>
      <c r="BX28" s="81"/>
      <c r="BY28" s="3" t="s">
        <v>949</v>
      </c>
      <c r="BZ28" s="3">
        <v>1</v>
      </c>
      <c r="CA28" s="3"/>
      <c r="CB28" s="3"/>
      <c r="CC28" s="3"/>
      <c r="CD28" s="3" t="s">
        <v>886</v>
      </c>
      <c r="CG28" s="12">
        <f t="shared" si="0"/>
        <v>165000</v>
      </c>
      <c r="CH28" s="3">
        <v>85000</v>
      </c>
      <c r="CI28" s="3">
        <v>80000</v>
      </c>
      <c r="CJ28" s="3"/>
      <c r="CK28" s="3"/>
      <c r="CL28" s="155" t="s">
        <v>1003</v>
      </c>
      <c r="CM28" s="155" t="s">
        <v>1001</v>
      </c>
      <c r="CN28" s="12"/>
      <c r="CO28" s="12"/>
      <c r="CP28" s="12"/>
      <c r="CQ28" s="12"/>
      <c r="CR28" s="12"/>
      <c r="CS28" s="3">
        <v>547</v>
      </c>
      <c r="CT28" s="3">
        <v>634</v>
      </c>
      <c r="CU28" s="3"/>
      <c r="CV28" s="3"/>
      <c r="CW28" s="1" t="s">
        <v>214</v>
      </c>
      <c r="CX28" s="1" t="s">
        <v>136</v>
      </c>
      <c r="CY28" s="28">
        <v>1</v>
      </c>
      <c r="CZ28" s="28">
        <v>1</v>
      </c>
      <c r="DA28" s="28" t="s">
        <v>215</v>
      </c>
      <c r="DB28" s="28">
        <v>2</v>
      </c>
      <c r="DC28" s="28">
        <v>1</v>
      </c>
      <c r="DD28" s="28">
        <v>4</v>
      </c>
      <c r="DE28" s="9">
        <v>33721</v>
      </c>
      <c r="DF28" s="1">
        <v>1</v>
      </c>
      <c r="DG28" s="9">
        <v>33724</v>
      </c>
      <c r="DH28" s="1">
        <v>2</v>
      </c>
      <c r="DI28" s="1">
        <v>0</v>
      </c>
      <c r="DL28" s="1">
        <v>346</v>
      </c>
      <c r="DO28" s="1">
        <v>345</v>
      </c>
      <c r="DP28" s="1">
        <v>346</v>
      </c>
      <c r="DQ28" s="28">
        <v>1</v>
      </c>
      <c r="DR28" s="1" t="s">
        <v>65</v>
      </c>
    </row>
    <row r="29" spans="1:122" s="1" customFormat="1" x14ac:dyDescent="0.2">
      <c r="B29" s="1">
        <v>1993</v>
      </c>
      <c r="S29" s="3"/>
      <c r="T29" s="3"/>
      <c r="U29" s="11"/>
      <c r="V29" s="11"/>
      <c r="W29" s="11"/>
      <c r="X29" s="11"/>
      <c r="Y29" s="11"/>
      <c r="Z29" s="11"/>
      <c r="AA29" s="11"/>
      <c r="AB29" s="11"/>
      <c r="AC29" s="3"/>
      <c r="AD29" s="14"/>
      <c r="AE29" s="14" t="s">
        <v>507</v>
      </c>
      <c r="AF29" s="14" t="s">
        <v>507</v>
      </c>
      <c r="AG29" s="14"/>
      <c r="AH29" s="14"/>
      <c r="AK29" s="1" t="s">
        <v>215</v>
      </c>
      <c r="AL29" s="3" t="s">
        <v>388</v>
      </c>
      <c r="AM29" s="3" t="s">
        <v>389</v>
      </c>
      <c r="AN29" s="5" t="s">
        <v>338</v>
      </c>
      <c r="AO29" s="5" t="s">
        <v>379</v>
      </c>
      <c r="AP29" s="5" t="s">
        <v>414</v>
      </c>
      <c r="AQ29" s="5"/>
      <c r="AR29" s="5" t="s">
        <v>926</v>
      </c>
      <c r="AS29" s="5" t="s">
        <v>927</v>
      </c>
      <c r="AT29" s="5" t="s">
        <v>414</v>
      </c>
      <c r="AU29" s="5" t="s">
        <v>928</v>
      </c>
      <c r="AV29" s="3"/>
      <c r="AW29" s="5" t="s">
        <v>689</v>
      </c>
      <c r="AX29" s="3" t="s">
        <v>410</v>
      </c>
      <c r="AY29" s="3">
        <v>2</v>
      </c>
      <c r="AZ29" s="3">
        <v>1</v>
      </c>
      <c r="BA29" s="3">
        <v>2</v>
      </c>
      <c r="BB29" s="3" t="s">
        <v>320</v>
      </c>
      <c r="BC29" s="3" t="s">
        <v>879</v>
      </c>
      <c r="BD29" s="3" t="s">
        <v>464</v>
      </c>
      <c r="BE29" s="3" t="s">
        <v>880</v>
      </c>
      <c r="BF29" s="3"/>
      <c r="BG29" s="3"/>
      <c r="BH29" s="3"/>
      <c r="BI29" s="3"/>
      <c r="BJ29" s="3"/>
      <c r="BK29" s="3"/>
      <c r="BL29" s="3"/>
      <c r="BM29" s="3"/>
      <c r="BN29" s="3"/>
      <c r="BO29" s="3"/>
      <c r="BP29" s="67" t="s">
        <v>888</v>
      </c>
      <c r="BQ29" s="100">
        <v>100</v>
      </c>
      <c r="BR29" s="56" t="s">
        <v>887</v>
      </c>
      <c r="BS29" s="81">
        <v>70.599999999999994</v>
      </c>
      <c r="BT29" s="56"/>
      <c r="BU29" s="81"/>
      <c r="BV29" s="56"/>
      <c r="BW29" s="81"/>
      <c r="BX29" s="81"/>
      <c r="BY29" s="3" t="s">
        <v>948</v>
      </c>
      <c r="BZ29" s="3">
        <v>0</v>
      </c>
      <c r="CA29" s="3"/>
      <c r="CB29" s="3"/>
      <c r="CC29" s="3"/>
      <c r="CD29" s="3" t="s">
        <v>886</v>
      </c>
      <c r="CG29" s="12">
        <f t="shared" si="0"/>
        <v>165000</v>
      </c>
      <c r="CH29" s="3">
        <v>85000</v>
      </c>
      <c r="CI29" s="3">
        <v>80000</v>
      </c>
      <c r="CJ29" s="3"/>
      <c r="CK29" s="3"/>
      <c r="CL29" s="155" t="s">
        <v>1003</v>
      </c>
      <c r="CM29" s="155" t="s">
        <v>1001</v>
      </c>
      <c r="CN29" s="12"/>
      <c r="CO29" s="12"/>
      <c r="CP29" s="12"/>
      <c r="CQ29" s="12"/>
      <c r="CR29" s="12"/>
      <c r="CS29" s="3">
        <v>547</v>
      </c>
      <c r="CT29" s="3">
        <v>634</v>
      </c>
      <c r="CU29" s="3"/>
      <c r="CV29" s="3"/>
      <c r="CW29" s="1" t="s">
        <v>214</v>
      </c>
      <c r="CX29" s="1" t="s">
        <v>136</v>
      </c>
      <c r="CY29" s="28">
        <v>1</v>
      </c>
      <c r="CZ29" s="28">
        <v>1</v>
      </c>
      <c r="DA29" s="28" t="s">
        <v>215</v>
      </c>
      <c r="DB29" s="28">
        <v>2</v>
      </c>
      <c r="DC29" s="28">
        <v>1</v>
      </c>
      <c r="DD29" s="28">
        <v>4</v>
      </c>
      <c r="DE29" s="9">
        <v>33721</v>
      </c>
      <c r="DF29" s="1">
        <v>1</v>
      </c>
      <c r="DG29" s="9">
        <v>33724</v>
      </c>
      <c r="DH29" s="1">
        <v>2</v>
      </c>
      <c r="DI29" s="1">
        <v>0</v>
      </c>
      <c r="DL29" s="1">
        <v>346</v>
      </c>
      <c r="DO29" s="1">
        <v>345</v>
      </c>
      <c r="DP29" s="1">
        <v>346</v>
      </c>
      <c r="DQ29" s="28">
        <v>1</v>
      </c>
      <c r="DR29" s="1" t="s">
        <v>65</v>
      </c>
    </row>
    <row r="30" spans="1:122" s="1" customFormat="1" x14ac:dyDescent="0.2">
      <c r="B30" s="1">
        <v>1993</v>
      </c>
      <c r="S30" s="3"/>
      <c r="T30" s="3"/>
      <c r="U30" s="11"/>
      <c r="V30" s="11"/>
      <c r="W30" s="11"/>
      <c r="X30" s="11"/>
      <c r="Y30" s="11"/>
      <c r="Z30" s="11"/>
      <c r="AA30" s="11"/>
      <c r="AB30" s="11"/>
      <c r="AC30" s="3"/>
      <c r="AD30" s="14"/>
      <c r="AE30" s="14" t="s">
        <v>507</v>
      </c>
      <c r="AF30" s="14" t="s">
        <v>507</v>
      </c>
      <c r="AG30" s="14"/>
      <c r="AH30" s="14"/>
      <c r="AK30" s="1" t="s">
        <v>215</v>
      </c>
      <c r="AL30" s="3" t="s">
        <v>388</v>
      </c>
      <c r="AM30" s="3" t="s">
        <v>389</v>
      </c>
      <c r="AN30" s="5" t="s">
        <v>344</v>
      </c>
      <c r="AO30" s="5" t="s">
        <v>374</v>
      </c>
      <c r="AP30" s="5" t="s">
        <v>414</v>
      </c>
      <c r="AQ30" s="5"/>
      <c r="AR30" s="5" t="s">
        <v>354</v>
      </c>
      <c r="AS30" s="5" t="s">
        <v>331</v>
      </c>
      <c r="AT30" s="5" t="s">
        <v>414</v>
      </c>
      <c r="AU30" s="5" t="s">
        <v>892</v>
      </c>
      <c r="AV30" s="3"/>
      <c r="AW30" s="5" t="s">
        <v>689</v>
      </c>
      <c r="AX30" s="3" t="s">
        <v>410</v>
      </c>
      <c r="AY30" s="3">
        <v>2</v>
      </c>
      <c r="AZ30" s="3">
        <v>1</v>
      </c>
      <c r="BA30" s="3">
        <v>2</v>
      </c>
      <c r="BB30" s="3" t="s">
        <v>320</v>
      </c>
      <c r="BC30" s="3" t="s">
        <v>879</v>
      </c>
      <c r="BD30" s="3" t="s">
        <v>464</v>
      </c>
      <c r="BE30" s="3" t="s">
        <v>880</v>
      </c>
      <c r="BF30" s="3"/>
      <c r="BG30" s="3"/>
      <c r="BH30" s="3"/>
      <c r="BI30" s="3"/>
      <c r="BJ30" s="3"/>
      <c r="BK30" s="3"/>
      <c r="BL30" s="3"/>
      <c r="BM30" s="3"/>
      <c r="BN30" s="3"/>
      <c r="BO30" s="3"/>
      <c r="BP30" s="56" t="s">
        <v>889</v>
      </c>
      <c r="BQ30" s="81">
        <v>37.1</v>
      </c>
      <c r="BR30" s="56" t="s">
        <v>890</v>
      </c>
      <c r="BS30" s="81">
        <v>64.099999999999994</v>
      </c>
      <c r="BT30" s="56"/>
      <c r="BU30" s="81"/>
      <c r="BV30" s="56"/>
      <c r="BW30" s="81"/>
      <c r="BX30" s="81"/>
      <c r="BY30" s="3" t="s">
        <v>948</v>
      </c>
      <c r="BZ30" s="3">
        <v>0</v>
      </c>
      <c r="CA30" s="3"/>
      <c r="CB30" s="3"/>
      <c r="CC30" s="3"/>
      <c r="CD30" s="3" t="s">
        <v>881</v>
      </c>
      <c r="CG30" s="12">
        <f t="shared" si="0"/>
        <v>165000</v>
      </c>
      <c r="CH30" s="3">
        <v>85000</v>
      </c>
      <c r="CI30" s="3">
        <v>80000</v>
      </c>
      <c r="CJ30" s="3"/>
      <c r="CK30" s="3"/>
      <c r="CL30" s="155" t="s">
        <v>1003</v>
      </c>
      <c r="CM30" s="155" t="s">
        <v>1001</v>
      </c>
      <c r="CN30" s="12"/>
      <c r="CO30" s="12"/>
      <c r="CP30" s="12"/>
      <c r="CQ30" s="12"/>
      <c r="CR30" s="12"/>
      <c r="CS30" s="3">
        <v>547</v>
      </c>
      <c r="CT30" s="3">
        <v>634</v>
      </c>
      <c r="CU30" s="3"/>
      <c r="CV30" s="3"/>
      <c r="CW30" s="1" t="s">
        <v>214</v>
      </c>
      <c r="CX30" s="1" t="s">
        <v>136</v>
      </c>
      <c r="CY30" s="28">
        <v>1</v>
      </c>
      <c r="CZ30" s="28">
        <v>1</v>
      </c>
      <c r="DA30" s="28" t="s">
        <v>215</v>
      </c>
      <c r="DB30" s="28">
        <v>2</v>
      </c>
      <c r="DC30" s="28">
        <v>1</v>
      </c>
      <c r="DD30" s="28">
        <v>4</v>
      </c>
      <c r="DE30" s="9">
        <v>33721</v>
      </c>
      <c r="DF30" s="1">
        <v>1</v>
      </c>
      <c r="DG30" s="9">
        <v>33724</v>
      </c>
      <c r="DH30" s="1">
        <v>2</v>
      </c>
      <c r="DI30" s="1">
        <v>0</v>
      </c>
      <c r="DL30" s="1">
        <v>346</v>
      </c>
      <c r="DO30" s="1">
        <v>345</v>
      </c>
      <c r="DP30" s="1">
        <v>346</v>
      </c>
      <c r="DQ30" s="28">
        <v>1</v>
      </c>
      <c r="DR30" s="1" t="s">
        <v>65</v>
      </c>
    </row>
    <row r="31" spans="1:122" s="1" customFormat="1" x14ac:dyDescent="0.2">
      <c r="B31" s="1">
        <v>1993</v>
      </c>
      <c r="S31" s="3"/>
      <c r="T31" s="3"/>
      <c r="U31" s="11"/>
      <c r="V31" s="11"/>
      <c r="W31" s="11"/>
      <c r="X31" s="11"/>
      <c r="Y31" s="11"/>
      <c r="Z31" s="11"/>
      <c r="AA31" s="11"/>
      <c r="AB31" s="11"/>
      <c r="AC31" s="3"/>
      <c r="AD31" s="14"/>
      <c r="AE31" s="14" t="s">
        <v>507</v>
      </c>
      <c r="AF31" s="14" t="s">
        <v>507</v>
      </c>
      <c r="AG31" s="14"/>
      <c r="AH31" s="14"/>
      <c r="AK31" s="1" t="s">
        <v>215</v>
      </c>
      <c r="AL31" s="3" t="s">
        <v>388</v>
      </c>
      <c r="AM31" s="3" t="s">
        <v>389</v>
      </c>
      <c r="AN31" s="5" t="s">
        <v>367</v>
      </c>
      <c r="AO31" s="5" t="s">
        <v>381</v>
      </c>
      <c r="AP31" s="5" t="s">
        <v>414</v>
      </c>
      <c r="AQ31" s="5" t="s">
        <v>893</v>
      </c>
      <c r="AR31" s="5" t="s">
        <v>367</v>
      </c>
      <c r="AS31" s="5" t="s">
        <v>314</v>
      </c>
      <c r="AT31" s="5" t="s">
        <v>414</v>
      </c>
      <c r="AU31" s="5" t="s">
        <v>894</v>
      </c>
      <c r="AV31" s="3"/>
      <c r="AW31" s="5" t="s">
        <v>689</v>
      </c>
      <c r="AX31" s="3" t="s">
        <v>479</v>
      </c>
      <c r="AY31" s="3">
        <v>2</v>
      </c>
      <c r="AZ31" s="3">
        <v>1</v>
      </c>
      <c r="BA31" s="3">
        <v>2</v>
      </c>
      <c r="BB31" s="3" t="s">
        <v>320</v>
      </c>
      <c r="BC31" s="3" t="s">
        <v>879</v>
      </c>
      <c r="BD31" s="3" t="s">
        <v>464</v>
      </c>
      <c r="BE31" s="3" t="s">
        <v>880</v>
      </c>
      <c r="BF31" s="3"/>
      <c r="BG31" s="3"/>
      <c r="BH31" s="3"/>
      <c r="BI31" s="3"/>
      <c r="BJ31" s="3"/>
      <c r="BK31" s="3"/>
      <c r="BL31" s="3"/>
      <c r="BM31" s="3"/>
      <c r="BN31" s="3"/>
      <c r="BO31" s="3"/>
      <c r="BP31" s="56" t="s">
        <v>929</v>
      </c>
      <c r="BQ31" s="81">
        <v>40.5</v>
      </c>
      <c r="BR31" s="56" t="s">
        <v>929</v>
      </c>
      <c r="BS31" s="81">
        <v>59.5</v>
      </c>
      <c r="BT31" s="56"/>
      <c r="BU31" s="81"/>
      <c r="BV31" s="56"/>
      <c r="BW31" s="81"/>
      <c r="BX31" s="81"/>
      <c r="BY31" s="11" t="s">
        <v>1464</v>
      </c>
      <c r="BZ31" s="11">
        <v>0</v>
      </c>
      <c r="CA31" s="3"/>
      <c r="CB31" s="3"/>
      <c r="CC31" s="3"/>
      <c r="CD31" s="3" t="s">
        <v>896</v>
      </c>
      <c r="CG31" s="12">
        <f t="shared" si="0"/>
        <v>165000</v>
      </c>
      <c r="CH31" s="3">
        <v>85000</v>
      </c>
      <c r="CI31" s="3">
        <v>80000</v>
      </c>
      <c r="CJ31" s="3"/>
      <c r="CK31" s="3"/>
      <c r="CL31" s="155" t="s">
        <v>1003</v>
      </c>
      <c r="CM31" s="155" t="s">
        <v>1001</v>
      </c>
      <c r="CN31" s="12"/>
      <c r="CO31" s="12"/>
      <c r="CP31" s="12"/>
      <c r="CQ31" s="12"/>
      <c r="CR31" s="12"/>
      <c r="CS31" s="3">
        <v>547</v>
      </c>
      <c r="CT31" s="3">
        <v>634</v>
      </c>
      <c r="CU31" s="3"/>
      <c r="CV31" s="3"/>
      <c r="CW31" s="1" t="s">
        <v>214</v>
      </c>
      <c r="CX31" s="1" t="s">
        <v>136</v>
      </c>
      <c r="CY31" s="28">
        <v>1</v>
      </c>
      <c r="CZ31" s="28">
        <v>1</v>
      </c>
      <c r="DA31" s="28" t="s">
        <v>215</v>
      </c>
      <c r="DB31" s="28">
        <v>2</v>
      </c>
      <c r="DC31" s="28">
        <v>1</v>
      </c>
      <c r="DD31" s="28">
        <v>4</v>
      </c>
      <c r="DE31" s="9">
        <v>33721</v>
      </c>
      <c r="DF31" s="1">
        <v>1</v>
      </c>
      <c r="DG31" s="9">
        <v>33724</v>
      </c>
      <c r="DH31" s="1">
        <v>2</v>
      </c>
      <c r="DI31" s="1">
        <v>0</v>
      </c>
      <c r="DL31" s="1">
        <v>346</v>
      </c>
      <c r="DO31" s="1">
        <v>345</v>
      </c>
      <c r="DP31" s="1">
        <v>346</v>
      </c>
      <c r="DQ31" s="28">
        <v>1</v>
      </c>
      <c r="DR31" s="1" t="s">
        <v>65</v>
      </c>
    </row>
    <row r="32" spans="1:122" s="135" customFormat="1" x14ac:dyDescent="0.2">
      <c r="A32" s="135" t="s">
        <v>204</v>
      </c>
      <c r="B32" s="135">
        <v>1995</v>
      </c>
      <c r="C32" s="135" t="s">
        <v>205</v>
      </c>
      <c r="D32" s="135" t="s">
        <v>206</v>
      </c>
      <c r="F32" s="135" t="s">
        <v>207</v>
      </c>
      <c r="G32" s="135" t="s">
        <v>208</v>
      </c>
      <c r="H32" s="135" t="s">
        <v>208</v>
      </c>
      <c r="I32" s="135" t="s">
        <v>209</v>
      </c>
      <c r="J32" s="135" t="s">
        <v>209</v>
      </c>
      <c r="S32" s="136">
        <v>1</v>
      </c>
      <c r="T32" s="136" t="s">
        <v>483</v>
      </c>
      <c r="U32" s="137" t="s">
        <v>484</v>
      </c>
      <c r="V32" s="137"/>
      <c r="W32" s="137"/>
      <c r="X32" s="137"/>
      <c r="Y32" s="137"/>
      <c r="Z32" s="137"/>
      <c r="AA32" s="137"/>
      <c r="AB32" s="137" t="s">
        <v>485</v>
      </c>
      <c r="AC32" s="138" t="s">
        <v>74</v>
      </c>
      <c r="AD32" s="139"/>
      <c r="AE32" s="138" t="s">
        <v>507</v>
      </c>
      <c r="AF32" s="138"/>
      <c r="AG32" s="138"/>
      <c r="AH32" s="138"/>
      <c r="AI32" s="135" t="s">
        <v>205</v>
      </c>
      <c r="AJ32" s="135" t="s">
        <v>207</v>
      </c>
      <c r="AK32" s="135" t="s">
        <v>215</v>
      </c>
      <c r="AL32" s="138" t="s">
        <v>303</v>
      </c>
      <c r="AM32" s="138" t="s">
        <v>683</v>
      </c>
      <c r="AN32" s="138" t="s">
        <v>354</v>
      </c>
      <c r="AO32" s="138" t="s">
        <v>346</v>
      </c>
      <c r="AP32" s="138" t="s">
        <v>564</v>
      </c>
      <c r="AQ32" s="138"/>
      <c r="AR32" s="138" t="s">
        <v>354</v>
      </c>
      <c r="AS32" s="138" t="s">
        <v>346</v>
      </c>
      <c r="AT32" s="138" t="s">
        <v>564</v>
      </c>
      <c r="AU32" s="138"/>
      <c r="AV32" s="138"/>
      <c r="AW32" s="140" t="s">
        <v>689</v>
      </c>
      <c r="AX32" s="138" t="s">
        <v>565</v>
      </c>
      <c r="AY32" s="138" t="s">
        <v>311</v>
      </c>
      <c r="AZ32" s="136">
        <v>1</v>
      </c>
      <c r="BA32" s="138"/>
      <c r="BB32" s="138" t="s">
        <v>320</v>
      </c>
      <c r="BC32" s="138" t="s">
        <v>895</v>
      </c>
      <c r="BD32" s="138" t="s">
        <v>464</v>
      </c>
      <c r="BE32" s="146" t="s">
        <v>898</v>
      </c>
      <c r="BF32" s="138"/>
      <c r="BG32" s="138"/>
      <c r="BH32" s="138"/>
      <c r="BI32" s="138"/>
      <c r="BJ32" s="138"/>
      <c r="BK32" s="138"/>
      <c r="BL32" s="138"/>
      <c r="BM32" s="138"/>
      <c r="BN32" s="138"/>
      <c r="BO32" s="138"/>
      <c r="BP32" s="138" t="s">
        <v>931</v>
      </c>
      <c r="BQ32" s="141">
        <v>66.7</v>
      </c>
      <c r="BR32" s="138" t="s">
        <v>931</v>
      </c>
      <c r="BS32" s="141">
        <v>33.299999999999997</v>
      </c>
      <c r="BT32" s="138"/>
      <c r="BU32" s="141"/>
      <c r="BV32" s="138"/>
      <c r="BW32" s="141"/>
      <c r="BX32" s="141"/>
      <c r="BY32" s="138" t="s">
        <v>949</v>
      </c>
      <c r="BZ32" s="138"/>
      <c r="CA32" s="138" t="s">
        <v>1051</v>
      </c>
      <c r="CB32" s="138"/>
      <c r="CC32" s="138"/>
      <c r="CD32" s="138" t="s">
        <v>897</v>
      </c>
      <c r="CE32" s="135" t="s">
        <v>205</v>
      </c>
      <c r="CF32" s="135" t="s">
        <v>207</v>
      </c>
      <c r="CG32" s="12"/>
      <c r="CH32" s="138"/>
      <c r="CI32" s="138"/>
      <c r="CJ32" s="138"/>
      <c r="CK32" s="138"/>
      <c r="CL32" s="156" t="s">
        <v>1004</v>
      </c>
      <c r="CM32" s="156" t="s">
        <v>1002</v>
      </c>
      <c r="CN32" s="140"/>
      <c r="CO32" s="140"/>
      <c r="CP32" s="140"/>
      <c r="CQ32" s="140"/>
      <c r="CR32" s="140"/>
      <c r="CS32" s="138"/>
      <c r="CT32" s="138"/>
      <c r="CU32" s="138"/>
      <c r="CV32" s="138"/>
      <c r="CW32" s="135" t="s">
        <v>214</v>
      </c>
      <c r="CY32" s="136">
        <v>1</v>
      </c>
      <c r="CZ32" s="136"/>
      <c r="DA32" s="136" t="s">
        <v>215</v>
      </c>
      <c r="DB32" s="136">
        <v>2</v>
      </c>
      <c r="DC32" s="136">
        <v>1</v>
      </c>
      <c r="DD32" s="136">
        <v>3</v>
      </c>
      <c r="DE32" s="142">
        <v>33721</v>
      </c>
      <c r="DF32" s="135">
        <v>1</v>
      </c>
      <c r="DG32" s="142">
        <v>33724</v>
      </c>
      <c r="DH32" s="135">
        <v>2</v>
      </c>
      <c r="DI32" s="135">
        <v>1</v>
      </c>
      <c r="DJ32" s="142">
        <v>35024</v>
      </c>
      <c r="DK32" s="135">
        <v>1</v>
      </c>
      <c r="DL32" s="135">
        <v>346</v>
      </c>
      <c r="DP32" s="135">
        <v>346</v>
      </c>
      <c r="DQ32" s="136">
        <v>1</v>
      </c>
      <c r="DR32" s="135" t="s">
        <v>65</v>
      </c>
    </row>
    <row r="33" spans="1:122" s="135" customFormat="1" x14ac:dyDescent="0.2">
      <c r="S33" s="136"/>
      <c r="T33" s="136"/>
      <c r="U33" s="137"/>
      <c r="V33" s="137"/>
      <c r="W33" s="137"/>
      <c r="X33" s="137"/>
      <c r="Y33" s="137"/>
      <c r="Z33" s="137"/>
      <c r="AA33" s="137"/>
      <c r="AB33" s="137"/>
      <c r="AC33" s="138"/>
      <c r="AD33" s="139"/>
      <c r="AE33" s="138" t="s">
        <v>507</v>
      </c>
      <c r="AF33" s="138"/>
      <c r="AG33" s="138"/>
      <c r="AH33" s="138"/>
      <c r="AL33" s="138" t="s">
        <v>303</v>
      </c>
      <c r="AM33" s="138" t="s">
        <v>682</v>
      </c>
      <c r="AN33" s="138" t="s">
        <v>354</v>
      </c>
      <c r="AO33" s="138" t="s">
        <v>346</v>
      </c>
      <c r="AP33" s="138" t="s">
        <v>564</v>
      </c>
      <c r="AQ33" s="138"/>
      <c r="AR33" s="138" t="s">
        <v>354</v>
      </c>
      <c r="AS33" s="138" t="s">
        <v>346</v>
      </c>
      <c r="AT33" s="138" t="s">
        <v>564</v>
      </c>
      <c r="AU33" s="138"/>
      <c r="AV33" s="138"/>
      <c r="AW33" s="140" t="s">
        <v>689</v>
      </c>
      <c r="AX33" s="138" t="s">
        <v>565</v>
      </c>
      <c r="AY33" s="138" t="s">
        <v>311</v>
      </c>
      <c r="AZ33" s="136">
        <v>1</v>
      </c>
      <c r="BA33" s="138"/>
      <c r="BB33" s="138" t="s">
        <v>320</v>
      </c>
      <c r="BC33" s="138" t="s">
        <v>895</v>
      </c>
      <c r="BD33" s="138" t="s">
        <v>464</v>
      </c>
      <c r="BE33" s="146" t="s">
        <v>898</v>
      </c>
      <c r="BF33" s="138"/>
      <c r="BG33" s="138"/>
      <c r="BH33" s="138"/>
      <c r="BI33" s="138"/>
      <c r="BJ33" s="138"/>
      <c r="BK33" s="138"/>
      <c r="BL33" s="138"/>
      <c r="BM33" s="138"/>
      <c r="BN33" s="138"/>
      <c r="BO33" s="138"/>
      <c r="BP33" s="138" t="s">
        <v>931</v>
      </c>
      <c r="BQ33" s="141">
        <v>66.7</v>
      </c>
      <c r="BR33" s="138" t="s">
        <v>931</v>
      </c>
      <c r="BS33" s="141">
        <v>33.299999999999997</v>
      </c>
      <c r="BT33" s="138"/>
      <c r="BU33" s="141"/>
      <c r="BV33" s="138"/>
      <c r="BW33" s="141"/>
      <c r="BX33" s="141"/>
      <c r="BY33" s="138" t="s">
        <v>949</v>
      </c>
      <c r="BZ33" s="138"/>
      <c r="CA33" s="138" t="s">
        <v>1051</v>
      </c>
      <c r="CB33" s="138"/>
      <c r="CC33" s="138"/>
      <c r="CD33" s="138" t="s">
        <v>897</v>
      </c>
      <c r="CG33" s="12"/>
      <c r="CH33" s="138"/>
      <c r="CI33" s="138"/>
      <c r="CJ33" s="138"/>
      <c r="CK33" s="138"/>
      <c r="CL33" s="156" t="s">
        <v>1004</v>
      </c>
      <c r="CM33" s="156" t="s">
        <v>1002</v>
      </c>
      <c r="CN33" s="140"/>
      <c r="CO33" s="140"/>
      <c r="CP33" s="140"/>
      <c r="CQ33" s="140"/>
      <c r="CR33" s="140"/>
      <c r="CS33" s="138"/>
      <c r="CT33" s="138"/>
      <c r="CU33" s="138"/>
      <c r="CV33" s="138"/>
      <c r="CY33" s="136"/>
      <c r="CZ33" s="136"/>
      <c r="DA33" s="136"/>
      <c r="DB33" s="136"/>
      <c r="DC33" s="136"/>
      <c r="DD33" s="136"/>
      <c r="DE33" s="142"/>
      <c r="DG33" s="142"/>
      <c r="DJ33" s="142"/>
      <c r="DQ33" s="136"/>
    </row>
    <row r="34" spans="1:122" s="135" customFormat="1" x14ac:dyDescent="0.2">
      <c r="S34" s="136"/>
      <c r="T34" s="136"/>
      <c r="U34" s="137"/>
      <c r="V34" s="137"/>
      <c r="W34" s="137"/>
      <c r="X34" s="137"/>
      <c r="Y34" s="137"/>
      <c r="Z34" s="137"/>
      <c r="AA34" s="137"/>
      <c r="AB34" s="137"/>
      <c r="AC34" s="138"/>
      <c r="AD34" s="139"/>
      <c r="AE34" s="138"/>
      <c r="AF34" s="138"/>
      <c r="AG34" s="138"/>
      <c r="AH34" s="138"/>
      <c r="AL34" s="138" t="s">
        <v>303</v>
      </c>
      <c r="AM34" s="138" t="s">
        <v>567</v>
      </c>
      <c r="AN34" s="138" t="s">
        <v>354</v>
      </c>
      <c r="AO34" s="138" t="s">
        <v>346</v>
      </c>
      <c r="AP34" s="138" t="s">
        <v>564</v>
      </c>
      <c r="AQ34" s="138"/>
      <c r="AR34" s="138" t="s">
        <v>354</v>
      </c>
      <c r="AS34" s="138" t="s">
        <v>346</v>
      </c>
      <c r="AT34" s="138" t="s">
        <v>564</v>
      </c>
      <c r="AU34" s="138"/>
      <c r="AV34" s="138"/>
      <c r="AW34" s="140" t="s">
        <v>689</v>
      </c>
      <c r="AX34" s="138" t="s">
        <v>565</v>
      </c>
      <c r="AY34" s="138" t="s">
        <v>311</v>
      </c>
      <c r="AZ34" s="136">
        <v>1</v>
      </c>
      <c r="BA34" s="138"/>
      <c r="BB34" s="138" t="s">
        <v>320</v>
      </c>
      <c r="BC34" s="138" t="s">
        <v>895</v>
      </c>
      <c r="BD34" s="138" t="s">
        <v>464</v>
      </c>
      <c r="BE34" s="146" t="s">
        <v>898</v>
      </c>
      <c r="BF34" s="138"/>
      <c r="BG34" s="138"/>
      <c r="BH34" s="138"/>
      <c r="BI34" s="138"/>
      <c r="BJ34" s="138"/>
      <c r="BK34" s="138"/>
      <c r="BL34" s="138"/>
      <c r="BM34" s="138"/>
      <c r="BN34" s="138"/>
      <c r="BO34" s="138"/>
      <c r="BP34" s="138" t="s">
        <v>931</v>
      </c>
      <c r="BQ34" s="141">
        <v>66.7</v>
      </c>
      <c r="BR34" s="138" t="s">
        <v>931</v>
      </c>
      <c r="BS34" s="141">
        <v>33.299999999999997</v>
      </c>
      <c r="BT34" s="138"/>
      <c r="BU34" s="141"/>
      <c r="BV34" s="138"/>
      <c r="BW34" s="141"/>
      <c r="BX34" s="141"/>
      <c r="BY34" s="138" t="s">
        <v>949</v>
      </c>
      <c r="BZ34" s="138"/>
      <c r="CA34" s="138" t="s">
        <v>1051</v>
      </c>
      <c r="CB34" s="138"/>
      <c r="CC34" s="138"/>
      <c r="CD34" s="138" t="s">
        <v>897</v>
      </c>
      <c r="CG34" s="12"/>
      <c r="CH34" s="138"/>
      <c r="CI34" s="138"/>
      <c r="CJ34" s="138"/>
      <c r="CK34" s="138"/>
      <c r="CL34" s="156" t="s">
        <v>1004</v>
      </c>
      <c r="CM34" s="156" t="s">
        <v>1002</v>
      </c>
      <c r="CN34" s="140"/>
      <c r="CO34" s="140"/>
      <c r="CP34" s="140"/>
      <c r="CQ34" s="140"/>
      <c r="CR34" s="140"/>
      <c r="CS34" s="138"/>
      <c r="CT34" s="138"/>
      <c r="CU34" s="138"/>
      <c r="CV34" s="138"/>
      <c r="CY34" s="136"/>
      <c r="CZ34" s="136"/>
      <c r="DA34" s="136"/>
      <c r="DB34" s="136"/>
      <c r="DC34" s="136"/>
      <c r="DD34" s="136"/>
      <c r="DE34" s="142"/>
      <c r="DG34" s="142"/>
      <c r="DJ34" s="142"/>
      <c r="DQ34" s="136"/>
    </row>
    <row r="35" spans="1:122" s="135" customFormat="1" x14ac:dyDescent="0.2">
      <c r="S35" s="136"/>
      <c r="T35" s="136"/>
      <c r="U35" s="137"/>
      <c r="V35" s="137"/>
      <c r="W35" s="137"/>
      <c r="X35" s="137"/>
      <c r="Y35" s="137"/>
      <c r="Z35" s="137"/>
      <c r="AA35" s="137"/>
      <c r="AB35" s="137"/>
      <c r="AC35" s="138"/>
      <c r="AD35" s="139"/>
      <c r="AE35" s="138"/>
      <c r="AF35" s="138"/>
      <c r="AG35" s="138"/>
      <c r="AH35" s="138"/>
      <c r="AL35" s="138" t="s">
        <v>303</v>
      </c>
      <c r="AM35" s="138" t="s">
        <v>383</v>
      </c>
      <c r="AN35" s="138" t="s">
        <v>354</v>
      </c>
      <c r="AO35" s="138" t="s">
        <v>346</v>
      </c>
      <c r="AP35" s="138" t="s">
        <v>564</v>
      </c>
      <c r="AQ35" s="138"/>
      <c r="AR35" s="138" t="s">
        <v>354</v>
      </c>
      <c r="AS35" s="138" t="s">
        <v>346</v>
      </c>
      <c r="AT35" s="138" t="s">
        <v>564</v>
      </c>
      <c r="AU35" s="138"/>
      <c r="AV35" s="138"/>
      <c r="AW35" s="140" t="s">
        <v>689</v>
      </c>
      <c r="AX35" s="138" t="s">
        <v>565</v>
      </c>
      <c r="AY35" s="138" t="s">
        <v>311</v>
      </c>
      <c r="AZ35" s="136">
        <v>1</v>
      </c>
      <c r="BA35" s="138"/>
      <c r="BB35" s="138" t="s">
        <v>320</v>
      </c>
      <c r="BC35" s="138" t="s">
        <v>895</v>
      </c>
      <c r="BD35" s="138" t="s">
        <v>464</v>
      </c>
      <c r="BE35" s="146" t="s">
        <v>898</v>
      </c>
      <c r="BF35" s="138"/>
      <c r="BG35" s="138"/>
      <c r="BH35" s="138"/>
      <c r="BI35" s="138"/>
      <c r="BJ35" s="138"/>
      <c r="BK35" s="138"/>
      <c r="BL35" s="138"/>
      <c r="BM35" s="138"/>
      <c r="BN35" s="138"/>
      <c r="BO35" s="138"/>
      <c r="BP35" s="138" t="s">
        <v>931</v>
      </c>
      <c r="BQ35" s="141">
        <v>66.7</v>
      </c>
      <c r="BR35" s="138" t="s">
        <v>931</v>
      </c>
      <c r="BS35" s="141">
        <v>33.299999999999997</v>
      </c>
      <c r="BT35" s="138"/>
      <c r="BU35" s="141"/>
      <c r="BV35" s="138"/>
      <c r="BW35" s="141"/>
      <c r="BX35" s="141"/>
      <c r="BY35" s="138" t="s">
        <v>949</v>
      </c>
      <c r="BZ35" s="138"/>
      <c r="CA35" s="138" t="s">
        <v>1051</v>
      </c>
      <c r="CB35" s="138"/>
      <c r="CC35" s="138"/>
      <c r="CD35" s="138" t="s">
        <v>897</v>
      </c>
      <c r="CG35" s="12"/>
      <c r="CH35" s="138"/>
      <c r="CI35" s="138"/>
      <c r="CJ35" s="138"/>
      <c r="CK35" s="138"/>
      <c r="CL35" s="156" t="s">
        <v>1004</v>
      </c>
      <c r="CM35" s="156" t="s">
        <v>1002</v>
      </c>
      <c r="CN35" s="140"/>
      <c r="CO35" s="140"/>
      <c r="CP35" s="140"/>
      <c r="CQ35" s="140"/>
      <c r="CR35" s="140"/>
      <c r="CS35" s="138"/>
      <c r="CT35" s="138"/>
      <c r="CU35" s="138"/>
      <c r="CV35" s="138"/>
      <c r="CY35" s="136"/>
      <c r="CZ35" s="136"/>
      <c r="DA35" s="136"/>
      <c r="DB35" s="136"/>
      <c r="DC35" s="136"/>
      <c r="DD35" s="136"/>
      <c r="DE35" s="142"/>
      <c r="DG35" s="142"/>
      <c r="DJ35" s="142"/>
      <c r="DQ35" s="136"/>
    </row>
    <row r="36" spans="1:122" s="135" customFormat="1" x14ac:dyDescent="0.2">
      <c r="S36" s="136"/>
      <c r="T36" s="136"/>
      <c r="U36" s="137"/>
      <c r="V36" s="137"/>
      <c r="W36" s="137"/>
      <c r="X36" s="137"/>
      <c r="Y36" s="137"/>
      <c r="Z36" s="137"/>
      <c r="AA36" s="137"/>
      <c r="AB36" s="137"/>
      <c r="AC36" s="138"/>
      <c r="AD36" s="139"/>
      <c r="AE36" s="138"/>
      <c r="AF36" s="138"/>
      <c r="AG36" s="138"/>
      <c r="AH36" s="138"/>
      <c r="AL36" s="138" t="s">
        <v>303</v>
      </c>
      <c r="AM36" s="138" t="s">
        <v>930</v>
      </c>
      <c r="AN36" s="138" t="s">
        <v>354</v>
      </c>
      <c r="AO36" s="138" t="s">
        <v>346</v>
      </c>
      <c r="AP36" s="138" t="s">
        <v>564</v>
      </c>
      <c r="AQ36" s="138"/>
      <c r="AR36" s="138" t="s">
        <v>354</v>
      </c>
      <c r="AS36" s="138" t="s">
        <v>346</v>
      </c>
      <c r="AT36" s="138" t="s">
        <v>564</v>
      </c>
      <c r="AU36" s="138"/>
      <c r="AV36" s="138"/>
      <c r="AW36" s="140" t="s">
        <v>689</v>
      </c>
      <c r="AX36" s="138" t="s">
        <v>565</v>
      </c>
      <c r="AY36" s="138" t="s">
        <v>311</v>
      </c>
      <c r="AZ36" s="136">
        <v>1</v>
      </c>
      <c r="BA36" s="138"/>
      <c r="BB36" s="138" t="s">
        <v>320</v>
      </c>
      <c r="BC36" s="138" t="s">
        <v>895</v>
      </c>
      <c r="BD36" s="138" t="s">
        <v>464</v>
      </c>
      <c r="BE36" s="146" t="s">
        <v>898</v>
      </c>
      <c r="BF36" s="138"/>
      <c r="BG36" s="138"/>
      <c r="BH36" s="138"/>
      <c r="BI36" s="138"/>
      <c r="BJ36" s="138"/>
      <c r="BK36" s="138"/>
      <c r="BL36" s="138"/>
      <c r="BM36" s="138"/>
      <c r="BN36" s="138"/>
      <c r="BO36" s="138"/>
      <c r="BP36" s="138" t="s">
        <v>931</v>
      </c>
      <c r="BQ36" s="141">
        <v>66.7</v>
      </c>
      <c r="BR36" s="138" t="s">
        <v>931</v>
      </c>
      <c r="BS36" s="141">
        <v>33.299999999999997</v>
      </c>
      <c r="BT36" s="138"/>
      <c r="BU36" s="141"/>
      <c r="BV36" s="138"/>
      <c r="BW36" s="141"/>
      <c r="BX36" s="141"/>
      <c r="BY36" s="138" t="s">
        <v>949</v>
      </c>
      <c r="BZ36" s="138"/>
      <c r="CA36" s="138" t="s">
        <v>1051</v>
      </c>
      <c r="CB36" s="138"/>
      <c r="CC36" s="138"/>
      <c r="CD36" s="138" t="s">
        <v>897</v>
      </c>
      <c r="CG36" s="12"/>
      <c r="CH36" s="138"/>
      <c r="CI36" s="138"/>
      <c r="CJ36" s="138"/>
      <c r="CK36" s="138"/>
      <c r="CL36" s="156" t="s">
        <v>1004</v>
      </c>
      <c r="CM36" s="156" t="s">
        <v>1002</v>
      </c>
      <c r="CN36" s="140"/>
      <c r="CO36" s="140"/>
      <c r="CP36" s="140"/>
      <c r="CQ36" s="140"/>
      <c r="CR36" s="140"/>
      <c r="CS36" s="138"/>
      <c r="CT36" s="138"/>
      <c r="CU36" s="138"/>
      <c r="CV36" s="138"/>
      <c r="CY36" s="136"/>
      <c r="CZ36" s="136"/>
      <c r="DA36" s="136"/>
      <c r="DB36" s="136"/>
      <c r="DC36" s="136"/>
      <c r="DD36" s="136"/>
      <c r="DE36" s="142"/>
      <c r="DG36" s="142"/>
      <c r="DJ36" s="142"/>
      <c r="DQ36" s="136"/>
    </row>
    <row r="37" spans="1:122" s="135" customFormat="1" x14ac:dyDescent="0.2">
      <c r="S37" s="136"/>
      <c r="T37" s="136"/>
      <c r="U37" s="137"/>
      <c r="V37" s="137"/>
      <c r="W37" s="137"/>
      <c r="X37" s="137"/>
      <c r="Y37" s="137"/>
      <c r="Z37" s="137"/>
      <c r="AA37" s="137"/>
      <c r="AB37" s="137"/>
      <c r="AC37" s="138"/>
      <c r="AD37" s="139"/>
      <c r="AE37" s="138" t="s">
        <v>507</v>
      </c>
      <c r="AF37" s="138"/>
      <c r="AG37" s="138"/>
      <c r="AH37" s="138"/>
      <c r="AL37" s="138" t="s">
        <v>388</v>
      </c>
      <c r="AM37" s="138" t="s">
        <v>389</v>
      </c>
      <c r="AN37" s="138" t="s">
        <v>376</v>
      </c>
      <c r="AO37" s="138" t="s">
        <v>331</v>
      </c>
      <c r="AP37" s="138" t="s">
        <v>564</v>
      </c>
      <c r="AQ37" s="138"/>
      <c r="AR37" s="138" t="s">
        <v>376</v>
      </c>
      <c r="AS37" s="138" t="s">
        <v>314</v>
      </c>
      <c r="AT37" s="138" t="s">
        <v>564</v>
      </c>
      <c r="AU37" s="138"/>
      <c r="AV37" s="146" t="s">
        <v>1339</v>
      </c>
      <c r="AW37" s="140" t="s">
        <v>689</v>
      </c>
      <c r="AX37" s="138" t="s">
        <v>569</v>
      </c>
      <c r="AY37" s="138" t="s">
        <v>311</v>
      </c>
      <c r="AZ37" s="138" t="s">
        <v>331</v>
      </c>
      <c r="BA37" s="138"/>
      <c r="BB37" s="138" t="s">
        <v>320</v>
      </c>
      <c r="BC37" s="143" t="s">
        <v>879</v>
      </c>
      <c r="BD37" s="138" t="s">
        <v>464</v>
      </c>
      <c r="BE37" s="146" t="s">
        <v>898</v>
      </c>
      <c r="BF37" s="138"/>
      <c r="BG37" s="138"/>
      <c r="BH37" s="138"/>
      <c r="BI37" s="138"/>
      <c r="BJ37" s="138"/>
      <c r="BK37" s="138"/>
      <c r="BL37" s="138"/>
      <c r="BM37" s="138"/>
      <c r="BN37" s="138"/>
      <c r="BO37" s="138"/>
      <c r="BP37" s="144" t="s">
        <v>932</v>
      </c>
      <c r="BQ37" s="145">
        <v>51</v>
      </c>
      <c r="BR37" s="144" t="s">
        <v>932</v>
      </c>
      <c r="BS37" s="145">
        <v>49</v>
      </c>
      <c r="BT37" s="138"/>
      <c r="BU37" s="141"/>
      <c r="BV37" s="138"/>
      <c r="BW37" s="141"/>
      <c r="BX37" s="141"/>
      <c r="BY37" s="138" t="s">
        <v>949</v>
      </c>
      <c r="BZ37" s="138"/>
      <c r="CA37" s="138" t="s">
        <v>900</v>
      </c>
      <c r="CB37" s="150"/>
      <c r="CC37" s="146" t="s">
        <v>1339</v>
      </c>
      <c r="CD37" s="138" t="s">
        <v>899</v>
      </c>
      <c r="CG37" s="12"/>
      <c r="CH37" s="138"/>
      <c r="CI37" s="138"/>
      <c r="CJ37" s="138"/>
      <c r="CK37" s="138"/>
      <c r="CL37" s="156" t="s">
        <v>1004</v>
      </c>
      <c r="CM37" s="156" t="s">
        <v>1002</v>
      </c>
      <c r="CN37" s="140"/>
      <c r="CO37" s="140"/>
      <c r="CP37" s="140"/>
      <c r="CQ37" s="140"/>
      <c r="CR37" s="140"/>
      <c r="CS37" s="138"/>
      <c r="CT37" s="138"/>
      <c r="CU37" s="138"/>
      <c r="CV37" s="138"/>
      <c r="CY37" s="136"/>
      <c r="CZ37" s="136"/>
      <c r="DA37" s="136"/>
      <c r="DB37" s="136"/>
      <c r="DC37" s="136"/>
      <c r="DD37" s="136"/>
      <c r="DE37" s="142"/>
      <c r="DG37" s="142"/>
      <c r="DJ37" s="142"/>
      <c r="DQ37" s="136"/>
    </row>
    <row r="38" spans="1:122" s="1" customFormat="1" x14ac:dyDescent="0.2">
      <c r="A38" s="1" t="s">
        <v>216</v>
      </c>
      <c r="B38" s="1">
        <v>1993</v>
      </c>
      <c r="C38" s="1" t="s">
        <v>205</v>
      </c>
      <c r="D38" s="1" t="s">
        <v>206</v>
      </c>
      <c r="F38" s="1" t="s">
        <v>217</v>
      </c>
      <c r="G38" s="1" t="s">
        <v>138</v>
      </c>
      <c r="H38" s="1" t="s">
        <v>138</v>
      </c>
      <c r="I38" s="1" t="s">
        <v>218</v>
      </c>
      <c r="J38" s="1" t="s">
        <v>218</v>
      </c>
      <c r="S38" s="3">
        <v>1</v>
      </c>
      <c r="T38" s="7" t="s">
        <v>219</v>
      </c>
      <c r="U38" s="3" t="s">
        <v>220</v>
      </c>
      <c r="V38" s="3" t="s">
        <v>57</v>
      </c>
      <c r="W38" s="3" t="s">
        <v>101</v>
      </c>
      <c r="X38" s="3"/>
      <c r="Y38" s="3"/>
      <c r="Z38" s="3"/>
      <c r="AA38" s="3"/>
      <c r="AB38" s="10" t="s">
        <v>221</v>
      </c>
      <c r="AC38" s="3" t="s">
        <v>222</v>
      </c>
      <c r="AD38" s="14" t="s">
        <v>74</v>
      </c>
      <c r="AE38" s="14" t="s">
        <v>507</v>
      </c>
      <c r="AF38" s="14" t="s">
        <v>507</v>
      </c>
      <c r="AG38" s="14"/>
      <c r="AH38" s="14"/>
      <c r="AI38" s="1" t="s">
        <v>205</v>
      </c>
      <c r="AJ38" s="1" t="s">
        <v>217</v>
      </c>
      <c r="AK38" s="1" t="s">
        <v>225</v>
      </c>
      <c r="AL38" s="3" t="s">
        <v>388</v>
      </c>
      <c r="AM38" s="3" t="s">
        <v>389</v>
      </c>
      <c r="AN38" s="5" t="s">
        <v>331</v>
      </c>
      <c r="AO38" s="5" t="s">
        <v>311</v>
      </c>
      <c r="AP38" s="5" t="s">
        <v>414</v>
      </c>
      <c r="AQ38" s="5"/>
      <c r="AR38" s="5" t="s">
        <v>331</v>
      </c>
      <c r="AS38" s="5" t="s">
        <v>330</v>
      </c>
      <c r="AT38" s="5" t="s">
        <v>414</v>
      </c>
      <c r="AU38" s="5"/>
      <c r="AV38" s="3"/>
      <c r="AW38" s="5" t="s">
        <v>689</v>
      </c>
      <c r="AX38" s="3" t="s">
        <v>410</v>
      </c>
      <c r="AY38" s="3">
        <v>2</v>
      </c>
      <c r="AZ38" s="3">
        <v>1</v>
      </c>
      <c r="BA38" s="3">
        <v>2</v>
      </c>
      <c r="BB38" s="3" t="s">
        <v>320</v>
      </c>
      <c r="BC38" s="30" t="s">
        <v>879</v>
      </c>
      <c r="BD38" s="3" t="s">
        <v>465</v>
      </c>
      <c r="BE38" s="3" t="s">
        <v>1052</v>
      </c>
      <c r="BF38" s="3"/>
      <c r="BG38" s="3"/>
      <c r="BH38" s="3"/>
      <c r="BI38" s="3"/>
      <c r="BJ38" s="3"/>
      <c r="BK38" s="3"/>
      <c r="BL38" s="3"/>
      <c r="BM38" s="3"/>
      <c r="BN38" s="3"/>
      <c r="BO38" s="3"/>
      <c r="BP38" s="67" t="s">
        <v>919</v>
      </c>
      <c r="BQ38" s="100">
        <v>100</v>
      </c>
      <c r="BR38" s="56" t="s">
        <v>920</v>
      </c>
      <c r="BS38" s="81">
        <v>50</v>
      </c>
      <c r="BT38" s="56"/>
      <c r="BU38" s="81"/>
      <c r="BV38" s="56"/>
      <c r="BW38" s="81"/>
      <c r="BX38" s="81"/>
      <c r="BY38" s="3" t="s">
        <v>948</v>
      </c>
      <c r="BZ38" s="3">
        <v>0</v>
      </c>
      <c r="CA38" s="3"/>
      <c r="CB38" s="3"/>
      <c r="CC38" s="3"/>
      <c r="CD38" s="3" t="s">
        <v>882</v>
      </c>
      <c r="CE38" s="1" t="s">
        <v>205</v>
      </c>
      <c r="CF38" s="1" t="s">
        <v>217</v>
      </c>
      <c r="CG38" s="12">
        <f t="shared" si="0"/>
        <v>127500</v>
      </c>
      <c r="CH38" s="3">
        <v>85000</v>
      </c>
      <c r="CI38" s="3">
        <v>42500</v>
      </c>
      <c r="CJ38" s="3"/>
      <c r="CK38" s="3"/>
      <c r="CL38" s="155" t="s">
        <v>1003</v>
      </c>
      <c r="CM38" s="155" t="s">
        <v>1005</v>
      </c>
      <c r="CN38" s="12"/>
      <c r="CO38" s="12"/>
      <c r="CP38" s="12"/>
      <c r="CQ38" s="12"/>
      <c r="CR38" s="12"/>
      <c r="CS38" s="3">
        <v>325</v>
      </c>
      <c r="CT38" s="3">
        <v>602</v>
      </c>
      <c r="CU38" s="3"/>
      <c r="CV38" s="3"/>
      <c r="CW38" s="1" t="s">
        <v>223</v>
      </c>
      <c r="CX38" s="1" t="s">
        <v>224</v>
      </c>
      <c r="CY38" s="28">
        <v>1</v>
      </c>
      <c r="CZ38" s="28">
        <v>1</v>
      </c>
      <c r="DA38" s="28" t="s">
        <v>225</v>
      </c>
      <c r="DB38" s="28">
        <v>2</v>
      </c>
      <c r="DC38" s="28">
        <v>1</v>
      </c>
      <c r="DD38" s="28">
        <v>4</v>
      </c>
      <c r="DE38" s="9">
        <v>33897</v>
      </c>
      <c r="DF38" s="1">
        <v>1</v>
      </c>
      <c r="DG38" s="9">
        <v>33984</v>
      </c>
      <c r="DH38" s="1">
        <v>2</v>
      </c>
      <c r="DI38" s="1">
        <v>0</v>
      </c>
      <c r="DL38" s="1">
        <v>346</v>
      </c>
      <c r="DO38" s="1">
        <v>344</v>
      </c>
      <c r="DP38" s="1">
        <v>346</v>
      </c>
      <c r="DQ38" s="28">
        <v>1</v>
      </c>
      <c r="DR38" s="1" t="s">
        <v>65</v>
      </c>
    </row>
    <row r="39" spans="1:122" s="1" customFormat="1" x14ac:dyDescent="0.2">
      <c r="B39" s="1">
        <v>1993</v>
      </c>
      <c r="S39" s="3"/>
      <c r="T39" s="7"/>
      <c r="U39" s="3"/>
      <c r="V39" s="3"/>
      <c r="W39" s="3"/>
      <c r="X39" s="3"/>
      <c r="Y39" s="3"/>
      <c r="Z39" s="3"/>
      <c r="AA39" s="3"/>
      <c r="AB39" s="10"/>
      <c r="AC39" s="3"/>
      <c r="AD39" s="14"/>
      <c r="AE39" s="14" t="s">
        <v>507</v>
      </c>
      <c r="AF39" s="14" t="s">
        <v>507</v>
      </c>
      <c r="AG39" s="14"/>
      <c r="AH39" s="14"/>
      <c r="AK39" s="1" t="s">
        <v>225</v>
      </c>
      <c r="AL39" s="3" t="s">
        <v>303</v>
      </c>
      <c r="AM39" s="3" t="s">
        <v>567</v>
      </c>
      <c r="AN39" s="5" t="s">
        <v>331</v>
      </c>
      <c r="AO39" s="5" t="s">
        <v>311</v>
      </c>
      <c r="AP39" s="5" t="s">
        <v>414</v>
      </c>
      <c r="AQ39" s="5"/>
      <c r="AR39" s="5" t="s">
        <v>331</v>
      </c>
      <c r="AS39" s="5" t="s">
        <v>330</v>
      </c>
      <c r="AT39" s="5" t="s">
        <v>414</v>
      </c>
      <c r="AU39" s="5"/>
      <c r="AV39" s="3"/>
      <c r="AW39" s="5" t="s">
        <v>689</v>
      </c>
      <c r="AX39" s="3" t="s">
        <v>410</v>
      </c>
      <c r="AY39" s="3">
        <v>2</v>
      </c>
      <c r="AZ39" s="3">
        <v>1</v>
      </c>
      <c r="BA39" s="3">
        <v>2</v>
      </c>
      <c r="BB39" s="3" t="s">
        <v>320</v>
      </c>
      <c r="BC39" s="30" t="s">
        <v>879</v>
      </c>
      <c r="BD39" s="3" t="s">
        <v>465</v>
      </c>
      <c r="BE39" s="3" t="s">
        <v>1052</v>
      </c>
      <c r="BF39" s="3"/>
      <c r="BG39" s="3"/>
      <c r="BH39" s="3"/>
      <c r="BI39" s="3"/>
      <c r="BJ39" s="3"/>
      <c r="BK39" s="3"/>
      <c r="BL39" s="3"/>
      <c r="BM39" s="3"/>
      <c r="BN39" s="3"/>
      <c r="BO39" s="3"/>
      <c r="BP39" s="67" t="s">
        <v>768</v>
      </c>
      <c r="BQ39" s="100">
        <v>100</v>
      </c>
      <c r="BR39" s="56" t="s">
        <v>921</v>
      </c>
      <c r="BS39" s="81">
        <v>50</v>
      </c>
      <c r="BT39" s="56"/>
      <c r="BU39" s="81"/>
      <c r="BV39" s="56"/>
      <c r="BW39" s="81"/>
      <c r="BX39" s="81"/>
      <c r="BY39" s="3" t="s">
        <v>948</v>
      </c>
      <c r="BZ39" s="3">
        <v>0</v>
      </c>
      <c r="CA39" s="3"/>
      <c r="CB39" s="3"/>
      <c r="CC39" s="3"/>
      <c r="CD39" s="3" t="s">
        <v>882</v>
      </c>
      <c r="CG39" s="12">
        <f t="shared" si="0"/>
        <v>127500</v>
      </c>
      <c r="CH39" s="3">
        <v>85000</v>
      </c>
      <c r="CI39" s="3">
        <v>42500</v>
      </c>
      <c r="CJ39" s="3"/>
      <c r="CK39" s="3"/>
      <c r="CL39" s="155" t="s">
        <v>1003</v>
      </c>
      <c r="CM39" s="155" t="s">
        <v>1005</v>
      </c>
      <c r="CN39" s="12"/>
      <c r="CO39" s="12"/>
      <c r="CP39" s="12"/>
      <c r="CQ39" s="12"/>
      <c r="CR39" s="12"/>
      <c r="CS39" s="3">
        <v>325</v>
      </c>
      <c r="CT39" s="3">
        <v>602</v>
      </c>
      <c r="CU39" s="3"/>
      <c r="CV39" s="3"/>
      <c r="CW39" s="1" t="s">
        <v>223</v>
      </c>
      <c r="CX39" s="1" t="s">
        <v>224</v>
      </c>
      <c r="CY39" s="28">
        <v>1</v>
      </c>
      <c r="CZ39" s="28">
        <v>1</v>
      </c>
      <c r="DA39" s="28" t="s">
        <v>225</v>
      </c>
      <c r="DB39" s="28">
        <v>2</v>
      </c>
      <c r="DC39" s="28">
        <v>1</v>
      </c>
      <c r="DD39" s="28">
        <v>4</v>
      </c>
      <c r="DE39" s="9">
        <v>33897</v>
      </c>
      <c r="DF39" s="1">
        <v>1</v>
      </c>
      <c r="DG39" s="9">
        <v>33984</v>
      </c>
      <c r="DH39" s="1">
        <v>2</v>
      </c>
      <c r="DI39" s="1">
        <v>0</v>
      </c>
      <c r="DL39" s="1">
        <v>346</v>
      </c>
      <c r="DO39" s="1">
        <v>344</v>
      </c>
      <c r="DP39" s="1">
        <v>346</v>
      </c>
      <c r="DQ39" s="28">
        <v>1</v>
      </c>
      <c r="DR39" s="1" t="s">
        <v>65</v>
      </c>
    </row>
    <row r="40" spans="1:122" s="1" customFormat="1" x14ac:dyDescent="0.2">
      <c r="B40" s="1">
        <v>1993</v>
      </c>
      <c r="S40" s="3"/>
      <c r="T40" s="7"/>
      <c r="U40" s="3"/>
      <c r="V40" s="3"/>
      <c r="W40" s="3"/>
      <c r="X40" s="3"/>
      <c r="Y40" s="3"/>
      <c r="Z40" s="3"/>
      <c r="AA40" s="3"/>
      <c r="AB40" s="10"/>
      <c r="AC40" s="3"/>
      <c r="AD40" s="14"/>
      <c r="AE40" s="14"/>
      <c r="AF40" s="14"/>
      <c r="AG40" s="14"/>
      <c r="AH40" s="14"/>
      <c r="AK40" s="1" t="s">
        <v>225</v>
      </c>
      <c r="AL40" s="3" t="s">
        <v>388</v>
      </c>
      <c r="AM40" s="3" t="s">
        <v>389</v>
      </c>
      <c r="AN40" s="5" t="s">
        <v>331</v>
      </c>
      <c r="AO40" s="5" t="s">
        <v>355</v>
      </c>
      <c r="AP40" s="5" t="s">
        <v>414</v>
      </c>
      <c r="AQ40" s="5"/>
      <c r="AR40" s="5" t="s">
        <v>331</v>
      </c>
      <c r="AS40" s="5" t="s">
        <v>367</v>
      </c>
      <c r="AT40" s="5" t="s">
        <v>414</v>
      </c>
      <c r="AU40" s="5"/>
      <c r="AV40" s="3"/>
      <c r="AW40" s="5" t="s">
        <v>689</v>
      </c>
      <c r="AX40" s="3" t="s">
        <v>410</v>
      </c>
      <c r="AY40" s="3">
        <v>2</v>
      </c>
      <c r="AZ40" s="3">
        <v>1</v>
      </c>
      <c r="BA40" s="3">
        <v>2</v>
      </c>
      <c r="BB40" s="3" t="s">
        <v>320</v>
      </c>
      <c r="BC40" s="30" t="s">
        <v>879</v>
      </c>
      <c r="BD40" s="3" t="s">
        <v>465</v>
      </c>
      <c r="BE40" s="3" t="s">
        <v>1052</v>
      </c>
      <c r="BF40" s="3"/>
      <c r="BG40" s="3"/>
      <c r="BH40" s="3"/>
      <c r="BI40" s="3"/>
      <c r="BJ40" s="3"/>
      <c r="BK40" s="3"/>
      <c r="BL40" s="3"/>
      <c r="BM40" s="3"/>
      <c r="BN40" s="3"/>
      <c r="BO40" s="3"/>
      <c r="BP40" s="67" t="s">
        <v>768</v>
      </c>
      <c r="BQ40" s="100">
        <v>100</v>
      </c>
      <c r="BR40" s="56" t="s">
        <v>920</v>
      </c>
      <c r="BS40" s="81">
        <v>50</v>
      </c>
      <c r="BT40" s="56"/>
      <c r="BU40" s="81"/>
      <c r="BV40" s="56"/>
      <c r="BW40" s="81"/>
      <c r="BX40" s="81"/>
      <c r="BY40" s="3" t="s">
        <v>948</v>
      </c>
      <c r="BZ40" s="3">
        <v>0</v>
      </c>
      <c r="CA40" s="3"/>
      <c r="CB40" s="3"/>
      <c r="CC40" s="3"/>
      <c r="CD40" s="3" t="s">
        <v>883</v>
      </c>
      <c r="CG40" s="12">
        <f t="shared" si="0"/>
        <v>127500</v>
      </c>
      <c r="CH40" s="3">
        <v>85000</v>
      </c>
      <c r="CI40" s="3">
        <v>42500</v>
      </c>
      <c r="CJ40" s="3"/>
      <c r="CK40" s="3"/>
      <c r="CL40" s="155" t="s">
        <v>1003</v>
      </c>
      <c r="CM40" s="155" t="s">
        <v>1005</v>
      </c>
      <c r="CN40" s="12"/>
      <c r="CO40" s="12"/>
      <c r="CP40" s="12"/>
      <c r="CQ40" s="12"/>
      <c r="CR40" s="12"/>
      <c r="CS40" s="3">
        <v>325</v>
      </c>
      <c r="CT40" s="3">
        <v>602</v>
      </c>
      <c r="CU40" s="3"/>
      <c r="CV40" s="3"/>
      <c r="CW40" s="1" t="s">
        <v>223</v>
      </c>
      <c r="CX40" s="1" t="s">
        <v>224</v>
      </c>
      <c r="CY40" s="28">
        <v>1</v>
      </c>
      <c r="CZ40" s="28">
        <v>1</v>
      </c>
      <c r="DA40" s="28" t="s">
        <v>225</v>
      </c>
      <c r="DB40" s="28">
        <v>2</v>
      </c>
      <c r="DC40" s="28">
        <v>1</v>
      </c>
      <c r="DD40" s="28">
        <v>4</v>
      </c>
      <c r="DE40" s="9">
        <v>33897</v>
      </c>
      <c r="DF40" s="1">
        <v>1</v>
      </c>
      <c r="DG40" s="9">
        <v>33984</v>
      </c>
      <c r="DH40" s="1">
        <v>2</v>
      </c>
      <c r="DI40" s="1">
        <v>0</v>
      </c>
      <c r="DL40" s="1">
        <v>346</v>
      </c>
      <c r="DO40" s="1">
        <v>344</v>
      </c>
      <c r="DP40" s="1">
        <v>346</v>
      </c>
      <c r="DQ40" s="28">
        <v>1</v>
      </c>
      <c r="DR40" s="1" t="s">
        <v>65</v>
      </c>
    </row>
    <row r="41" spans="1:122" s="1" customFormat="1" x14ac:dyDescent="0.2">
      <c r="B41" s="1">
        <v>1993</v>
      </c>
      <c r="S41" s="3"/>
      <c r="T41" s="7"/>
      <c r="U41" s="3"/>
      <c r="V41" s="3"/>
      <c r="W41" s="3"/>
      <c r="X41" s="3"/>
      <c r="Y41" s="3"/>
      <c r="Z41" s="3"/>
      <c r="AA41" s="3"/>
      <c r="AB41" s="10"/>
      <c r="AC41" s="3"/>
      <c r="AD41" s="14"/>
      <c r="AE41" s="14"/>
      <c r="AF41" s="14"/>
      <c r="AG41" s="14"/>
      <c r="AH41" s="14"/>
      <c r="AK41" s="1" t="s">
        <v>225</v>
      </c>
      <c r="AL41" s="3" t="s">
        <v>388</v>
      </c>
      <c r="AM41" s="3" t="s">
        <v>389</v>
      </c>
      <c r="AN41" s="5" t="s">
        <v>331</v>
      </c>
      <c r="AO41" s="5" t="s">
        <v>377</v>
      </c>
      <c r="AP41" s="5" t="s">
        <v>414</v>
      </c>
      <c r="AQ41" s="5"/>
      <c r="AR41" s="5" t="s">
        <v>331</v>
      </c>
      <c r="AS41" s="5" t="s">
        <v>343</v>
      </c>
      <c r="AT41" s="5" t="s">
        <v>414</v>
      </c>
      <c r="AU41" s="5"/>
      <c r="AV41" s="3"/>
      <c r="AW41" s="5" t="s">
        <v>689</v>
      </c>
      <c r="AX41" s="3" t="s">
        <v>410</v>
      </c>
      <c r="AY41" s="3">
        <v>2</v>
      </c>
      <c r="AZ41" s="3">
        <v>1</v>
      </c>
      <c r="BA41" s="3">
        <v>2</v>
      </c>
      <c r="BB41" s="3" t="s">
        <v>320</v>
      </c>
      <c r="BC41" s="30" t="s">
        <v>879</v>
      </c>
      <c r="BD41" s="3" t="s">
        <v>465</v>
      </c>
      <c r="BE41" s="3" t="s">
        <v>1052</v>
      </c>
      <c r="BF41" s="3"/>
      <c r="BG41" s="3"/>
      <c r="BH41" s="3"/>
      <c r="BI41" s="3"/>
      <c r="BJ41" s="3"/>
      <c r="BK41" s="3"/>
      <c r="BL41" s="3"/>
      <c r="BM41" s="3"/>
      <c r="BN41" s="3"/>
      <c r="BO41" s="3"/>
      <c r="BP41" s="67" t="s">
        <v>919</v>
      </c>
      <c r="BQ41" s="100">
        <v>100</v>
      </c>
      <c r="BR41" s="56" t="s">
        <v>920</v>
      </c>
      <c r="BS41" s="81">
        <v>50</v>
      </c>
      <c r="BT41" s="56"/>
      <c r="BU41" s="81"/>
      <c r="BV41" s="56"/>
      <c r="BW41" s="81"/>
      <c r="BX41" s="81"/>
      <c r="BY41" s="3" t="s">
        <v>948</v>
      </c>
      <c r="BZ41" s="3">
        <v>0</v>
      </c>
      <c r="CA41" s="3"/>
      <c r="CB41" s="3"/>
      <c r="CC41" s="3"/>
      <c r="CD41" s="3" t="s">
        <v>883</v>
      </c>
      <c r="CG41" s="12">
        <f t="shared" si="0"/>
        <v>127500</v>
      </c>
      <c r="CH41" s="3">
        <v>85000</v>
      </c>
      <c r="CI41" s="3">
        <v>42500</v>
      </c>
      <c r="CJ41" s="3"/>
      <c r="CK41" s="3"/>
      <c r="CL41" s="155" t="s">
        <v>1003</v>
      </c>
      <c r="CM41" s="155" t="s">
        <v>1005</v>
      </c>
      <c r="CN41" s="12"/>
      <c r="CO41" s="12"/>
      <c r="CP41" s="12"/>
      <c r="CQ41" s="12"/>
      <c r="CR41" s="12"/>
      <c r="CS41" s="3">
        <v>325</v>
      </c>
      <c r="CT41" s="3">
        <v>602</v>
      </c>
      <c r="CU41" s="3"/>
      <c r="CV41" s="3"/>
      <c r="CW41" s="1" t="s">
        <v>223</v>
      </c>
      <c r="CX41" s="1" t="s">
        <v>224</v>
      </c>
      <c r="CY41" s="28">
        <v>1</v>
      </c>
      <c r="CZ41" s="28">
        <v>1</v>
      </c>
      <c r="DA41" s="28" t="s">
        <v>225</v>
      </c>
      <c r="DB41" s="28">
        <v>2</v>
      </c>
      <c r="DC41" s="28">
        <v>1</v>
      </c>
      <c r="DD41" s="28">
        <v>4</v>
      </c>
      <c r="DE41" s="9">
        <v>33897</v>
      </c>
      <c r="DF41" s="1">
        <v>1</v>
      </c>
      <c r="DG41" s="9">
        <v>33984</v>
      </c>
      <c r="DH41" s="1">
        <v>2</v>
      </c>
      <c r="DI41" s="1">
        <v>0</v>
      </c>
      <c r="DL41" s="1">
        <v>346</v>
      </c>
      <c r="DO41" s="1">
        <v>344</v>
      </c>
      <c r="DP41" s="1">
        <v>346</v>
      </c>
      <c r="DQ41" s="28">
        <v>1</v>
      </c>
      <c r="DR41" s="1" t="s">
        <v>65</v>
      </c>
    </row>
    <row r="42" spans="1:122" s="1" customFormat="1" x14ac:dyDescent="0.2">
      <c r="B42" s="1">
        <v>1993</v>
      </c>
      <c r="S42" s="3"/>
      <c r="T42" s="7"/>
      <c r="U42" s="3"/>
      <c r="V42" s="3"/>
      <c r="W42" s="3"/>
      <c r="X42" s="3"/>
      <c r="Y42" s="3"/>
      <c r="Z42" s="3"/>
      <c r="AA42" s="3"/>
      <c r="AB42" s="10"/>
      <c r="AC42" s="3"/>
      <c r="AD42" s="14"/>
      <c r="AE42" s="14"/>
      <c r="AF42" s="14"/>
      <c r="AG42" s="14"/>
      <c r="AH42" s="14"/>
      <c r="AK42" s="1" t="s">
        <v>225</v>
      </c>
      <c r="AL42" s="3" t="s">
        <v>303</v>
      </c>
      <c r="AM42" s="3" t="s">
        <v>567</v>
      </c>
      <c r="AN42" s="5" t="s">
        <v>331</v>
      </c>
      <c r="AO42" s="5" t="s">
        <v>377</v>
      </c>
      <c r="AP42" s="5" t="s">
        <v>414</v>
      </c>
      <c r="AQ42" s="5"/>
      <c r="AR42" s="5" t="s">
        <v>331</v>
      </c>
      <c r="AS42" s="5" t="s">
        <v>343</v>
      </c>
      <c r="AT42" s="5" t="s">
        <v>414</v>
      </c>
      <c r="AU42" s="5"/>
      <c r="AV42" s="3"/>
      <c r="AW42" s="5" t="s">
        <v>689</v>
      </c>
      <c r="AX42" s="3" t="s">
        <v>410</v>
      </c>
      <c r="AY42" s="3">
        <v>2</v>
      </c>
      <c r="AZ42" s="3">
        <v>1</v>
      </c>
      <c r="BA42" s="3">
        <v>2</v>
      </c>
      <c r="BB42" s="3" t="s">
        <v>320</v>
      </c>
      <c r="BC42" s="30" t="s">
        <v>879</v>
      </c>
      <c r="BD42" s="3" t="s">
        <v>465</v>
      </c>
      <c r="BE42" s="3" t="s">
        <v>1052</v>
      </c>
      <c r="BF42" s="3"/>
      <c r="BG42" s="3"/>
      <c r="BH42" s="3"/>
      <c r="BI42" s="3"/>
      <c r="BJ42" s="3"/>
      <c r="BK42" s="3"/>
      <c r="BL42" s="3"/>
      <c r="BM42" s="3"/>
      <c r="BN42" s="3"/>
      <c r="BO42" s="3"/>
      <c r="BP42" s="56" t="s">
        <v>921</v>
      </c>
      <c r="BQ42" s="81">
        <v>50</v>
      </c>
      <c r="BR42" s="56" t="s">
        <v>921</v>
      </c>
      <c r="BS42" s="81">
        <v>50</v>
      </c>
      <c r="BT42" s="56"/>
      <c r="BU42" s="81"/>
      <c r="BV42" s="56"/>
      <c r="BW42" s="81"/>
      <c r="BX42" s="81"/>
      <c r="BY42" s="3" t="s">
        <v>949</v>
      </c>
      <c r="BZ42" s="3">
        <v>1</v>
      </c>
      <c r="CA42" s="3"/>
      <c r="CB42" s="3"/>
      <c r="CC42" s="3"/>
      <c r="CD42" s="3" t="s">
        <v>883</v>
      </c>
      <c r="CG42" s="12">
        <f t="shared" si="0"/>
        <v>127500</v>
      </c>
      <c r="CH42" s="3">
        <v>85000</v>
      </c>
      <c r="CI42" s="3">
        <v>42500</v>
      </c>
      <c r="CJ42" s="3"/>
      <c r="CK42" s="3"/>
      <c r="CL42" s="155" t="s">
        <v>1003</v>
      </c>
      <c r="CM42" s="155" t="s">
        <v>1005</v>
      </c>
      <c r="CN42" s="12"/>
      <c r="CO42" s="12"/>
      <c r="CP42" s="12"/>
      <c r="CQ42" s="12"/>
      <c r="CR42" s="12"/>
      <c r="CS42" s="3">
        <v>325</v>
      </c>
      <c r="CT42" s="3">
        <v>602</v>
      </c>
      <c r="CU42" s="3"/>
      <c r="CV42" s="3"/>
      <c r="CW42" s="1" t="s">
        <v>223</v>
      </c>
      <c r="CX42" s="1" t="s">
        <v>224</v>
      </c>
      <c r="CY42" s="28">
        <v>1</v>
      </c>
      <c r="CZ42" s="28">
        <v>1</v>
      </c>
      <c r="DA42" s="28" t="s">
        <v>225</v>
      </c>
      <c r="DB42" s="28">
        <v>2</v>
      </c>
      <c r="DC42" s="28">
        <v>1</v>
      </c>
      <c r="DD42" s="28">
        <v>4</v>
      </c>
      <c r="DE42" s="9">
        <v>33897</v>
      </c>
      <c r="DF42" s="1">
        <v>1</v>
      </c>
      <c r="DG42" s="9">
        <v>33984</v>
      </c>
      <c r="DH42" s="1">
        <v>2</v>
      </c>
      <c r="DI42" s="1">
        <v>0</v>
      </c>
      <c r="DL42" s="1">
        <v>346</v>
      </c>
      <c r="DO42" s="1">
        <v>344</v>
      </c>
      <c r="DP42" s="1">
        <v>346</v>
      </c>
      <c r="DQ42" s="28">
        <v>1</v>
      </c>
      <c r="DR42" s="1" t="s">
        <v>65</v>
      </c>
    </row>
    <row r="43" spans="1:122" s="1" customFormat="1" x14ac:dyDescent="0.2">
      <c r="B43" s="1">
        <v>1993</v>
      </c>
      <c r="S43" s="3"/>
      <c r="T43" s="7"/>
      <c r="U43" s="3"/>
      <c r="V43" s="3"/>
      <c r="W43" s="3"/>
      <c r="X43" s="3"/>
      <c r="Y43" s="3"/>
      <c r="Z43" s="3"/>
      <c r="AA43" s="3"/>
      <c r="AB43" s="10"/>
      <c r="AC43" s="3"/>
      <c r="AD43" s="14"/>
      <c r="AE43" s="14" t="s">
        <v>507</v>
      </c>
      <c r="AF43" s="14" t="s">
        <v>507</v>
      </c>
      <c r="AG43" s="14"/>
      <c r="AH43" s="14"/>
      <c r="AK43" s="1" t="s">
        <v>225</v>
      </c>
      <c r="AL43" s="3" t="s">
        <v>388</v>
      </c>
      <c r="AM43" s="3" t="s">
        <v>389</v>
      </c>
      <c r="AN43" s="5" t="s">
        <v>327</v>
      </c>
      <c r="AO43" s="5" t="s">
        <v>311</v>
      </c>
      <c r="AP43" s="5" t="s">
        <v>414</v>
      </c>
      <c r="AQ43" s="5"/>
      <c r="AR43" s="5" t="s">
        <v>327</v>
      </c>
      <c r="AS43" s="5" t="s">
        <v>326</v>
      </c>
      <c r="AT43" s="5" t="s">
        <v>414</v>
      </c>
      <c r="AU43" s="5"/>
      <c r="AV43" s="3"/>
      <c r="AW43" s="5" t="s">
        <v>689</v>
      </c>
      <c r="AX43" s="3" t="s">
        <v>468</v>
      </c>
      <c r="AY43" s="3">
        <v>2</v>
      </c>
      <c r="AZ43" s="3">
        <v>1</v>
      </c>
      <c r="BA43" s="3">
        <v>2</v>
      </c>
      <c r="BB43" s="3" t="s">
        <v>320</v>
      </c>
      <c r="BC43" s="30" t="s">
        <v>879</v>
      </c>
      <c r="BD43" s="3" t="s">
        <v>465</v>
      </c>
      <c r="BE43" s="3" t="s">
        <v>1052</v>
      </c>
      <c r="BF43" s="3"/>
      <c r="BG43" s="3"/>
      <c r="BH43" s="3"/>
      <c r="BI43" s="3"/>
      <c r="BJ43" s="3"/>
      <c r="BK43" s="3"/>
      <c r="BL43" s="3"/>
      <c r="BM43" s="3"/>
      <c r="BN43" s="3"/>
      <c r="BO43" s="3"/>
      <c r="BP43" s="67" t="s">
        <v>922</v>
      </c>
      <c r="BQ43" s="100">
        <v>100</v>
      </c>
      <c r="BR43" s="56" t="s">
        <v>923</v>
      </c>
      <c r="BS43" s="81">
        <v>50</v>
      </c>
      <c r="BT43" s="56"/>
      <c r="BU43" s="81"/>
      <c r="BV43" s="56"/>
      <c r="BW43" s="81"/>
      <c r="BX43" s="81"/>
      <c r="BY43" s="3" t="s">
        <v>948</v>
      </c>
      <c r="BZ43" s="3">
        <v>0</v>
      </c>
      <c r="CA43" s="3"/>
      <c r="CB43" s="3"/>
      <c r="CC43" s="3"/>
      <c r="CD43" s="3" t="s">
        <v>881</v>
      </c>
      <c r="CG43" s="12">
        <f t="shared" si="0"/>
        <v>127500</v>
      </c>
      <c r="CH43" s="3">
        <v>85000</v>
      </c>
      <c r="CI43" s="3">
        <v>42500</v>
      </c>
      <c r="CJ43" s="3"/>
      <c r="CK43" s="3"/>
      <c r="CL43" s="155" t="s">
        <v>1003</v>
      </c>
      <c r="CM43" s="155" t="s">
        <v>1005</v>
      </c>
      <c r="CN43" s="12"/>
      <c r="CO43" s="12"/>
      <c r="CP43" s="12"/>
      <c r="CQ43" s="12"/>
      <c r="CR43" s="12"/>
      <c r="CS43" s="3">
        <v>325</v>
      </c>
      <c r="CT43" s="3">
        <v>602</v>
      </c>
      <c r="CU43" s="3"/>
      <c r="CV43" s="3"/>
      <c r="CW43" s="1" t="s">
        <v>223</v>
      </c>
      <c r="CX43" s="1" t="s">
        <v>224</v>
      </c>
      <c r="CY43" s="28">
        <v>1</v>
      </c>
      <c r="CZ43" s="28">
        <v>1</v>
      </c>
      <c r="DA43" s="28" t="s">
        <v>225</v>
      </c>
      <c r="DB43" s="28">
        <v>2</v>
      </c>
      <c r="DC43" s="28">
        <v>1</v>
      </c>
      <c r="DD43" s="28">
        <v>4</v>
      </c>
      <c r="DE43" s="9">
        <v>33897</v>
      </c>
      <c r="DF43" s="1">
        <v>1</v>
      </c>
      <c r="DG43" s="9">
        <v>33984</v>
      </c>
      <c r="DH43" s="1">
        <v>2</v>
      </c>
      <c r="DI43" s="1">
        <v>0</v>
      </c>
      <c r="DL43" s="1">
        <v>346</v>
      </c>
      <c r="DO43" s="1">
        <v>344</v>
      </c>
      <c r="DP43" s="1">
        <v>346</v>
      </c>
      <c r="DQ43" s="28">
        <v>1</v>
      </c>
      <c r="DR43" s="1" t="s">
        <v>65</v>
      </c>
    </row>
    <row r="44" spans="1:122" s="1" customFormat="1" x14ac:dyDescent="0.2">
      <c r="B44" s="1">
        <v>1993</v>
      </c>
      <c r="S44" s="3"/>
      <c r="T44" s="7"/>
      <c r="U44" s="3"/>
      <c r="V44" s="3"/>
      <c r="W44" s="3"/>
      <c r="X44" s="3"/>
      <c r="Y44" s="3"/>
      <c r="Z44" s="3"/>
      <c r="AA44" s="3"/>
      <c r="AB44" s="10"/>
      <c r="AC44" s="3"/>
      <c r="AD44" s="14"/>
      <c r="AE44" s="14"/>
      <c r="AF44" s="14"/>
      <c r="AG44" s="14"/>
      <c r="AH44" s="14"/>
      <c r="AK44" s="1" t="s">
        <v>225</v>
      </c>
      <c r="AL44" s="3" t="s">
        <v>388</v>
      </c>
      <c r="AM44" s="3" t="s">
        <v>389</v>
      </c>
      <c r="AN44" s="5" t="s">
        <v>326</v>
      </c>
      <c r="AO44" s="5" t="s">
        <v>331</v>
      </c>
      <c r="AP44" s="5" t="s">
        <v>414</v>
      </c>
      <c r="AQ44" s="5"/>
      <c r="AR44" s="5" t="s">
        <v>326</v>
      </c>
      <c r="AS44" s="5" t="s">
        <v>311</v>
      </c>
      <c r="AT44" s="5" t="s">
        <v>414</v>
      </c>
      <c r="AU44" s="5"/>
      <c r="AV44" s="3"/>
      <c r="AW44" s="1" t="s">
        <v>668</v>
      </c>
      <c r="AX44" s="3" t="s">
        <v>674</v>
      </c>
      <c r="AY44" s="3">
        <v>2</v>
      </c>
      <c r="AZ44" s="3">
        <v>1</v>
      </c>
      <c r="BA44" s="3">
        <v>2</v>
      </c>
      <c r="BB44" s="3" t="s">
        <v>320</v>
      </c>
      <c r="BC44" s="30" t="s">
        <v>879</v>
      </c>
      <c r="BD44" s="3" t="s">
        <v>465</v>
      </c>
      <c r="BE44" s="3" t="s">
        <v>1052</v>
      </c>
      <c r="BF44" s="3"/>
      <c r="BG44" s="3"/>
      <c r="BH44" s="3"/>
      <c r="BI44" s="3"/>
      <c r="BJ44" s="3"/>
      <c r="BK44" s="3"/>
      <c r="BL44" s="3"/>
      <c r="BM44" s="3"/>
      <c r="BN44" s="3"/>
      <c r="BO44" s="3"/>
      <c r="BP44" s="56" t="s">
        <v>885</v>
      </c>
      <c r="BQ44" s="81">
        <v>57.1</v>
      </c>
      <c r="BR44" s="56" t="s">
        <v>885</v>
      </c>
      <c r="BS44" s="81">
        <v>42.9</v>
      </c>
      <c r="BT44" s="56"/>
      <c r="BU44" s="81"/>
      <c r="BV44" s="56"/>
      <c r="BW44" s="81"/>
      <c r="BX44" s="81"/>
      <c r="BY44" s="3" t="s">
        <v>949</v>
      </c>
      <c r="BZ44" s="3">
        <v>1</v>
      </c>
      <c r="CA44" s="3"/>
      <c r="CB44" s="3"/>
      <c r="CC44" s="3"/>
      <c r="CD44" s="3" t="s">
        <v>884</v>
      </c>
      <c r="CG44" s="12">
        <f t="shared" si="0"/>
        <v>127500</v>
      </c>
      <c r="CH44" s="3">
        <v>85000</v>
      </c>
      <c r="CI44" s="3">
        <v>42500</v>
      </c>
      <c r="CJ44" s="3"/>
      <c r="CK44" s="3"/>
      <c r="CL44" s="155" t="s">
        <v>1003</v>
      </c>
      <c r="CM44" s="155" t="s">
        <v>1005</v>
      </c>
      <c r="CN44" s="12"/>
      <c r="CO44" s="12"/>
      <c r="CP44" s="12"/>
      <c r="CQ44" s="12"/>
      <c r="CR44" s="12"/>
      <c r="CS44" s="3">
        <v>325</v>
      </c>
      <c r="CT44" s="3">
        <v>602</v>
      </c>
      <c r="CU44" s="3"/>
      <c r="CV44" s="3"/>
      <c r="CW44" s="1" t="s">
        <v>223</v>
      </c>
      <c r="CX44" s="1" t="s">
        <v>224</v>
      </c>
      <c r="CY44" s="28">
        <v>1</v>
      </c>
      <c r="CZ44" s="28">
        <v>1</v>
      </c>
      <c r="DA44" s="28" t="s">
        <v>225</v>
      </c>
      <c r="DB44" s="28">
        <v>2</v>
      </c>
      <c r="DC44" s="28">
        <v>1</v>
      </c>
      <c r="DD44" s="28">
        <v>4</v>
      </c>
      <c r="DE44" s="9">
        <v>33897</v>
      </c>
      <c r="DF44" s="1">
        <v>1</v>
      </c>
      <c r="DG44" s="9">
        <v>33984</v>
      </c>
      <c r="DH44" s="1">
        <v>2</v>
      </c>
      <c r="DI44" s="1">
        <v>0</v>
      </c>
      <c r="DL44" s="1">
        <v>346</v>
      </c>
      <c r="DO44" s="1">
        <v>344</v>
      </c>
      <c r="DP44" s="1">
        <v>346</v>
      </c>
      <c r="DQ44" s="28">
        <v>1</v>
      </c>
      <c r="DR44" s="1" t="s">
        <v>65</v>
      </c>
    </row>
    <row r="45" spans="1:122" s="1" customFormat="1" x14ac:dyDescent="0.2">
      <c r="B45" s="1">
        <v>1993</v>
      </c>
      <c r="S45" s="3"/>
      <c r="T45" s="7"/>
      <c r="U45" s="3"/>
      <c r="V45" s="3"/>
      <c r="W45" s="3"/>
      <c r="X45" s="3"/>
      <c r="Y45" s="3"/>
      <c r="Z45" s="3"/>
      <c r="AA45" s="3"/>
      <c r="AB45" s="10"/>
      <c r="AC45" s="3"/>
      <c r="AD45" s="14"/>
      <c r="AE45" s="14" t="s">
        <v>507</v>
      </c>
      <c r="AF45" s="14" t="s">
        <v>507</v>
      </c>
      <c r="AG45" s="14"/>
      <c r="AH45" s="14"/>
      <c r="AK45" s="1" t="s">
        <v>225</v>
      </c>
      <c r="AL45" s="3" t="s">
        <v>303</v>
      </c>
      <c r="AM45" s="3" t="s">
        <v>567</v>
      </c>
      <c r="AN45" s="5" t="s">
        <v>338</v>
      </c>
      <c r="AO45" s="5" t="s">
        <v>379</v>
      </c>
      <c r="AP45" s="5" t="s">
        <v>414</v>
      </c>
      <c r="AQ45" s="5"/>
      <c r="AR45" s="5" t="s">
        <v>926</v>
      </c>
      <c r="AS45" s="5" t="s">
        <v>927</v>
      </c>
      <c r="AT45" s="5" t="s">
        <v>414</v>
      </c>
      <c r="AU45" s="5" t="s">
        <v>928</v>
      </c>
      <c r="AV45" s="3"/>
      <c r="AW45" s="5" t="s">
        <v>689</v>
      </c>
      <c r="AX45" s="3" t="s">
        <v>410</v>
      </c>
      <c r="AY45" s="3">
        <v>2</v>
      </c>
      <c r="AZ45" s="3">
        <v>1</v>
      </c>
      <c r="BA45" s="3">
        <v>2</v>
      </c>
      <c r="BB45" s="3" t="s">
        <v>320</v>
      </c>
      <c r="BC45" s="30" t="s">
        <v>879</v>
      </c>
      <c r="BD45" s="3" t="s">
        <v>465</v>
      </c>
      <c r="BE45" s="3" t="s">
        <v>1052</v>
      </c>
      <c r="BF45" s="3"/>
      <c r="BG45" s="3"/>
      <c r="BH45" s="3"/>
      <c r="BI45" s="3"/>
      <c r="BJ45" s="3"/>
      <c r="BK45" s="3"/>
      <c r="BL45" s="3"/>
      <c r="BM45" s="3"/>
      <c r="BN45" s="3"/>
      <c r="BO45" s="3"/>
      <c r="BP45" s="56" t="s">
        <v>924</v>
      </c>
      <c r="BQ45" s="81">
        <v>50</v>
      </c>
      <c r="BR45" s="56" t="s">
        <v>924</v>
      </c>
      <c r="BS45" s="81">
        <v>50</v>
      </c>
      <c r="BT45" s="65"/>
      <c r="BU45" s="87"/>
      <c r="BV45" s="56"/>
      <c r="BW45" s="81"/>
      <c r="BX45" s="81"/>
      <c r="BY45" s="3" t="s">
        <v>949</v>
      </c>
      <c r="BZ45" s="3">
        <v>1</v>
      </c>
      <c r="CA45" s="3"/>
      <c r="CB45" s="3"/>
      <c r="CC45" s="3"/>
      <c r="CD45" s="3" t="s">
        <v>886</v>
      </c>
      <c r="CG45" s="12">
        <f t="shared" si="0"/>
        <v>127500</v>
      </c>
      <c r="CH45" s="3">
        <v>85000</v>
      </c>
      <c r="CI45" s="3">
        <v>42500</v>
      </c>
      <c r="CJ45" s="3"/>
      <c r="CK45" s="3"/>
      <c r="CL45" s="155" t="s">
        <v>1003</v>
      </c>
      <c r="CM45" s="155" t="s">
        <v>1005</v>
      </c>
      <c r="CN45" s="12"/>
      <c r="CO45" s="12"/>
      <c r="CP45" s="12"/>
      <c r="CQ45" s="12"/>
      <c r="CR45" s="12"/>
      <c r="CS45" s="3">
        <v>325</v>
      </c>
      <c r="CT45" s="3">
        <v>602</v>
      </c>
      <c r="CU45" s="3"/>
      <c r="CV45" s="3"/>
      <c r="CW45" s="1" t="s">
        <v>223</v>
      </c>
      <c r="CX45" s="1" t="s">
        <v>224</v>
      </c>
      <c r="CY45" s="28">
        <v>1</v>
      </c>
      <c r="CZ45" s="28">
        <v>1</v>
      </c>
      <c r="DA45" s="28" t="s">
        <v>225</v>
      </c>
      <c r="DB45" s="28">
        <v>2</v>
      </c>
      <c r="DC45" s="28">
        <v>1</v>
      </c>
      <c r="DD45" s="28">
        <v>4</v>
      </c>
      <c r="DE45" s="9">
        <v>33897</v>
      </c>
      <c r="DF45" s="1">
        <v>1</v>
      </c>
      <c r="DG45" s="9">
        <v>33984</v>
      </c>
      <c r="DH45" s="1">
        <v>2</v>
      </c>
      <c r="DI45" s="1">
        <v>0</v>
      </c>
      <c r="DL45" s="1">
        <v>346</v>
      </c>
      <c r="DO45" s="1">
        <v>344</v>
      </c>
      <c r="DP45" s="1">
        <v>346</v>
      </c>
      <c r="DQ45" s="28">
        <v>1</v>
      </c>
      <c r="DR45" s="1" t="s">
        <v>65</v>
      </c>
    </row>
    <row r="46" spans="1:122" s="1" customFormat="1" x14ac:dyDescent="0.2">
      <c r="B46" s="1">
        <v>1993</v>
      </c>
      <c r="S46" s="3"/>
      <c r="T46" s="7"/>
      <c r="U46" s="3"/>
      <c r="V46" s="3"/>
      <c r="W46" s="3"/>
      <c r="X46" s="3"/>
      <c r="Y46" s="3"/>
      <c r="Z46" s="3"/>
      <c r="AA46" s="3"/>
      <c r="AB46" s="10"/>
      <c r="AC46" s="3"/>
      <c r="AD46" s="14"/>
      <c r="AE46" s="14" t="s">
        <v>507</v>
      </c>
      <c r="AF46" s="14" t="s">
        <v>507</v>
      </c>
      <c r="AG46" s="14"/>
      <c r="AH46" s="14"/>
      <c r="AK46" s="1" t="s">
        <v>225</v>
      </c>
      <c r="AL46" s="3" t="s">
        <v>303</v>
      </c>
      <c r="AM46" s="3" t="s">
        <v>384</v>
      </c>
      <c r="AN46" s="5" t="s">
        <v>338</v>
      </c>
      <c r="AO46" s="5" t="s">
        <v>379</v>
      </c>
      <c r="AP46" s="5" t="s">
        <v>414</v>
      </c>
      <c r="AQ46" s="5"/>
      <c r="AR46" s="5" t="s">
        <v>926</v>
      </c>
      <c r="AS46" s="5" t="s">
        <v>927</v>
      </c>
      <c r="AT46" s="5" t="s">
        <v>414</v>
      </c>
      <c r="AU46" s="5" t="s">
        <v>928</v>
      </c>
      <c r="AV46" s="3"/>
      <c r="AW46" s="5" t="s">
        <v>689</v>
      </c>
      <c r="AX46" s="3" t="s">
        <v>410</v>
      </c>
      <c r="AY46" s="3">
        <v>2</v>
      </c>
      <c r="AZ46" s="3">
        <v>1</v>
      </c>
      <c r="BA46" s="3">
        <v>2</v>
      </c>
      <c r="BB46" s="3" t="s">
        <v>320</v>
      </c>
      <c r="BC46" s="30" t="s">
        <v>879</v>
      </c>
      <c r="BD46" s="3" t="s">
        <v>465</v>
      </c>
      <c r="BE46" s="3" t="s">
        <v>1052</v>
      </c>
      <c r="BF46" s="3"/>
      <c r="BG46" s="3"/>
      <c r="BH46" s="3"/>
      <c r="BI46" s="3"/>
      <c r="BJ46" s="3"/>
      <c r="BK46" s="3"/>
      <c r="BL46" s="3"/>
      <c r="BM46" s="3"/>
      <c r="BN46" s="3"/>
      <c r="BO46" s="3"/>
      <c r="BP46" s="56" t="s">
        <v>925</v>
      </c>
      <c r="BQ46" s="81">
        <v>50</v>
      </c>
      <c r="BR46" s="56" t="s">
        <v>925</v>
      </c>
      <c r="BS46" s="81">
        <v>50</v>
      </c>
      <c r="BT46" s="56"/>
      <c r="BU46" s="81"/>
      <c r="BV46" s="56"/>
      <c r="BW46" s="81"/>
      <c r="BX46" s="81"/>
      <c r="BY46" s="3" t="s">
        <v>949</v>
      </c>
      <c r="BZ46" s="3">
        <v>1</v>
      </c>
      <c r="CA46" s="3"/>
      <c r="CB46" s="3"/>
      <c r="CC46" s="3"/>
      <c r="CD46" s="3" t="s">
        <v>886</v>
      </c>
      <c r="CG46" s="12">
        <f t="shared" si="0"/>
        <v>127500</v>
      </c>
      <c r="CH46" s="3">
        <v>85000</v>
      </c>
      <c r="CI46" s="3">
        <v>42500</v>
      </c>
      <c r="CJ46" s="3"/>
      <c r="CK46" s="3"/>
      <c r="CL46" s="155" t="s">
        <v>1003</v>
      </c>
      <c r="CM46" s="155" t="s">
        <v>1005</v>
      </c>
      <c r="CN46" s="12"/>
      <c r="CO46" s="12"/>
      <c r="CP46" s="12"/>
      <c r="CQ46" s="12"/>
      <c r="CR46" s="12"/>
      <c r="CS46" s="3">
        <v>325</v>
      </c>
      <c r="CT46" s="3">
        <v>602</v>
      </c>
      <c r="CU46" s="3"/>
      <c r="CV46" s="3"/>
      <c r="CW46" s="1" t="s">
        <v>223</v>
      </c>
      <c r="CX46" s="1" t="s">
        <v>224</v>
      </c>
      <c r="CY46" s="28">
        <v>1</v>
      </c>
      <c r="CZ46" s="28">
        <v>1</v>
      </c>
      <c r="DA46" s="28" t="s">
        <v>225</v>
      </c>
      <c r="DB46" s="28">
        <v>2</v>
      </c>
      <c r="DC46" s="28">
        <v>1</v>
      </c>
      <c r="DD46" s="28">
        <v>4</v>
      </c>
      <c r="DE46" s="9">
        <v>33897</v>
      </c>
      <c r="DF46" s="1">
        <v>1</v>
      </c>
      <c r="DG46" s="9">
        <v>33984</v>
      </c>
      <c r="DH46" s="1">
        <v>2</v>
      </c>
      <c r="DI46" s="1">
        <v>0</v>
      </c>
      <c r="DL46" s="1">
        <v>346</v>
      </c>
      <c r="DO46" s="1">
        <v>344</v>
      </c>
      <c r="DP46" s="1">
        <v>346</v>
      </c>
      <c r="DQ46" s="28">
        <v>1</v>
      </c>
      <c r="DR46" s="1" t="s">
        <v>65</v>
      </c>
    </row>
    <row r="47" spans="1:122" s="1" customFormat="1" x14ac:dyDescent="0.2">
      <c r="B47" s="1">
        <v>1993</v>
      </c>
      <c r="S47" s="3"/>
      <c r="T47" s="7"/>
      <c r="U47" s="3"/>
      <c r="V47" s="3"/>
      <c r="W47" s="3"/>
      <c r="X47" s="3"/>
      <c r="Y47" s="3"/>
      <c r="Z47" s="3"/>
      <c r="AA47" s="3"/>
      <c r="AB47" s="10"/>
      <c r="AC47" s="3"/>
      <c r="AD47" s="14"/>
      <c r="AE47" s="14" t="s">
        <v>507</v>
      </c>
      <c r="AF47" s="14" t="s">
        <v>507</v>
      </c>
      <c r="AG47" s="14"/>
      <c r="AH47" s="14"/>
      <c r="AK47" s="1" t="s">
        <v>225</v>
      </c>
      <c r="AL47" s="3" t="s">
        <v>388</v>
      </c>
      <c r="AM47" s="3" t="s">
        <v>389</v>
      </c>
      <c r="AN47" s="5" t="s">
        <v>338</v>
      </c>
      <c r="AO47" s="5" t="s">
        <v>379</v>
      </c>
      <c r="AP47" s="5" t="s">
        <v>414</v>
      </c>
      <c r="AQ47" s="5"/>
      <c r="AR47" s="5" t="s">
        <v>926</v>
      </c>
      <c r="AS47" s="5" t="s">
        <v>927</v>
      </c>
      <c r="AT47" s="5" t="s">
        <v>414</v>
      </c>
      <c r="AU47" s="5" t="s">
        <v>928</v>
      </c>
      <c r="AV47" s="3"/>
      <c r="AW47" s="5" t="s">
        <v>689</v>
      </c>
      <c r="AX47" s="3" t="s">
        <v>410</v>
      </c>
      <c r="AY47" s="3">
        <v>2</v>
      </c>
      <c r="AZ47" s="3">
        <v>1</v>
      </c>
      <c r="BA47" s="3">
        <v>2</v>
      </c>
      <c r="BB47" s="3" t="s">
        <v>320</v>
      </c>
      <c r="BC47" s="30" t="s">
        <v>879</v>
      </c>
      <c r="BD47" s="3" t="s">
        <v>465</v>
      </c>
      <c r="BE47" s="3" t="s">
        <v>1052</v>
      </c>
      <c r="BF47" s="3"/>
      <c r="BG47" s="3"/>
      <c r="BH47" s="3"/>
      <c r="BI47" s="3"/>
      <c r="BJ47" s="3"/>
      <c r="BK47" s="3"/>
      <c r="BL47" s="3"/>
      <c r="BM47" s="3"/>
      <c r="BN47" s="3"/>
      <c r="BO47" s="3"/>
      <c r="BP47" s="67" t="s">
        <v>888</v>
      </c>
      <c r="BQ47" s="100">
        <v>100</v>
      </c>
      <c r="BR47" s="67" t="s">
        <v>888</v>
      </c>
      <c r="BS47" s="100">
        <v>100</v>
      </c>
      <c r="BT47" s="56"/>
      <c r="BU47" s="81"/>
      <c r="BV47" s="56"/>
      <c r="BW47" s="81"/>
      <c r="BX47" s="81"/>
      <c r="BY47" s="3" t="s">
        <v>948</v>
      </c>
      <c r="BZ47" s="3">
        <v>0</v>
      </c>
      <c r="CA47" s="3"/>
      <c r="CB47" s="3"/>
      <c r="CC47" s="3"/>
      <c r="CD47" s="3" t="s">
        <v>886</v>
      </c>
      <c r="CG47" s="12">
        <f t="shared" si="0"/>
        <v>127500</v>
      </c>
      <c r="CH47" s="3">
        <v>85000</v>
      </c>
      <c r="CI47" s="3">
        <v>42500</v>
      </c>
      <c r="CJ47" s="3"/>
      <c r="CK47" s="3"/>
      <c r="CL47" s="155" t="s">
        <v>1003</v>
      </c>
      <c r="CM47" s="155" t="s">
        <v>1005</v>
      </c>
      <c r="CN47" s="12"/>
      <c r="CO47" s="12"/>
      <c r="CP47" s="12"/>
      <c r="CQ47" s="12"/>
      <c r="CR47" s="12"/>
      <c r="CS47" s="3">
        <v>325</v>
      </c>
      <c r="CT47" s="3">
        <v>602</v>
      </c>
      <c r="CU47" s="3"/>
      <c r="CV47" s="3"/>
      <c r="CW47" s="1" t="s">
        <v>223</v>
      </c>
      <c r="CX47" s="1" t="s">
        <v>224</v>
      </c>
      <c r="CY47" s="28">
        <v>1</v>
      </c>
      <c r="CZ47" s="28">
        <v>1</v>
      </c>
      <c r="DA47" s="28" t="s">
        <v>225</v>
      </c>
      <c r="DB47" s="28">
        <v>2</v>
      </c>
      <c r="DC47" s="28">
        <v>1</v>
      </c>
      <c r="DD47" s="28">
        <v>4</v>
      </c>
      <c r="DE47" s="9">
        <v>33897</v>
      </c>
      <c r="DF47" s="1">
        <v>1</v>
      </c>
      <c r="DG47" s="9">
        <v>33984</v>
      </c>
      <c r="DH47" s="1">
        <v>2</v>
      </c>
      <c r="DI47" s="1">
        <v>0</v>
      </c>
      <c r="DL47" s="1">
        <v>346</v>
      </c>
      <c r="DO47" s="1">
        <v>344</v>
      </c>
      <c r="DP47" s="1">
        <v>346</v>
      </c>
      <c r="DQ47" s="28">
        <v>1</v>
      </c>
      <c r="DR47" s="1" t="s">
        <v>65</v>
      </c>
    </row>
    <row r="48" spans="1:122" s="1" customFormat="1" x14ac:dyDescent="0.2">
      <c r="B48" s="1">
        <v>1993</v>
      </c>
      <c r="S48" s="3"/>
      <c r="T48" s="7"/>
      <c r="U48" s="3"/>
      <c r="V48" s="3"/>
      <c r="W48" s="3"/>
      <c r="X48" s="3"/>
      <c r="Y48" s="3"/>
      <c r="Z48" s="3"/>
      <c r="AA48" s="3"/>
      <c r="AB48" s="10"/>
      <c r="AC48" s="3"/>
      <c r="AD48" s="14"/>
      <c r="AE48" s="14" t="s">
        <v>507</v>
      </c>
      <c r="AF48" s="14" t="s">
        <v>507</v>
      </c>
      <c r="AG48" s="14"/>
      <c r="AH48" s="14"/>
      <c r="AK48" s="1" t="s">
        <v>225</v>
      </c>
      <c r="AL48" s="3" t="s">
        <v>388</v>
      </c>
      <c r="AM48" s="3" t="s">
        <v>389</v>
      </c>
      <c r="AN48" s="5" t="s">
        <v>344</v>
      </c>
      <c r="AO48" s="5" t="s">
        <v>374</v>
      </c>
      <c r="AP48" s="5" t="s">
        <v>414</v>
      </c>
      <c r="AQ48" s="5"/>
      <c r="AR48" s="5" t="s">
        <v>354</v>
      </c>
      <c r="AS48" s="5" t="s">
        <v>331</v>
      </c>
      <c r="AT48" s="5" t="s">
        <v>414</v>
      </c>
      <c r="AU48" s="5" t="s">
        <v>892</v>
      </c>
      <c r="AV48" s="3"/>
      <c r="AW48" s="5" t="s">
        <v>689</v>
      </c>
      <c r="AX48" s="3" t="s">
        <v>410</v>
      </c>
      <c r="AY48" s="3">
        <v>2</v>
      </c>
      <c r="AZ48" s="3">
        <v>1</v>
      </c>
      <c r="BA48" s="3">
        <v>2</v>
      </c>
      <c r="BB48" s="3" t="s">
        <v>320</v>
      </c>
      <c r="BC48" s="3" t="s">
        <v>879</v>
      </c>
      <c r="BD48" s="3" t="s">
        <v>465</v>
      </c>
      <c r="BE48" s="3" t="s">
        <v>1052</v>
      </c>
      <c r="BF48" s="3"/>
      <c r="BG48" s="3"/>
      <c r="BH48" s="3"/>
      <c r="BI48" s="3"/>
      <c r="BJ48" s="3"/>
      <c r="BK48" s="3"/>
      <c r="BL48" s="3"/>
      <c r="BM48" s="3"/>
      <c r="BN48" s="3"/>
      <c r="BO48" s="3"/>
      <c r="BP48" s="56" t="s">
        <v>889</v>
      </c>
      <c r="BQ48" s="56">
        <v>63.9</v>
      </c>
      <c r="BR48" s="56" t="s">
        <v>891</v>
      </c>
      <c r="BS48" s="56">
        <v>38.1</v>
      </c>
      <c r="BT48" s="56"/>
      <c r="BU48" s="81"/>
      <c r="BV48" s="56"/>
      <c r="BW48" s="81"/>
      <c r="BX48" s="81"/>
      <c r="BY48" s="3" t="s">
        <v>948</v>
      </c>
      <c r="BZ48" s="3">
        <v>0</v>
      </c>
      <c r="CA48" s="3"/>
      <c r="CB48" s="3"/>
      <c r="CC48" s="3"/>
      <c r="CD48" s="3" t="s">
        <v>881</v>
      </c>
      <c r="CG48" s="12">
        <f t="shared" si="0"/>
        <v>127500</v>
      </c>
      <c r="CH48" s="3">
        <v>85000</v>
      </c>
      <c r="CI48" s="3">
        <v>42500</v>
      </c>
      <c r="CJ48" s="3"/>
      <c r="CK48" s="3"/>
      <c r="CL48" s="155" t="s">
        <v>1003</v>
      </c>
      <c r="CM48" s="155" t="s">
        <v>1005</v>
      </c>
      <c r="CN48" s="12"/>
      <c r="CO48" s="12"/>
      <c r="CP48" s="12"/>
      <c r="CQ48" s="12"/>
      <c r="CR48" s="12"/>
      <c r="CS48" s="3">
        <v>325</v>
      </c>
      <c r="CT48" s="3">
        <v>602</v>
      </c>
      <c r="CU48" s="3"/>
      <c r="CV48" s="3"/>
      <c r="CW48" s="1" t="s">
        <v>223</v>
      </c>
      <c r="CX48" s="1" t="s">
        <v>224</v>
      </c>
      <c r="CY48" s="28">
        <v>1</v>
      </c>
      <c r="CZ48" s="28">
        <v>1</v>
      </c>
      <c r="DA48" s="28" t="s">
        <v>225</v>
      </c>
      <c r="DB48" s="28">
        <v>2</v>
      </c>
      <c r="DC48" s="28">
        <v>1</v>
      </c>
      <c r="DD48" s="28">
        <v>4</v>
      </c>
      <c r="DE48" s="9">
        <v>33897</v>
      </c>
      <c r="DF48" s="1">
        <v>1</v>
      </c>
      <c r="DG48" s="9">
        <v>33984</v>
      </c>
      <c r="DH48" s="1">
        <v>2</v>
      </c>
      <c r="DI48" s="1">
        <v>0</v>
      </c>
      <c r="DL48" s="1">
        <v>346</v>
      </c>
      <c r="DO48" s="1">
        <v>344</v>
      </c>
      <c r="DP48" s="1">
        <v>346</v>
      </c>
      <c r="DQ48" s="28">
        <v>1</v>
      </c>
      <c r="DR48" s="1" t="s">
        <v>65</v>
      </c>
    </row>
    <row r="49" spans="1:122" s="1" customFormat="1" x14ac:dyDescent="0.2">
      <c r="B49" s="1">
        <v>1993</v>
      </c>
      <c r="S49" s="3"/>
      <c r="T49" s="7"/>
      <c r="U49" s="3"/>
      <c r="V49" s="3"/>
      <c r="W49" s="3"/>
      <c r="X49" s="3"/>
      <c r="Y49" s="3"/>
      <c r="Z49" s="3"/>
      <c r="AA49" s="3"/>
      <c r="AB49" s="10"/>
      <c r="AC49" s="3"/>
      <c r="AD49" s="14"/>
      <c r="AE49" s="14" t="s">
        <v>507</v>
      </c>
      <c r="AF49" s="14" t="s">
        <v>507</v>
      </c>
      <c r="AG49" s="14"/>
      <c r="AH49" s="14"/>
      <c r="AK49" s="1" t="s">
        <v>225</v>
      </c>
      <c r="AL49" s="3" t="s">
        <v>388</v>
      </c>
      <c r="AM49" s="3" t="s">
        <v>389</v>
      </c>
      <c r="AN49" s="5" t="s">
        <v>367</v>
      </c>
      <c r="AO49" s="5" t="s">
        <v>381</v>
      </c>
      <c r="AP49" s="5" t="s">
        <v>414</v>
      </c>
      <c r="AQ49" s="5" t="s">
        <v>893</v>
      </c>
      <c r="AR49" s="5" t="s">
        <v>367</v>
      </c>
      <c r="AS49" s="5" t="s">
        <v>976</v>
      </c>
      <c r="AT49" s="5" t="s">
        <v>414</v>
      </c>
      <c r="AU49" s="5" t="s">
        <v>894</v>
      </c>
      <c r="AV49" s="3"/>
      <c r="AW49" s="5" t="s">
        <v>689</v>
      </c>
      <c r="AX49" s="3" t="s">
        <v>479</v>
      </c>
      <c r="AY49" s="3">
        <v>2</v>
      </c>
      <c r="AZ49" s="3">
        <v>1</v>
      </c>
      <c r="BA49" s="3">
        <v>2</v>
      </c>
      <c r="BB49" s="3" t="s">
        <v>320</v>
      </c>
      <c r="BC49" s="3" t="s">
        <v>879</v>
      </c>
      <c r="BD49" s="3" t="s">
        <v>464</v>
      </c>
      <c r="BE49" s="3" t="s">
        <v>1052</v>
      </c>
      <c r="BF49" s="3"/>
      <c r="BG49" s="3"/>
      <c r="BH49" s="3"/>
      <c r="BI49" s="3"/>
      <c r="BJ49" s="3"/>
      <c r="BK49" s="3"/>
      <c r="BL49" s="3"/>
      <c r="BM49" s="3"/>
      <c r="BN49" s="3"/>
      <c r="BO49" s="3"/>
      <c r="BP49" s="56" t="s">
        <v>929</v>
      </c>
      <c r="BQ49" s="81">
        <v>65.3</v>
      </c>
      <c r="BR49" s="56" t="s">
        <v>929</v>
      </c>
      <c r="BS49" s="81">
        <v>34.700000000000003</v>
      </c>
      <c r="BT49" s="56"/>
      <c r="BU49" s="81"/>
      <c r="BV49" s="56"/>
      <c r="BW49" s="81"/>
      <c r="BX49" s="81"/>
      <c r="BY49" s="11" t="s">
        <v>1464</v>
      </c>
      <c r="BZ49" s="11">
        <v>0</v>
      </c>
      <c r="CA49" s="3"/>
      <c r="CB49" s="3"/>
      <c r="CC49" s="3"/>
      <c r="CD49" s="3" t="s">
        <v>896</v>
      </c>
      <c r="CG49" s="12">
        <f t="shared" si="0"/>
        <v>127500</v>
      </c>
      <c r="CH49" s="3">
        <v>85000</v>
      </c>
      <c r="CI49" s="3">
        <v>42500</v>
      </c>
      <c r="CJ49" s="3"/>
      <c r="CK49" s="3"/>
      <c r="CL49" s="155" t="s">
        <v>1003</v>
      </c>
      <c r="CM49" s="155" t="s">
        <v>1005</v>
      </c>
      <c r="CN49" s="12"/>
      <c r="CO49" s="12"/>
      <c r="CP49" s="12"/>
      <c r="CQ49" s="12"/>
      <c r="CR49" s="12"/>
      <c r="CS49" s="3">
        <v>325</v>
      </c>
      <c r="CT49" s="3">
        <v>602</v>
      </c>
      <c r="CU49" s="3"/>
      <c r="CV49" s="3"/>
      <c r="CW49" s="1" t="s">
        <v>223</v>
      </c>
      <c r="CX49" s="1" t="s">
        <v>224</v>
      </c>
      <c r="CY49" s="28">
        <v>1</v>
      </c>
      <c r="CZ49" s="28">
        <v>1</v>
      </c>
      <c r="DA49" s="28" t="s">
        <v>225</v>
      </c>
      <c r="DB49" s="28">
        <v>2</v>
      </c>
      <c r="DC49" s="28">
        <v>1</v>
      </c>
      <c r="DD49" s="28">
        <v>4</v>
      </c>
      <c r="DE49" s="9">
        <v>33897</v>
      </c>
      <c r="DF49" s="1">
        <v>1</v>
      </c>
      <c r="DG49" s="9">
        <v>33984</v>
      </c>
      <c r="DH49" s="1">
        <v>2</v>
      </c>
      <c r="DI49" s="1">
        <v>0</v>
      </c>
      <c r="DL49" s="1">
        <v>346</v>
      </c>
      <c r="DO49" s="1">
        <v>344</v>
      </c>
      <c r="DP49" s="1">
        <v>346</v>
      </c>
      <c r="DQ49" s="28">
        <v>1</v>
      </c>
      <c r="DR49" s="1" t="s">
        <v>65</v>
      </c>
    </row>
    <row r="50" spans="1:122" s="54" customFormat="1" x14ac:dyDescent="0.2">
      <c r="A50" s="54" t="s">
        <v>77</v>
      </c>
      <c r="B50" s="54">
        <v>1989</v>
      </c>
      <c r="C50" s="54" t="s">
        <v>78</v>
      </c>
      <c r="D50" s="54" t="s">
        <v>79</v>
      </c>
      <c r="E50" s="54" t="s">
        <v>80</v>
      </c>
      <c r="F50" s="54" t="s">
        <v>81</v>
      </c>
      <c r="G50" s="54" t="s">
        <v>82</v>
      </c>
      <c r="H50" s="54" t="s">
        <v>83</v>
      </c>
      <c r="I50" s="54" t="s">
        <v>84</v>
      </c>
      <c r="J50" s="54" t="s">
        <v>85</v>
      </c>
      <c r="K50" s="54" t="s">
        <v>86</v>
      </c>
      <c r="L50" s="54" t="s">
        <v>87</v>
      </c>
      <c r="R50" s="55" t="s">
        <v>88</v>
      </c>
      <c r="S50" s="56">
        <v>1</v>
      </c>
      <c r="T50" s="56">
        <v>0</v>
      </c>
      <c r="U50" s="57" t="s">
        <v>89</v>
      </c>
      <c r="V50" s="57" t="s">
        <v>57</v>
      </c>
      <c r="W50" s="57" t="s">
        <v>57</v>
      </c>
      <c r="X50" s="57" t="s">
        <v>57</v>
      </c>
      <c r="Y50" s="57" t="s">
        <v>57</v>
      </c>
      <c r="Z50" s="57"/>
      <c r="AA50" s="57"/>
      <c r="AB50" s="57" t="s">
        <v>57</v>
      </c>
      <c r="AC50" s="57" t="s">
        <v>60</v>
      </c>
      <c r="AD50" s="58" t="s">
        <v>60</v>
      </c>
      <c r="AE50" s="58" t="s">
        <v>331</v>
      </c>
      <c r="AF50" s="58" t="s">
        <v>331</v>
      </c>
      <c r="AG50" s="58"/>
      <c r="AH50" s="58" t="s">
        <v>331</v>
      </c>
      <c r="AI50" s="54" t="s">
        <v>78</v>
      </c>
      <c r="AJ50" s="54" t="s">
        <v>81</v>
      </c>
      <c r="AL50" s="57" t="s">
        <v>303</v>
      </c>
      <c r="AM50" s="57" t="s">
        <v>383</v>
      </c>
      <c r="AN50" s="57" t="s">
        <v>311</v>
      </c>
      <c r="AO50" s="57" t="s">
        <v>1412</v>
      </c>
      <c r="AP50" s="57" t="s">
        <v>313</v>
      </c>
      <c r="AQ50" s="57" t="s">
        <v>1411</v>
      </c>
      <c r="AR50" s="57" t="s">
        <v>311</v>
      </c>
      <c r="AS50" s="57" t="s">
        <v>314</v>
      </c>
      <c r="AT50" s="57" t="s">
        <v>313</v>
      </c>
      <c r="AV50" s="57"/>
      <c r="AW50" s="57" t="s">
        <v>739</v>
      </c>
      <c r="AX50" s="57" t="s">
        <v>315</v>
      </c>
      <c r="AY50" s="59">
        <v>4</v>
      </c>
      <c r="AZ50" s="59">
        <v>0</v>
      </c>
      <c r="BA50" s="57" t="s">
        <v>331</v>
      </c>
      <c r="BB50" s="57" t="s">
        <v>320</v>
      </c>
      <c r="BC50" s="57" t="s">
        <v>1432</v>
      </c>
      <c r="BD50" s="57" t="s">
        <v>82</v>
      </c>
      <c r="BE50" s="54" t="s">
        <v>761</v>
      </c>
      <c r="BF50" s="57" t="s">
        <v>84</v>
      </c>
      <c r="BG50" s="57" t="s">
        <v>740</v>
      </c>
      <c r="BH50" s="57" t="s">
        <v>86</v>
      </c>
      <c r="BI50" s="57" t="s">
        <v>1056</v>
      </c>
      <c r="BJ50" s="57"/>
      <c r="BK50" s="57"/>
      <c r="BL50" s="57"/>
      <c r="BM50" s="57"/>
      <c r="BN50" s="57"/>
      <c r="BO50" s="57"/>
      <c r="BP50" s="58" t="s">
        <v>933</v>
      </c>
      <c r="BQ50" s="59">
        <v>100</v>
      </c>
      <c r="BR50" s="57" t="s">
        <v>336</v>
      </c>
      <c r="BS50" s="59">
        <v>25</v>
      </c>
      <c r="BT50" s="57" t="s">
        <v>336</v>
      </c>
      <c r="BU50" s="59">
        <v>25</v>
      </c>
      <c r="BV50" s="57" t="s">
        <v>336</v>
      </c>
      <c r="BW50" s="59">
        <v>25</v>
      </c>
      <c r="BX50" s="59"/>
      <c r="BY50" s="57" t="s">
        <v>948</v>
      </c>
      <c r="BZ50" s="57" t="s">
        <v>762</v>
      </c>
      <c r="CA50" s="57"/>
      <c r="CB50" s="57"/>
      <c r="CC50" s="57"/>
      <c r="CD50" s="57" t="s">
        <v>742</v>
      </c>
      <c r="CE50" s="54" t="s">
        <v>78</v>
      </c>
      <c r="CF50" s="54" t="s">
        <v>81</v>
      </c>
      <c r="CG50" s="5">
        <f>CH50+CI50+CJ50+CK50</f>
        <v>154300</v>
      </c>
      <c r="CH50" s="157">
        <v>99300</v>
      </c>
      <c r="CI50" s="57" t="s">
        <v>1442</v>
      </c>
      <c r="CJ50" s="157">
        <v>11000</v>
      </c>
      <c r="CK50" s="57" t="s">
        <v>1443</v>
      </c>
      <c r="CL50" s="155" t="s">
        <v>1009</v>
      </c>
      <c r="CM50" s="155" t="s">
        <v>1006</v>
      </c>
      <c r="CN50" s="155" t="s">
        <v>1013</v>
      </c>
      <c r="CO50" s="155" t="s">
        <v>1015</v>
      </c>
      <c r="CP50" s="101"/>
      <c r="CQ50" s="101"/>
      <c r="CR50" s="101"/>
      <c r="CS50" s="59">
        <v>152</v>
      </c>
      <c r="CT50" s="59">
        <v>143</v>
      </c>
      <c r="CU50" s="59">
        <v>122</v>
      </c>
      <c r="CV50" s="59">
        <v>0</v>
      </c>
      <c r="CW50" s="54" t="s">
        <v>90</v>
      </c>
      <c r="CY50" s="56">
        <v>2</v>
      </c>
      <c r="CZ50" s="56">
        <v>0</v>
      </c>
      <c r="DA50" s="56"/>
      <c r="DB50" s="56">
        <v>1</v>
      </c>
      <c r="DC50" s="56">
        <v>1</v>
      </c>
      <c r="DD50" s="56">
        <v>4</v>
      </c>
      <c r="DE50" s="60">
        <v>24592</v>
      </c>
      <c r="DF50" s="54">
        <v>3</v>
      </c>
      <c r="DG50" s="60">
        <v>28854</v>
      </c>
      <c r="DH50" s="54">
        <v>2</v>
      </c>
      <c r="DI50" s="54">
        <v>0</v>
      </c>
      <c r="DL50" s="54">
        <v>811</v>
      </c>
      <c r="DM50" s="54">
        <v>816</v>
      </c>
      <c r="DP50" s="54">
        <v>811</v>
      </c>
      <c r="DQ50" s="56">
        <v>3</v>
      </c>
      <c r="DR50" s="54" t="s">
        <v>65</v>
      </c>
    </row>
    <row r="51" spans="1:122" s="54" customFormat="1" x14ac:dyDescent="0.2">
      <c r="B51" s="54">
        <v>1989</v>
      </c>
      <c r="R51" s="55"/>
      <c r="S51" s="56"/>
      <c r="T51" s="56"/>
      <c r="U51" s="57"/>
      <c r="V51" s="57"/>
      <c r="W51" s="57"/>
      <c r="X51" s="57"/>
      <c r="Y51" s="57"/>
      <c r="Z51" s="57"/>
      <c r="AA51" s="57"/>
      <c r="AB51" s="57"/>
      <c r="AC51" s="57"/>
      <c r="AD51" s="58"/>
      <c r="AE51" s="58" t="s">
        <v>331</v>
      </c>
      <c r="AF51" s="58" t="s">
        <v>331</v>
      </c>
      <c r="AG51" s="58"/>
      <c r="AH51" s="58" t="s">
        <v>331</v>
      </c>
      <c r="AL51" s="57" t="s">
        <v>303</v>
      </c>
      <c r="AM51" s="57" t="s">
        <v>383</v>
      </c>
      <c r="AN51" s="57" t="s">
        <v>326</v>
      </c>
      <c r="AO51" s="57" t="s">
        <v>311</v>
      </c>
      <c r="AP51" s="57" t="s">
        <v>313</v>
      </c>
      <c r="AQ51" s="57"/>
      <c r="AR51" s="57" t="s">
        <v>326</v>
      </c>
      <c r="AS51" s="57" t="s">
        <v>327</v>
      </c>
      <c r="AT51" s="57" t="s">
        <v>313</v>
      </c>
      <c r="AU51" s="57"/>
      <c r="AV51" s="57"/>
      <c r="AW51" s="57" t="s">
        <v>689</v>
      </c>
      <c r="AX51" s="57" t="s">
        <v>315</v>
      </c>
      <c r="AY51" s="59">
        <v>3</v>
      </c>
      <c r="AZ51" s="59">
        <v>1</v>
      </c>
      <c r="BA51" s="57" t="s">
        <v>331</v>
      </c>
      <c r="BB51" s="57" t="s">
        <v>320</v>
      </c>
      <c r="BC51" s="57" t="s">
        <v>1432</v>
      </c>
      <c r="BD51" s="57" t="s">
        <v>82</v>
      </c>
      <c r="BE51" s="57" t="s">
        <v>1359</v>
      </c>
      <c r="BF51" s="57" t="s">
        <v>84</v>
      </c>
      <c r="BG51" s="57" t="s">
        <v>740</v>
      </c>
      <c r="BH51" s="57"/>
      <c r="BI51" s="57"/>
      <c r="BJ51" s="57"/>
      <c r="BK51" s="57"/>
      <c r="BL51" s="57"/>
      <c r="BM51" s="57"/>
      <c r="BN51" s="57"/>
      <c r="BO51" s="57"/>
      <c r="BP51" s="58" t="s">
        <v>935</v>
      </c>
      <c r="BQ51" s="80">
        <v>93.8</v>
      </c>
      <c r="BR51" s="57" t="s">
        <v>336</v>
      </c>
      <c r="BS51" s="59">
        <v>33.299999999999997</v>
      </c>
      <c r="BT51" s="57" t="s">
        <v>336</v>
      </c>
      <c r="BU51" s="59">
        <v>33.299999999999997</v>
      </c>
      <c r="BV51" s="57"/>
      <c r="BW51" s="59"/>
      <c r="BX51" s="59"/>
      <c r="BY51" s="57" t="s">
        <v>948</v>
      </c>
      <c r="BZ51" s="57" t="s">
        <v>762</v>
      </c>
      <c r="CA51" s="57"/>
      <c r="CB51" s="57"/>
      <c r="CC51" s="57"/>
      <c r="CD51" s="57" t="s">
        <v>743</v>
      </c>
      <c r="CG51" s="5">
        <f>CH51+CI51+CJ51</f>
        <v>124300</v>
      </c>
      <c r="CH51" s="157">
        <v>99300</v>
      </c>
      <c r="CI51" s="57" t="s">
        <v>1442</v>
      </c>
      <c r="CJ51" s="157">
        <v>11000</v>
      </c>
      <c r="CK51" s="57"/>
      <c r="CL51" s="155" t="s">
        <v>1009</v>
      </c>
      <c r="CM51" s="155" t="s">
        <v>1006</v>
      </c>
      <c r="CN51" s="155" t="s">
        <v>1013</v>
      </c>
      <c r="CO51" s="57"/>
      <c r="CP51" s="57"/>
      <c r="CQ51" s="57"/>
      <c r="CR51" s="57"/>
      <c r="CS51" s="59">
        <v>152</v>
      </c>
      <c r="CT51" s="59">
        <v>143</v>
      </c>
      <c r="CU51" s="59">
        <v>122</v>
      </c>
      <c r="CV51" s="57"/>
      <c r="CW51" s="54" t="s">
        <v>90</v>
      </c>
      <c r="CY51" s="56">
        <v>2</v>
      </c>
      <c r="CZ51" s="56">
        <v>0</v>
      </c>
      <c r="DA51" s="56"/>
      <c r="DB51" s="56">
        <v>1</v>
      </c>
      <c r="DC51" s="56">
        <v>1</v>
      </c>
      <c r="DD51" s="56">
        <v>4</v>
      </c>
      <c r="DE51" s="60">
        <v>24592</v>
      </c>
      <c r="DF51" s="54">
        <v>3</v>
      </c>
      <c r="DG51" s="60">
        <v>28854</v>
      </c>
      <c r="DH51" s="54">
        <v>2</v>
      </c>
      <c r="DI51" s="54">
        <v>0</v>
      </c>
      <c r="DL51" s="54">
        <v>811</v>
      </c>
      <c r="DM51" s="54">
        <v>816</v>
      </c>
      <c r="DP51" s="54">
        <v>811</v>
      </c>
      <c r="DQ51" s="56">
        <v>3</v>
      </c>
      <c r="DR51" s="54" t="s">
        <v>65</v>
      </c>
    </row>
    <row r="52" spans="1:122" s="54" customFormat="1" x14ac:dyDescent="0.2">
      <c r="B52" s="54">
        <v>1989</v>
      </c>
      <c r="R52" s="55"/>
      <c r="S52" s="56"/>
      <c r="T52" s="56"/>
      <c r="U52" s="57"/>
      <c r="V52" s="57"/>
      <c r="W52" s="57"/>
      <c r="X52" s="57"/>
      <c r="Y52" s="57"/>
      <c r="Z52" s="57"/>
      <c r="AA52" s="57"/>
      <c r="AB52" s="57"/>
      <c r="AC52" s="57"/>
      <c r="AD52" s="58"/>
      <c r="AE52" s="58" t="s">
        <v>331</v>
      </c>
      <c r="AF52" s="58" t="s">
        <v>505</v>
      </c>
      <c r="AG52" s="58" t="s">
        <v>57</v>
      </c>
      <c r="AH52" s="58" t="s">
        <v>331</v>
      </c>
      <c r="AL52" s="57" t="s">
        <v>333</v>
      </c>
      <c r="AM52" s="57" t="s">
        <v>334</v>
      </c>
      <c r="AN52" s="57" t="s">
        <v>326</v>
      </c>
      <c r="AO52" s="57" t="s">
        <v>311</v>
      </c>
      <c r="AP52" s="57" t="s">
        <v>313</v>
      </c>
      <c r="AQ52" s="57"/>
      <c r="AR52" s="57" t="s">
        <v>326</v>
      </c>
      <c r="AS52" s="57" t="s">
        <v>327</v>
      </c>
      <c r="AT52" s="57" t="s">
        <v>313</v>
      </c>
      <c r="AU52" s="57"/>
      <c r="AV52" s="57"/>
      <c r="AW52" s="57" t="s">
        <v>689</v>
      </c>
      <c r="AX52" s="57" t="s">
        <v>315</v>
      </c>
      <c r="AY52" s="59">
        <v>3</v>
      </c>
      <c r="AZ52" s="59">
        <v>1</v>
      </c>
      <c r="BA52" s="57" t="s">
        <v>331</v>
      </c>
      <c r="BB52" s="57" t="s">
        <v>320</v>
      </c>
      <c r="BC52" s="57" t="s">
        <v>1432</v>
      </c>
      <c r="BD52" s="57" t="s">
        <v>82</v>
      </c>
      <c r="BE52" s="57" t="s">
        <v>1359</v>
      </c>
      <c r="BF52" s="57" t="s">
        <v>84</v>
      </c>
      <c r="BG52" s="57" t="s">
        <v>740</v>
      </c>
      <c r="BH52" s="57"/>
      <c r="BI52" s="57"/>
      <c r="BJ52" s="57"/>
      <c r="BK52" s="57"/>
      <c r="BL52" s="57"/>
      <c r="BM52" s="57"/>
      <c r="BN52" s="57"/>
      <c r="BO52" s="57"/>
      <c r="BP52" s="58" t="s">
        <v>335</v>
      </c>
      <c r="BQ52" s="80">
        <v>100</v>
      </c>
      <c r="BR52" s="57" t="s">
        <v>744</v>
      </c>
      <c r="BS52" s="59">
        <v>33.299999999999997</v>
      </c>
      <c r="BT52" s="57" t="s">
        <v>744</v>
      </c>
      <c r="BU52" s="59">
        <v>33.299999999999997</v>
      </c>
      <c r="BV52" s="57"/>
      <c r="BW52" s="59"/>
      <c r="BX52" s="59"/>
      <c r="BY52" s="57" t="s">
        <v>948</v>
      </c>
      <c r="BZ52" s="57" t="s">
        <v>762</v>
      </c>
      <c r="CA52" s="57"/>
      <c r="CB52" s="57"/>
      <c r="CC52" s="57"/>
      <c r="CD52" s="57" t="s">
        <v>743</v>
      </c>
      <c r="CG52" s="5">
        <f>CH52+CI52+CJ52</f>
        <v>124300</v>
      </c>
      <c r="CH52" s="157">
        <v>99300</v>
      </c>
      <c r="CI52" s="57" t="s">
        <v>1442</v>
      </c>
      <c r="CJ52" s="157">
        <v>11000</v>
      </c>
      <c r="CK52" s="57"/>
      <c r="CL52" s="155" t="s">
        <v>1009</v>
      </c>
      <c r="CM52" s="155" t="s">
        <v>1006</v>
      </c>
      <c r="CN52" s="155" t="s">
        <v>1013</v>
      </c>
      <c r="CO52" s="57"/>
      <c r="CP52" s="57"/>
      <c r="CQ52" s="57"/>
      <c r="CR52" s="57"/>
      <c r="CS52" s="59">
        <v>152</v>
      </c>
      <c r="CT52" s="59">
        <v>143</v>
      </c>
      <c r="CU52" s="59">
        <v>122</v>
      </c>
      <c r="CV52" s="57"/>
      <c r="CW52" s="54" t="s">
        <v>90</v>
      </c>
      <c r="CY52" s="56">
        <v>2</v>
      </c>
      <c r="CZ52" s="56">
        <v>0</v>
      </c>
      <c r="DA52" s="56"/>
      <c r="DB52" s="56">
        <v>1</v>
      </c>
      <c r="DC52" s="56">
        <v>1</v>
      </c>
      <c r="DD52" s="56">
        <v>4</v>
      </c>
      <c r="DE52" s="60">
        <v>24592</v>
      </c>
      <c r="DF52" s="54">
        <v>3</v>
      </c>
      <c r="DG52" s="60">
        <v>28854</v>
      </c>
      <c r="DH52" s="54">
        <v>2</v>
      </c>
      <c r="DI52" s="54">
        <v>0</v>
      </c>
      <c r="DL52" s="54">
        <v>811</v>
      </c>
      <c r="DM52" s="54">
        <v>816</v>
      </c>
      <c r="DP52" s="54">
        <v>811</v>
      </c>
      <c r="DQ52" s="56">
        <v>3</v>
      </c>
      <c r="DR52" s="54" t="s">
        <v>65</v>
      </c>
    </row>
    <row r="53" spans="1:122" s="54" customFormat="1" x14ac:dyDescent="0.2">
      <c r="B53" s="54">
        <v>1989</v>
      </c>
      <c r="R53" s="55"/>
      <c r="S53" s="56"/>
      <c r="T53" s="56"/>
      <c r="U53" s="57"/>
      <c r="V53" s="57"/>
      <c r="W53" s="57"/>
      <c r="X53" s="57"/>
      <c r="Y53" s="57"/>
      <c r="Z53" s="57"/>
      <c r="AA53" s="57"/>
      <c r="AB53" s="57"/>
      <c r="AC53" s="57"/>
      <c r="AD53" s="58"/>
      <c r="AE53" s="58" t="s">
        <v>331</v>
      </c>
      <c r="AF53" s="58" t="s">
        <v>331</v>
      </c>
      <c r="AG53" s="58"/>
      <c r="AH53" s="58" t="s">
        <v>331</v>
      </c>
      <c r="AL53" s="57" t="s">
        <v>303</v>
      </c>
      <c r="AM53" s="57" t="s">
        <v>383</v>
      </c>
      <c r="AN53" s="57" t="s">
        <v>338</v>
      </c>
      <c r="AO53" s="57" t="s">
        <v>339</v>
      </c>
      <c r="AP53" s="57" t="s">
        <v>313</v>
      </c>
      <c r="AQ53" s="57" t="s">
        <v>1413</v>
      </c>
      <c r="AR53" s="57" t="s">
        <v>338</v>
      </c>
      <c r="AS53" s="57" t="s">
        <v>340</v>
      </c>
      <c r="AT53" s="57" t="s">
        <v>313</v>
      </c>
      <c r="AU53" s="57"/>
      <c r="AV53" s="57"/>
      <c r="AW53" s="57" t="s">
        <v>745</v>
      </c>
      <c r="AX53" s="57" t="s">
        <v>341</v>
      </c>
      <c r="AY53" s="59">
        <v>4</v>
      </c>
      <c r="AZ53" s="57" t="s">
        <v>762</v>
      </c>
      <c r="BA53" s="57" t="s">
        <v>331</v>
      </c>
      <c r="BB53" s="57" t="s">
        <v>320</v>
      </c>
      <c r="BC53" s="57" t="s">
        <v>1432</v>
      </c>
      <c r="BD53" s="57" t="s">
        <v>82</v>
      </c>
      <c r="BE53" s="57" t="s">
        <v>1359</v>
      </c>
      <c r="BF53" s="57" t="s">
        <v>84</v>
      </c>
      <c r="BG53" s="57" t="s">
        <v>740</v>
      </c>
      <c r="BH53" s="57" t="s">
        <v>86</v>
      </c>
      <c r="BI53" s="57" t="s">
        <v>1056</v>
      </c>
      <c r="BJ53" s="57"/>
      <c r="BK53" s="57"/>
      <c r="BL53" s="57"/>
      <c r="BM53" s="57"/>
      <c r="BN53" s="57"/>
      <c r="BO53" s="57"/>
      <c r="BP53" s="57" t="s">
        <v>934</v>
      </c>
      <c r="BQ53" s="59">
        <v>96.9</v>
      </c>
      <c r="BR53" s="57" t="s">
        <v>336</v>
      </c>
      <c r="BS53" s="59">
        <v>25</v>
      </c>
      <c r="BT53" s="57" t="s">
        <v>336</v>
      </c>
      <c r="BU53" s="59">
        <v>25</v>
      </c>
      <c r="BV53" s="57" t="s">
        <v>336</v>
      </c>
      <c r="BW53" s="59">
        <v>25</v>
      </c>
      <c r="BX53" s="59"/>
      <c r="BY53" s="57" t="s">
        <v>948</v>
      </c>
      <c r="BZ53" s="57" t="s">
        <v>762</v>
      </c>
      <c r="CA53" s="57"/>
      <c r="CB53" s="57"/>
      <c r="CC53" s="57"/>
      <c r="CD53" s="57" t="s">
        <v>746</v>
      </c>
      <c r="CG53" s="5">
        <f>CH53+CI53+CJ53+CK53</f>
        <v>154300</v>
      </c>
      <c r="CH53" s="157">
        <v>99300</v>
      </c>
      <c r="CI53" s="57" t="s">
        <v>1442</v>
      </c>
      <c r="CJ53" s="157">
        <v>11000</v>
      </c>
      <c r="CK53" s="57" t="s">
        <v>1443</v>
      </c>
      <c r="CL53" s="155" t="s">
        <v>1009</v>
      </c>
      <c r="CM53" s="155" t="s">
        <v>1006</v>
      </c>
      <c r="CN53" s="155" t="s">
        <v>1013</v>
      </c>
      <c r="CO53" s="155" t="s">
        <v>1015</v>
      </c>
      <c r="CP53" s="101"/>
      <c r="CQ53" s="101"/>
      <c r="CR53" s="101"/>
      <c r="CS53" s="59">
        <v>152</v>
      </c>
      <c r="CT53" s="59">
        <v>143</v>
      </c>
      <c r="CU53" s="59">
        <v>122</v>
      </c>
      <c r="CV53" s="59">
        <v>0</v>
      </c>
      <c r="CW53" s="54" t="s">
        <v>90</v>
      </c>
      <c r="CY53" s="56">
        <v>2</v>
      </c>
      <c r="CZ53" s="56">
        <v>0</v>
      </c>
      <c r="DA53" s="56"/>
      <c r="DB53" s="56">
        <v>1</v>
      </c>
      <c r="DC53" s="56">
        <v>1</v>
      </c>
      <c r="DD53" s="56">
        <v>4</v>
      </c>
      <c r="DE53" s="60">
        <v>24592</v>
      </c>
      <c r="DF53" s="54">
        <v>3</v>
      </c>
      <c r="DG53" s="60">
        <v>28854</v>
      </c>
      <c r="DH53" s="54">
        <v>2</v>
      </c>
      <c r="DI53" s="54">
        <v>0</v>
      </c>
      <c r="DL53" s="54">
        <v>811</v>
      </c>
      <c r="DM53" s="54">
        <v>816</v>
      </c>
      <c r="DP53" s="54">
        <v>811</v>
      </c>
      <c r="DQ53" s="56">
        <v>3</v>
      </c>
      <c r="DR53" s="54" t="s">
        <v>65</v>
      </c>
    </row>
    <row r="54" spans="1:122" s="54" customFormat="1" x14ac:dyDescent="0.2">
      <c r="B54" s="54">
        <v>1989</v>
      </c>
      <c r="R54" s="55"/>
      <c r="S54" s="56"/>
      <c r="T54" s="56"/>
      <c r="U54" s="57"/>
      <c r="V54" s="57"/>
      <c r="W54" s="57"/>
      <c r="X54" s="57"/>
      <c r="Y54" s="57"/>
      <c r="Z54" s="57"/>
      <c r="AA54" s="57"/>
      <c r="AB54" s="57"/>
      <c r="AC54" s="57"/>
      <c r="AD54" s="58"/>
      <c r="AE54" s="58" t="s">
        <v>331</v>
      </c>
      <c r="AF54" s="58" t="s">
        <v>331</v>
      </c>
      <c r="AG54" s="58"/>
      <c r="AH54" s="58" t="s">
        <v>331</v>
      </c>
      <c r="AL54" s="57" t="s">
        <v>303</v>
      </c>
      <c r="AM54" s="57" t="s">
        <v>383</v>
      </c>
      <c r="AN54" s="57" t="s">
        <v>338</v>
      </c>
      <c r="AO54" s="57" t="s">
        <v>343</v>
      </c>
      <c r="AP54" s="57" t="s">
        <v>313</v>
      </c>
      <c r="AQ54" s="57"/>
      <c r="AR54" s="57" t="s">
        <v>344</v>
      </c>
      <c r="AS54" s="57" t="s">
        <v>343</v>
      </c>
      <c r="AT54" s="57" t="s">
        <v>313</v>
      </c>
      <c r="AU54" s="57"/>
      <c r="AV54" s="57"/>
      <c r="AW54" s="57" t="s">
        <v>749</v>
      </c>
      <c r="AX54" s="57" t="s">
        <v>341</v>
      </c>
      <c r="AY54" s="59">
        <v>4</v>
      </c>
      <c r="AZ54" s="59">
        <v>0</v>
      </c>
      <c r="BA54" s="57" t="s">
        <v>331</v>
      </c>
      <c r="BB54" s="57" t="s">
        <v>320</v>
      </c>
      <c r="BC54" s="57" t="s">
        <v>1432</v>
      </c>
      <c r="BD54" s="57" t="s">
        <v>82</v>
      </c>
      <c r="BE54" s="57" t="s">
        <v>1359</v>
      </c>
      <c r="BF54" s="57" t="s">
        <v>84</v>
      </c>
      <c r="BG54" s="57" t="s">
        <v>740</v>
      </c>
      <c r="BH54" s="57" t="s">
        <v>86</v>
      </c>
      <c r="BI54" s="57" t="s">
        <v>1056</v>
      </c>
      <c r="BJ54" s="57"/>
      <c r="BK54" s="57"/>
      <c r="BL54" s="57"/>
      <c r="BM54" s="57"/>
      <c r="BN54" s="57"/>
      <c r="BO54" s="57"/>
      <c r="BP54" s="57" t="s">
        <v>977</v>
      </c>
      <c r="BQ54" s="59">
        <v>100</v>
      </c>
      <c r="BR54" s="57" t="s">
        <v>747</v>
      </c>
      <c r="BS54" s="59">
        <v>25</v>
      </c>
      <c r="BT54" s="57" t="s">
        <v>747</v>
      </c>
      <c r="BU54" s="59">
        <v>25</v>
      </c>
      <c r="BV54" s="57" t="s">
        <v>747</v>
      </c>
      <c r="BW54" s="59">
        <v>25</v>
      </c>
      <c r="BX54" s="59"/>
      <c r="BY54" s="57" t="s">
        <v>948</v>
      </c>
      <c r="BZ54" s="57" t="s">
        <v>762</v>
      </c>
      <c r="CA54" s="57"/>
      <c r="CB54" s="57"/>
      <c r="CC54" s="57"/>
      <c r="CD54" s="57" t="s">
        <v>748</v>
      </c>
      <c r="CG54" s="5">
        <f>CH54+CI54+CJ54+CK54</f>
        <v>154300</v>
      </c>
      <c r="CH54" s="157">
        <v>99300</v>
      </c>
      <c r="CI54" s="57" t="s">
        <v>1442</v>
      </c>
      <c r="CJ54" s="157">
        <v>11000</v>
      </c>
      <c r="CK54" s="57" t="s">
        <v>1443</v>
      </c>
      <c r="CL54" s="155" t="s">
        <v>1009</v>
      </c>
      <c r="CM54" s="155" t="s">
        <v>1006</v>
      </c>
      <c r="CN54" s="155" t="s">
        <v>1013</v>
      </c>
      <c r="CO54" s="155" t="s">
        <v>1015</v>
      </c>
      <c r="CP54" s="101"/>
      <c r="CQ54" s="101"/>
      <c r="CR54" s="101"/>
      <c r="CS54" s="59">
        <v>152</v>
      </c>
      <c r="CT54" s="59">
        <v>143</v>
      </c>
      <c r="CU54" s="59">
        <v>122</v>
      </c>
      <c r="CV54" s="59">
        <v>0</v>
      </c>
      <c r="CW54" s="54" t="s">
        <v>90</v>
      </c>
      <c r="CY54" s="56">
        <v>2</v>
      </c>
      <c r="CZ54" s="56">
        <v>0</v>
      </c>
      <c r="DA54" s="56"/>
      <c r="DB54" s="56">
        <v>1</v>
      </c>
      <c r="DC54" s="56">
        <v>1</v>
      </c>
      <c r="DD54" s="56">
        <v>4</v>
      </c>
      <c r="DE54" s="60">
        <v>24592</v>
      </c>
      <c r="DF54" s="54">
        <v>3</v>
      </c>
      <c r="DG54" s="60">
        <v>28854</v>
      </c>
      <c r="DH54" s="54">
        <v>2</v>
      </c>
      <c r="DI54" s="54">
        <v>0</v>
      </c>
      <c r="DL54" s="54">
        <v>811</v>
      </c>
      <c r="DM54" s="54">
        <v>816</v>
      </c>
      <c r="DP54" s="54">
        <v>811</v>
      </c>
      <c r="DQ54" s="56">
        <v>3</v>
      </c>
      <c r="DR54" s="54" t="s">
        <v>65</v>
      </c>
    </row>
    <row r="55" spans="1:122" s="54" customFormat="1" x14ac:dyDescent="0.2">
      <c r="A55" s="54" t="s">
        <v>77</v>
      </c>
      <c r="B55" s="54">
        <v>1990</v>
      </c>
      <c r="C55" s="54" t="s">
        <v>78</v>
      </c>
      <c r="D55" s="54" t="s">
        <v>79</v>
      </c>
      <c r="F55" s="54" t="s">
        <v>106</v>
      </c>
      <c r="G55" s="54" t="s">
        <v>84</v>
      </c>
      <c r="H55" s="54" t="s">
        <v>85</v>
      </c>
      <c r="I55" s="54" t="s">
        <v>86</v>
      </c>
      <c r="J55" s="54" t="s">
        <v>87</v>
      </c>
      <c r="R55" s="54" t="s">
        <v>107</v>
      </c>
      <c r="S55" s="56">
        <v>1</v>
      </c>
      <c r="T55" s="56" t="s">
        <v>108</v>
      </c>
      <c r="U55" s="57" t="s">
        <v>89</v>
      </c>
      <c r="V55" s="57" t="s">
        <v>57</v>
      </c>
      <c r="W55" s="57" t="s">
        <v>57</v>
      </c>
      <c r="X55" s="57" t="s">
        <v>57</v>
      </c>
      <c r="Y55" s="62" t="s">
        <v>57</v>
      </c>
      <c r="Z55" s="62"/>
      <c r="AA55" s="62"/>
      <c r="AB55" s="62" t="s">
        <v>57</v>
      </c>
      <c r="AC55" s="62" t="s">
        <v>60</v>
      </c>
      <c r="AD55" s="63" t="s">
        <v>60</v>
      </c>
      <c r="AE55" s="63">
        <v>1</v>
      </c>
      <c r="AF55" s="63">
        <v>1</v>
      </c>
      <c r="AG55" s="63"/>
      <c r="AH55" s="63">
        <v>1</v>
      </c>
      <c r="AI55" s="54" t="s">
        <v>78</v>
      </c>
      <c r="AJ55" s="54" t="s">
        <v>106</v>
      </c>
      <c r="AL55" s="62" t="s">
        <v>303</v>
      </c>
      <c r="AM55" s="62" t="s">
        <v>383</v>
      </c>
      <c r="AN55" s="57" t="s">
        <v>311</v>
      </c>
      <c r="AO55" s="57" t="s">
        <v>346</v>
      </c>
      <c r="AP55" s="57" t="s">
        <v>347</v>
      </c>
      <c r="AQ55" s="57"/>
      <c r="AR55" s="57" t="s">
        <v>349</v>
      </c>
      <c r="AS55" s="57" t="s">
        <v>350</v>
      </c>
      <c r="AT55" s="57" t="s">
        <v>347</v>
      </c>
      <c r="AU55" s="57"/>
      <c r="AV55" s="62"/>
      <c r="AW55" s="57" t="s">
        <v>750</v>
      </c>
      <c r="AX55" s="62" t="s">
        <v>315</v>
      </c>
      <c r="AY55" s="62">
        <v>3</v>
      </c>
      <c r="AZ55" s="62">
        <v>0</v>
      </c>
      <c r="BA55" s="57" t="s">
        <v>331</v>
      </c>
      <c r="BB55" s="57" t="s">
        <v>320</v>
      </c>
      <c r="BC55" s="57" t="s">
        <v>1432</v>
      </c>
      <c r="BD55" s="57" t="s">
        <v>84</v>
      </c>
      <c r="BE55" s="57" t="s">
        <v>740</v>
      </c>
      <c r="BF55" s="57" t="s">
        <v>86</v>
      </c>
      <c r="BG55" s="57" t="s">
        <v>1056</v>
      </c>
      <c r="BP55" s="63" t="s">
        <v>351</v>
      </c>
      <c r="BQ55" s="80">
        <v>100</v>
      </c>
      <c r="BR55" s="57" t="s">
        <v>336</v>
      </c>
      <c r="BS55" s="59">
        <v>33.299999999999997</v>
      </c>
      <c r="BT55" s="57" t="s">
        <v>336</v>
      </c>
      <c r="BU55" s="59">
        <v>33.299999999999997</v>
      </c>
      <c r="BV55" s="57" t="s">
        <v>336</v>
      </c>
      <c r="BW55" s="59"/>
      <c r="BX55" s="59"/>
      <c r="BY55" s="62" t="s">
        <v>948</v>
      </c>
      <c r="BZ55" s="62">
        <v>0</v>
      </c>
      <c r="CA55" s="62"/>
      <c r="CB55" s="62"/>
      <c r="CC55" s="62"/>
      <c r="CD55" s="62" t="s">
        <v>751</v>
      </c>
      <c r="CE55" s="54" t="s">
        <v>78</v>
      </c>
      <c r="CF55" s="54" t="s">
        <v>106</v>
      </c>
      <c r="CG55" s="12">
        <f>CH55+CI55+CJ55</f>
        <v>152800</v>
      </c>
      <c r="CH55" s="157">
        <v>111800</v>
      </c>
      <c r="CI55" s="157">
        <v>11000</v>
      </c>
      <c r="CJ55" s="57" t="s">
        <v>1443</v>
      </c>
      <c r="CL55" s="155" t="s">
        <v>1010</v>
      </c>
      <c r="CM55" s="155" t="s">
        <v>1014</v>
      </c>
      <c r="CN55" s="155" t="s">
        <v>1016</v>
      </c>
      <c r="CP55" s="101"/>
      <c r="CQ55" s="101"/>
      <c r="CR55" s="101"/>
      <c r="CS55" s="59">
        <v>6</v>
      </c>
      <c r="CT55" s="59">
        <v>0</v>
      </c>
      <c r="CU55" s="59">
        <v>9</v>
      </c>
      <c r="CV55" s="57"/>
      <c r="CW55" s="54" t="s">
        <v>109</v>
      </c>
      <c r="CY55" s="56">
        <v>2</v>
      </c>
      <c r="CZ55" s="56">
        <v>0</v>
      </c>
      <c r="DA55" s="56"/>
      <c r="DB55" s="56">
        <v>1</v>
      </c>
      <c r="DC55" s="56">
        <v>1</v>
      </c>
      <c r="DD55" s="56">
        <v>3</v>
      </c>
      <c r="DE55" s="60">
        <v>24592</v>
      </c>
      <c r="DF55" s="54">
        <v>3</v>
      </c>
      <c r="DG55" s="60">
        <v>28854</v>
      </c>
      <c r="DH55" s="54">
        <v>2</v>
      </c>
      <c r="DI55" s="54">
        <v>0</v>
      </c>
      <c r="DL55" s="54">
        <v>811</v>
      </c>
      <c r="DP55" s="54">
        <v>811</v>
      </c>
      <c r="DQ55" s="56">
        <v>3</v>
      </c>
      <c r="DR55" s="54" t="s">
        <v>65</v>
      </c>
    </row>
    <row r="56" spans="1:122" s="16" customFormat="1" x14ac:dyDescent="0.2">
      <c r="B56" s="54">
        <v>1990</v>
      </c>
      <c r="S56" s="3"/>
      <c r="T56" s="3"/>
      <c r="U56" s="5"/>
      <c r="V56" s="5"/>
      <c r="W56" s="5"/>
      <c r="X56" s="5"/>
      <c r="Y56" s="12"/>
      <c r="Z56" s="12"/>
      <c r="AA56" s="12"/>
      <c r="AB56" s="12"/>
      <c r="AC56" s="12"/>
      <c r="AD56" s="13"/>
      <c r="AE56" s="13">
        <v>1</v>
      </c>
      <c r="AF56" s="13" t="s">
        <v>505</v>
      </c>
      <c r="AG56" s="13" t="s">
        <v>57</v>
      </c>
      <c r="AH56" s="13">
        <v>1</v>
      </c>
      <c r="AL56" s="12" t="s">
        <v>303</v>
      </c>
      <c r="AM56" s="12" t="s">
        <v>383</v>
      </c>
      <c r="AN56" s="5" t="s">
        <v>352</v>
      </c>
      <c r="AO56" s="5" t="s">
        <v>752</v>
      </c>
      <c r="AP56" s="5" t="s">
        <v>347</v>
      </c>
      <c r="AQ56" s="5" t="s">
        <v>753</v>
      </c>
      <c r="AR56" s="5" t="s">
        <v>352</v>
      </c>
      <c r="AS56" s="5" t="s">
        <v>326</v>
      </c>
      <c r="AT56" s="5" t="s">
        <v>347</v>
      </c>
      <c r="AU56" s="5"/>
      <c r="AV56" s="12"/>
      <c r="AW56" s="5" t="s">
        <v>754</v>
      </c>
      <c r="AX56" s="12" t="s">
        <v>353</v>
      </c>
      <c r="AY56" s="12">
        <v>2</v>
      </c>
      <c r="AZ56" s="12">
        <v>1</v>
      </c>
      <c r="BA56" s="12">
        <v>1</v>
      </c>
      <c r="BB56" s="12" t="s">
        <v>320</v>
      </c>
      <c r="BC56" s="57" t="s">
        <v>1432</v>
      </c>
      <c r="BD56" s="5" t="s">
        <v>84</v>
      </c>
      <c r="BE56" s="5" t="s">
        <v>740</v>
      </c>
      <c r="BF56" s="12"/>
      <c r="BG56" s="12"/>
      <c r="BP56" s="62" t="s">
        <v>951</v>
      </c>
      <c r="BQ56" s="59">
        <v>75</v>
      </c>
      <c r="BR56" s="62" t="s">
        <v>951</v>
      </c>
      <c r="BS56" s="62">
        <v>25</v>
      </c>
      <c r="BT56" s="62"/>
      <c r="BU56" s="59"/>
      <c r="BY56" s="12" t="s">
        <v>949</v>
      </c>
      <c r="BZ56" s="12">
        <v>1</v>
      </c>
      <c r="CA56" s="12" t="s">
        <v>755</v>
      </c>
      <c r="CB56" s="12"/>
      <c r="CC56" s="12"/>
      <c r="CD56" s="12" t="s">
        <v>854</v>
      </c>
      <c r="CG56" s="12">
        <f t="shared" si="0"/>
        <v>122800</v>
      </c>
      <c r="CH56" s="157">
        <v>111800</v>
      </c>
      <c r="CI56" s="157">
        <v>11000</v>
      </c>
      <c r="CJ56" s="12"/>
      <c r="CL56" s="155" t="s">
        <v>1010</v>
      </c>
      <c r="CM56" s="155" t="s">
        <v>1014</v>
      </c>
      <c r="CN56" s="12"/>
      <c r="CP56" s="12"/>
      <c r="CQ56" s="12"/>
      <c r="CR56" s="12"/>
      <c r="CS56" s="59">
        <v>6</v>
      </c>
      <c r="CT56" s="59">
        <v>0</v>
      </c>
      <c r="CU56" s="12"/>
      <c r="CV56" s="12"/>
      <c r="CW56" s="54" t="s">
        <v>109</v>
      </c>
      <c r="CX56" s="54"/>
      <c r="CY56" s="56">
        <v>2</v>
      </c>
      <c r="CZ56" s="56">
        <v>0</v>
      </c>
      <c r="DA56" s="56"/>
      <c r="DB56" s="56">
        <v>1</v>
      </c>
      <c r="DC56" s="56">
        <v>1</v>
      </c>
      <c r="DD56" s="56">
        <v>3</v>
      </c>
      <c r="DE56" s="60">
        <v>24592</v>
      </c>
      <c r="DF56" s="54">
        <v>3</v>
      </c>
      <c r="DG56" s="60">
        <v>28854</v>
      </c>
      <c r="DH56" s="54">
        <v>2</v>
      </c>
      <c r="DI56" s="54">
        <v>0</v>
      </c>
      <c r="DJ56" s="54"/>
      <c r="DK56" s="54"/>
      <c r="DL56" s="54">
        <v>811</v>
      </c>
      <c r="DM56" s="54"/>
      <c r="DN56" s="54"/>
      <c r="DO56" s="54"/>
      <c r="DP56" s="54">
        <v>811</v>
      </c>
      <c r="DQ56" s="56">
        <v>3</v>
      </c>
      <c r="DR56" s="54" t="s">
        <v>65</v>
      </c>
    </row>
    <row r="57" spans="1:122" s="16" customFormat="1" x14ac:dyDescent="0.2">
      <c r="B57" s="54">
        <v>1990</v>
      </c>
      <c r="S57" s="3"/>
      <c r="T57" s="3"/>
      <c r="U57" s="5"/>
      <c r="V57" s="5"/>
      <c r="W57" s="5"/>
      <c r="X57" s="5"/>
      <c r="Y57" s="12"/>
      <c r="Z57" s="12"/>
      <c r="AA57" s="12"/>
      <c r="AB57" s="12"/>
      <c r="AC57" s="12"/>
      <c r="AD57" s="13"/>
      <c r="AE57" s="13">
        <v>1</v>
      </c>
      <c r="AF57" s="13">
        <v>1</v>
      </c>
      <c r="AG57" s="13"/>
      <c r="AH57" s="13">
        <v>1</v>
      </c>
      <c r="AL57" s="12" t="s">
        <v>303</v>
      </c>
      <c r="AM57" s="12" t="s">
        <v>383</v>
      </c>
      <c r="AN57" s="5" t="s">
        <v>354</v>
      </c>
      <c r="AO57" s="5" t="s">
        <v>354</v>
      </c>
      <c r="AP57" s="5" t="s">
        <v>347</v>
      </c>
      <c r="AQ57" s="5"/>
      <c r="AR57" s="5" t="s">
        <v>354</v>
      </c>
      <c r="AS57" s="5" t="s">
        <v>355</v>
      </c>
      <c r="AT57" s="5" t="s">
        <v>347</v>
      </c>
      <c r="AU57" s="5"/>
      <c r="AV57" s="12"/>
      <c r="AW57" s="5" t="s">
        <v>756</v>
      </c>
      <c r="AX57" s="12" t="s">
        <v>315</v>
      </c>
      <c r="AY57" s="12">
        <v>3</v>
      </c>
      <c r="AZ57" s="12">
        <v>0</v>
      </c>
      <c r="BA57" s="5" t="s">
        <v>331</v>
      </c>
      <c r="BB57" s="5" t="s">
        <v>320</v>
      </c>
      <c r="BC57" s="57" t="s">
        <v>1432</v>
      </c>
      <c r="BD57" s="57" t="s">
        <v>84</v>
      </c>
      <c r="BE57" s="57" t="s">
        <v>740</v>
      </c>
      <c r="BF57" s="57" t="s">
        <v>86</v>
      </c>
      <c r="BG57" s="57" t="s">
        <v>1056</v>
      </c>
      <c r="BP57" s="63" t="s">
        <v>952</v>
      </c>
      <c r="BQ57" s="80">
        <v>60</v>
      </c>
      <c r="BR57" s="63" t="s">
        <v>952</v>
      </c>
      <c r="BS57" s="80">
        <v>20</v>
      </c>
      <c r="BT57" s="63" t="s">
        <v>952</v>
      </c>
      <c r="BU57" s="80">
        <v>20</v>
      </c>
      <c r="BY57" s="12" t="s">
        <v>949</v>
      </c>
      <c r="BZ57" s="12">
        <v>1</v>
      </c>
      <c r="CA57" s="12" t="s">
        <v>758</v>
      </c>
      <c r="CB57" s="12"/>
      <c r="CC57" s="12"/>
      <c r="CD57" s="12" t="s">
        <v>757</v>
      </c>
      <c r="CG57" s="12">
        <f>CH57+CI57+CJ57</f>
        <v>152800</v>
      </c>
      <c r="CH57" s="157">
        <v>111800</v>
      </c>
      <c r="CI57" s="157">
        <v>11000</v>
      </c>
      <c r="CJ57" s="57" t="s">
        <v>1443</v>
      </c>
      <c r="CL57" s="155" t="s">
        <v>1010</v>
      </c>
      <c r="CM57" s="155" t="s">
        <v>1014</v>
      </c>
      <c r="CN57" s="155" t="s">
        <v>1016</v>
      </c>
      <c r="CP57" s="101"/>
      <c r="CQ57" s="101"/>
      <c r="CR57" s="101"/>
      <c r="CS57" s="59">
        <v>6</v>
      </c>
      <c r="CT57" s="59">
        <v>0</v>
      </c>
      <c r="CU57" s="59">
        <v>9</v>
      </c>
      <c r="CV57" s="57"/>
      <c r="CW57" s="54" t="s">
        <v>109</v>
      </c>
      <c r="CX57" s="54"/>
      <c r="CY57" s="56">
        <v>2</v>
      </c>
      <c r="CZ57" s="56">
        <v>0</v>
      </c>
      <c r="DA57" s="56"/>
      <c r="DB57" s="56">
        <v>1</v>
      </c>
      <c r="DC57" s="56">
        <v>1</v>
      </c>
      <c r="DD57" s="56">
        <v>3</v>
      </c>
      <c r="DE57" s="60">
        <v>24592</v>
      </c>
      <c r="DF57" s="54">
        <v>3</v>
      </c>
      <c r="DG57" s="60">
        <v>28854</v>
      </c>
      <c r="DH57" s="54">
        <v>2</v>
      </c>
      <c r="DI57" s="54">
        <v>0</v>
      </c>
      <c r="DJ57" s="54"/>
      <c r="DK57" s="54"/>
      <c r="DL57" s="54">
        <v>811</v>
      </c>
      <c r="DM57" s="54"/>
      <c r="DN57" s="54"/>
      <c r="DO57" s="54"/>
      <c r="DP57" s="54">
        <v>811</v>
      </c>
      <c r="DQ57" s="56">
        <v>3</v>
      </c>
      <c r="DR57" s="54" t="s">
        <v>65</v>
      </c>
    </row>
    <row r="58" spans="1:122" s="16" customFormat="1" x14ac:dyDescent="0.2">
      <c r="B58" s="54">
        <v>1990</v>
      </c>
      <c r="S58" s="3"/>
      <c r="T58" s="3"/>
      <c r="U58" s="5"/>
      <c r="V58" s="5"/>
      <c r="W58" s="5"/>
      <c r="X58" s="5"/>
      <c r="Y58" s="12"/>
      <c r="Z58" s="12"/>
      <c r="AA58" s="12"/>
      <c r="AB58" s="12"/>
      <c r="AC58" s="12"/>
      <c r="AD58" s="13"/>
      <c r="AE58" s="13">
        <v>1</v>
      </c>
      <c r="AF58" s="13" t="s">
        <v>506</v>
      </c>
      <c r="AG58" s="13"/>
      <c r="AH58" s="13"/>
      <c r="AL58" s="12" t="s">
        <v>303</v>
      </c>
      <c r="AM58" s="12" t="s">
        <v>383</v>
      </c>
      <c r="AN58" s="5" t="s">
        <v>354</v>
      </c>
      <c r="AO58" s="5" t="s">
        <v>361</v>
      </c>
      <c r="AP58" s="5" t="s">
        <v>347</v>
      </c>
      <c r="AQ58" s="5"/>
      <c r="AR58" s="5" t="s">
        <v>354</v>
      </c>
      <c r="AS58" s="5" t="s">
        <v>312</v>
      </c>
      <c r="AT58" s="5" t="s">
        <v>347</v>
      </c>
      <c r="AU58" s="5" t="s">
        <v>759</v>
      </c>
      <c r="AV58" s="12"/>
      <c r="AW58" s="16" t="s">
        <v>689</v>
      </c>
      <c r="AX58" s="12" t="s">
        <v>363</v>
      </c>
      <c r="AY58" s="12">
        <v>3</v>
      </c>
      <c r="AZ58" s="12">
        <v>0</v>
      </c>
      <c r="BA58" s="5" t="s">
        <v>331</v>
      </c>
      <c r="BB58" s="5" t="s">
        <v>320</v>
      </c>
      <c r="BC58" s="57" t="s">
        <v>1432</v>
      </c>
      <c r="BD58" s="57" t="s">
        <v>84</v>
      </c>
      <c r="BE58" s="57" t="s">
        <v>740</v>
      </c>
      <c r="BF58" s="57" t="s">
        <v>86</v>
      </c>
      <c r="BG58" s="57" t="s">
        <v>1056</v>
      </c>
      <c r="BP58" s="63" t="s">
        <v>365</v>
      </c>
      <c r="BQ58" s="80">
        <v>63.6</v>
      </c>
      <c r="BR58" s="63" t="s">
        <v>364</v>
      </c>
      <c r="BS58" s="80">
        <v>20</v>
      </c>
      <c r="BT58" s="63" t="s">
        <v>364</v>
      </c>
      <c r="BU58" s="80">
        <v>20</v>
      </c>
      <c r="BY58" s="12" t="s">
        <v>948</v>
      </c>
      <c r="BZ58" s="12">
        <v>0</v>
      </c>
      <c r="CA58" s="12"/>
      <c r="CB58" s="12"/>
      <c r="CC58" s="12"/>
      <c r="CD58" s="12" t="s">
        <v>743</v>
      </c>
      <c r="CG58" s="12">
        <f>CH58+CI58+CJ58</f>
        <v>152800</v>
      </c>
      <c r="CH58" s="157">
        <v>111800</v>
      </c>
      <c r="CI58" s="157">
        <v>11000</v>
      </c>
      <c r="CJ58" s="57" t="s">
        <v>1443</v>
      </c>
      <c r="CL58" s="155" t="s">
        <v>1010</v>
      </c>
      <c r="CM58" s="155" t="s">
        <v>1014</v>
      </c>
      <c r="CN58" s="155" t="s">
        <v>1016</v>
      </c>
      <c r="CP58" s="101"/>
      <c r="CQ58" s="101"/>
      <c r="CR58" s="101"/>
      <c r="CS58" s="59">
        <v>6</v>
      </c>
      <c r="CT58" s="59">
        <v>0</v>
      </c>
      <c r="CU58" s="59">
        <v>9</v>
      </c>
      <c r="CV58" s="57"/>
      <c r="CW58" s="54" t="s">
        <v>109</v>
      </c>
      <c r="CX58" s="54"/>
      <c r="CY58" s="56">
        <v>2</v>
      </c>
      <c r="CZ58" s="56">
        <v>0</v>
      </c>
      <c r="DA58" s="56"/>
      <c r="DB58" s="56">
        <v>1</v>
      </c>
      <c r="DC58" s="56">
        <v>1</v>
      </c>
      <c r="DD58" s="56">
        <v>3</v>
      </c>
      <c r="DE58" s="60">
        <v>24592</v>
      </c>
      <c r="DF58" s="54">
        <v>3</v>
      </c>
      <c r="DG58" s="60">
        <v>28854</v>
      </c>
      <c r="DH58" s="54">
        <v>2</v>
      </c>
      <c r="DI58" s="54">
        <v>0</v>
      </c>
      <c r="DJ58" s="54"/>
      <c r="DK58" s="54"/>
      <c r="DL58" s="54">
        <v>811</v>
      </c>
      <c r="DM58" s="54"/>
      <c r="DN58" s="54"/>
      <c r="DO58" s="54"/>
      <c r="DP58" s="54">
        <v>811</v>
      </c>
      <c r="DQ58" s="56">
        <v>3</v>
      </c>
      <c r="DR58" s="54" t="s">
        <v>65</v>
      </c>
    </row>
    <row r="59" spans="1:122" s="3" customFormat="1" x14ac:dyDescent="0.2">
      <c r="A59" s="3" t="s">
        <v>77</v>
      </c>
      <c r="B59" s="3">
        <v>1991</v>
      </c>
      <c r="C59" s="3" t="s">
        <v>78</v>
      </c>
      <c r="D59" s="3" t="s">
        <v>79</v>
      </c>
      <c r="F59" s="3" t="s">
        <v>81</v>
      </c>
      <c r="G59" s="3" t="s">
        <v>82</v>
      </c>
      <c r="H59" s="3" t="s">
        <v>83</v>
      </c>
      <c r="I59" s="3" t="s">
        <v>84</v>
      </c>
      <c r="J59" s="3" t="s">
        <v>85</v>
      </c>
      <c r="K59" s="3" t="s">
        <v>86</v>
      </c>
      <c r="L59" s="3" t="s">
        <v>87</v>
      </c>
      <c r="R59" s="3" t="s">
        <v>159</v>
      </c>
      <c r="S59" s="3">
        <v>1</v>
      </c>
      <c r="T59" s="3" t="s">
        <v>160</v>
      </c>
      <c r="U59" s="5" t="s">
        <v>89</v>
      </c>
      <c r="V59" s="5" t="s">
        <v>57</v>
      </c>
      <c r="W59" s="5" t="s">
        <v>57</v>
      </c>
      <c r="X59" s="5" t="s">
        <v>57</v>
      </c>
      <c r="Y59" s="12" t="s">
        <v>57</v>
      </c>
      <c r="Z59" s="12"/>
      <c r="AA59" s="12"/>
      <c r="AB59" s="12" t="s">
        <v>57</v>
      </c>
      <c r="AC59" s="12" t="s">
        <v>60</v>
      </c>
      <c r="AD59" s="13" t="s">
        <v>60</v>
      </c>
      <c r="AE59" s="13">
        <v>1</v>
      </c>
      <c r="AF59" s="13">
        <v>1</v>
      </c>
      <c r="AG59" s="13"/>
      <c r="AH59" s="13">
        <v>1</v>
      </c>
      <c r="AI59" s="3" t="s">
        <v>78</v>
      </c>
      <c r="AJ59" s="3" t="s">
        <v>81</v>
      </c>
      <c r="AL59" s="3" t="s">
        <v>303</v>
      </c>
      <c r="AM59" s="3" t="s">
        <v>383</v>
      </c>
      <c r="AN59" s="3">
        <v>6</v>
      </c>
      <c r="AO59" s="3">
        <v>2</v>
      </c>
      <c r="AP59" s="3">
        <v>1991</v>
      </c>
      <c r="AR59" s="3">
        <v>6</v>
      </c>
      <c r="AS59" s="3">
        <v>2</v>
      </c>
      <c r="AT59" s="3">
        <v>1991</v>
      </c>
      <c r="AU59" s="3" t="s">
        <v>760</v>
      </c>
      <c r="AW59" s="3" t="s">
        <v>760</v>
      </c>
      <c r="AX59" s="12" t="s">
        <v>363</v>
      </c>
      <c r="AY59" s="3">
        <v>2</v>
      </c>
      <c r="AZ59" s="3">
        <v>1</v>
      </c>
      <c r="BA59" s="3">
        <v>1</v>
      </c>
      <c r="BB59" s="3" t="s">
        <v>320</v>
      </c>
      <c r="BC59" s="57" t="s">
        <v>1432</v>
      </c>
      <c r="BD59" s="3" t="s">
        <v>82</v>
      </c>
      <c r="BE59" s="57" t="s">
        <v>1359</v>
      </c>
      <c r="BP59" s="90" t="s">
        <v>953</v>
      </c>
      <c r="BQ59" s="81">
        <v>70</v>
      </c>
      <c r="BR59" s="90" t="s">
        <v>953</v>
      </c>
      <c r="BS59" s="81">
        <v>30</v>
      </c>
      <c r="BT59" s="56"/>
      <c r="BU59" s="81"/>
      <c r="BV59" s="56"/>
      <c r="BW59" s="81"/>
      <c r="BX59" s="81"/>
      <c r="BY59" s="12" t="s">
        <v>949</v>
      </c>
      <c r="BZ59" s="12">
        <v>1</v>
      </c>
      <c r="CD59" s="3" t="s">
        <v>855</v>
      </c>
      <c r="CE59" s="3" t="s">
        <v>78</v>
      </c>
      <c r="CF59" s="3" t="s">
        <v>81</v>
      </c>
      <c r="CG59" s="12">
        <f t="shared" si="0"/>
        <v>128500</v>
      </c>
      <c r="CH59" s="157">
        <v>112000</v>
      </c>
      <c r="CI59" s="3">
        <v>16500</v>
      </c>
      <c r="CL59" s="155" t="s">
        <v>1011</v>
      </c>
      <c r="CM59" s="155" t="s">
        <v>1007</v>
      </c>
      <c r="CN59" s="12"/>
      <c r="CO59" s="12"/>
      <c r="CP59" s="12"/>
      <c r="CQ59" s="12"/>
      <c r="CR59" s="12"/>
      <c r="CS59" s="3">
        <v>12</v>
      </c>
      <c r="CT59" s="59">
        <v>0</v>
      </c>
      <c r="CW59" s="3" t="s">
        <v>90</v>
      </c>
      <c r="CY59" s="3">
        <v>2</v>
      </c>
      <c r="CZ59" s="3">
        <v>0</v>
      </c>
      <c r="DB59" s="3">
        <v>1</v>
      </c>
      <c r="DC59" s="3">
        <v>1</v>
      </c>
      <c r="DD59" s="3">
        <v>3</v>
      </c>
      <c r="DE59" s="91">
        <v>24592</v>
      </c>
      <c r="DF59" s="3">
        <v>3</v>
      </c>
      <c r="DG59" s="91">
        <v>28854</v>
      </c>
      <c r="DH59" s="3">
        <v>2</v>
      </c>
      <c r="DI59" s="3">
        <v>0</v>
      </c>
      <c r="DL59" s="3">
        <v>811</v>
      </c>
      <c r="DP59" s="3">
        <v>811</v>
      </c>
      <c r="DQ59" s="3">
        <v>3</v>
      </c>
      <c r="DR59" s="3" t="s">
        <v>65</v>
      </c>
    </row>
    <row r="60" spans="1:122" s="16" customFormat="1" x14ac:dyDescent="0.2">
      <c r="B60" s="3">
        <v>1991</v>
      </c>
      <c r="S60" s="3"/>
      <c r="T60" s="3"/>
      <c r="U60" s="5"/>
      <c r="V60" s="5"/>
      <c r="W60" s="5"/>
      <c r="X60" s="5"/>
      <c r="Y60" s="12"/>
      <c r="Z60" s="12"/>
      <c r="AA60" s="12"/>
      <c r="AB60" s="12"/>
      <c r="AC60" s="12"/>
      <c r="AD60" s="13"/>
      <c r="AE60" s="13"/>
      <c r="AF60" s="13"/>
      <c r="AG60" s="13"/>
      <c r="AH60" s="13"/>
      <c r="AL60" s="12" t="s">
        <v>303</v>
      </c>
      <c r="AM60" s="12" t="s">
        <v>383</v>
      </c>
      <c r="AN60" s="5" t="s">
        <v>352</v>
      </c>
      <c r="AO60" s="5" t="s">
        <v>349</v>
      </c>
      <c r="AP60" s="5" t="s">
        <v>370</v>
      </c>
      <c r="AQ60" s="5" t="s">
        <v>1054</v>
      </c>
      <c r="AR60" s="5" t="s">
        <v>352</v>
      </c>
      <c r="AS60" s="5" t="s">
        <v>1053</v>
      </c>
      <c r="AT60" s="5" t="s">
        <v>370</v>
      </c>
      <c r="AU60" s="5" t="s">
        <v>1055</v>
      </c>
      <c r="AV60" s="12"/>
      <c r="AW60" s="5" t="s">
        <v>739</v>
      </c>
      <c r="AX60" s="12" t="s">
        <v>315</v>
      </c>
      <c r="AY60" s="12">
        <v>4</v>
      </c>
      <c r="AZ60" s="12">
        <v>0</v>
      </c>
      <c r="BA60" s="5" t="s">
        <v>331</v>
      </c>
      <c r="BB60" s="5" t="s">
        <v>320</v>
      </c>
      <c r="BC60" s="57" t="s">
        <v>1432</v>
      </c>
      <c r="BD60" s="5" t="s">
        <v>82</v>
      </c>
      <c r="BE60" s="54" t="s">
        <v>761</v>
      </c>
      <c r="BF60" s="5" t="s">
        <v>84</v>
      </c>
      <c r="BG60" s="57" t="s">
        <v>740</v>
      </c>
      <c r="BH60" s="57" t="s">
        <v>86</v>
      </c>
      <c r="BI60" s="57" t="s">
        <v>1056</v>
      </c>
      <c r="BJ60" s="57"/>
      <c r="BK60" s="57"/>
      <c r="BL60" s="57"/>
      <c r="BM60" s="57"/>
      <c r="BN60" s="57"/>
      <c r="BO60" s="57"/>
      <c r="BP60" s="63" t="s">
        <v>365</v>
      </c>
      <c r="BQ60" s="80">
        <v>50</v>
      </c>
      <c r="BR60" s="63" t="s">
        <v>365</v>
      </c>
      <c r="BS60" s="80">
        <v>21.4</v>
      </c>
      <c r="BT60" s="63" t="s">
        <v>365</v>
      </c>
      <c r="BU60" s="80">
        <v>14.3</v>
      </c>
      <c r="BV60" s="63" t="s">
        <v>364</v>
      </c>
      <c r="BW60" s="80">
        <v>15.4</v>
      </c>
      <c r="BX60" s="80"/>
      <c r="BY60" s="12" t="s">
        <v>948</v>
      </c>
      <c r="BZ60" s="12">
        <v>0</v>
      </c>
      <c r="CA60" s="12"/>
      <c r="CB60" s="12"/>
      <c r="CC60" s="12"/>
      <c r="CD60" s="16" t="s">
        <v>855</v>
      </c>
      <c r="CG60" s="5">
        <f>CH60+CI60+CJ60+CK60</f>
        <v>177000</v>
      </c>
      <c r="CH60" s="157">
        <v>112000</v>
      </c>
      <c r="CI60" s="57" t="s">
        <v>1444</v>
      </c>
      <c r="CJ60" s="157">
        <v>11000</v>
      </c>
      <c r="CK60" s="57" t="s">
        <v>1445</v>
      </c>
      <c r="CL60" s="155" t="s">
        <v>1011</v>
      </c>
      <c r="CM60" s="155" t="s">
        <v>1007</v>
      </c>
      <c r="CN60" s="155" t="s">
        <v>1014</v>
      </c>
      <c r="CO60" s="155" t="s">
        <v>1017</v>
      </c>
      <c r="CP60" s="101"/>
      <c r="CQ60" s="101"/>
      <c r="CR60" s="101"/>
      <c r="CS60" s="3">
        <v>12</v>
      </c>
      <c r="CT60" s="59">
        <v>0</v>
      </c>
      <c r="CU60" s="59">
        <v>19</v>
      </c>
      <c r="CV60" s="59">
        <v>9</v>
      </c>
      <c r="CW60" s="3" t="s">
        <v>90</v>
      </c>
      <c r="CX60" s="3"/>
      <c r="CY60" s="3">
        <v>2</v>
      </c>
      <c r="CZ60" s="3">
        <v>0</v>
      </c>
      <c r="DA60" s="3"/>
      <c r="DB60" s="3">
        <v>1</v>
      </c>
      <c r="DC60" s="3">
        <v>1</v>
      </c>
      <c r="DD60" s="3">
        <v>3</v>
      </c>
      <c r="DE60" s="91">
        <v>24592</v>
      </c>
      <c r="DF60" s="3">
        <v>3</v>
      </c>
      <c r="DG60" s="91">
        <v>28854</v>
      </c>
      <c r="DH60" s="3">
        <v>2</v>
      </c>
      <c r="DI60" s="3">
        <v>0</v>
      </c>
      <c r="DJ60" s="3"/>
      <c r="DK60" s="3"/>
      <c r="DL60" s="3">
        <v>811</v>
      </c>
      <c r="DM60" s="3"/>
      <c r="DN60" s="3"/>
      <c r="DO60" s="3"/>
      <c r="DP60" s="3">
        <v>811</v>
      </c>
      <c r="DQ60" s="3">
        <v>3</v>
      </c>
      <c r="DR60" s="3" t="s">
        <v>65</v>
      </c>
    </row>
    <row r="61" spans="1:122" s="16" customFormat="1" x14ac:dyDescent="0.2">
      <c r="B61" s="3">
        <v>1991</v>
      </c>
      <c r="S61" s="3"/>
      <c r="T61" s="3"/>
      <c r="U61" s="5"/>
      <c r="V61" s="5"/>
      <c r="W61" s="5"/>
      <c r="X61" s="5"/>
      <c r="Y61" s="12"/>
      <c r="Z61" s="12"/>
      <c r="AA61" s="12"/>
      <c r="AB61" s="12"/>
      <c r="AC61" s="12"/>
      <c r="AD61" s="13"/>
      <c r="AE61" s="13">
        <v>0</v>
      </c>
      <c r="AF61" s="13" t="s">
        <v>505</v>
      </c>
      <c r="AG61" s="13" t="s">
        <v>57</v>
      </c>
      <c r="AH61" s="13">
        <v>1</v>
      </c>
      <c r="AL61" s="12" t="s">
        <v>303</v>
      </c>
      <c r="AM61" s="12" t="s">
        <v>383</v>
      </c>
      <c r="AN61" s="5" t="s">
        <v>338</v>
      </c>
      <c r="AO61" s="5" t="s">
        <v>374</v>
      </c>
      <c r="AP61" s="5" t="s">
        <v>370</v>
      </c>
      <c r="AQ61" s="5"/>
      <c r="AR61" s="5" t="s">
        <v>338</v>
      </c>
      <c r="AS61" s="5" t="s">
        <v>361</v>
      </c>
      <c r="AT61" s="5" t="s">
        <v>370</v>
      </c>
      <c r="AU61" s="5" t="s">
        <v>763</v>
      </c>
      <c r="AV61" s="12"/>
      <c r="AW61" s="5" t="s">
        <v>763</v>
      </c>
      <c r="AX61" s="12" t="s">
        <v>375</v>
      </c>
      <c r="AY61" s="12">
        <v>4</v>
      </c>
      <c r="AZ61" s="12">
        <v>0</v>
      </c>
      <c r="BA61" s="5" t="s">
        <v>331</v>
      </c>
      <c r="BB61" s="5" t="s">
        <v>320</v>
      </c>
      <c r="BC61" s="57" t="s">
        <v>1432</v>
      </c>
      <c r="BD61" s="5" t="s">
        <v>82</v>
      </c>
      <c r="BE61" s="5" t="s">
        <v>764</v>
      </c>
      <c r="BF61" s="5" t="s">
        <v>84</v>
      </c>
      <c r="BG61" s="57" t="s">
        <v>740</v>
      </c>
      <c r="BH61" s="57" t="s">
        <v>86</v>
      </c>
      <c r="BI61" s="57" t="s">
        <v>1056</v>
      </c>
      <c r="BJ61" s="57"/>
      <c r="BK61" s="57"/>
      <c r="BL61" s="57"/>
      <c r="BM61" s="57"/>
      <c r="BN61" s="57"/>
      <c r="BO61" s="57"/>
      <c r="BP61" s="62" t="s">
        <v>954</v>
      </c>
      <c r="BQ61" s="59">
        <v>50</v>
      </c>
      <c r="BR61" s="62" t="s">
        <v>954</v>
      </c>
      <c r="BS61" s="59">
        <v>16.7</v>
      </c>
      <c r="BT61" s="62" t="s">
        <v>954</v>
      </c>
      <c r="BU61" s="59">
        <v>16.7</v>
      </c>
      <c r="BV61" s="62" t="s">
        <v>954</v>
      </c>
      <c r="BW61" s="59">
        <v>16.7</v>
      </c>
      <c r="BX61" s="59"/>
      <c r="BY61" s="12" t="s">
        <v>949</v>
      </c>
      <c r="BZ61" s="12">
        <v>1</v>
      </c>
      <c r="CA61" s="12" t="s">
        <v>758</v>
      </c>
      <c r="CB61" s="12"/>
      <c r="CC61" s="12"/>
      <c r="CD61" s="12" t="s">
        <v>695</v>
      </c>
      <c r="CG61" s="5">
        <f>CH61+CI61+CJ61+CK61</f>
        <v>177000</v>
      </c>
      <c r="CH61" s="157">
        <v>112000</v>
      </c>
      <c r="CI61" s="57" t="s">
        <v>1444</v>
      </c>
      <c r="CJ61" s="157">
        <v>11000</v>
      </c>
      <c r="CK61" s="57" t="s">
        <v>1445</v>
      </c>
      <c r="CL61" s="155" t="s">
        <v>1011</v>
      </c>
      <c r="CM61" s="155" t="s">
        <v>1007</v>
      </c>
      <c r="CN61" s="155" t="s">
        <v>1014</v>
      </c>
      <c r="CO61" s="155" t="s">
        <v>1017</v>
      </c>
      <c r="CP61" s="101"/>
      <c r="CQ61" s="101"/>
      <c r="CR61" s="101"/>
      <c r="CS61" s="3">
        <v>12</v>
      </c>
      <c r="CT61" s="59">
        <v>0</v>
      </c>
      <c r="CU61" s="59">
        <v>19</v>
      </c>
      <c r="CV61" s="59">
        <v>9</v>
      </c>
      <c r="CW61" s="3" t="s">
        <v>90</v>
      </c>
      <c r="CX61" s="3"/>
      <c r="CY61" s="3">
        <v>2</v>
      </c>
      <c r="CZ61" s="3">
        <v>0</v>
      </c>
      <c r="DA61" s="3"/>
      <c r="DB61" s="3">
        <v>1</v>
      </c>
      <c r="DC61" s="3">
        <v>1</v>
      </c>
      <c r="DD61" s="3">
        <v>3</v>
      </c>
      <c r="DE61" s="91">
        <v>24592</v>
      </c>
      <c r="DF61" s="3">
        <v>3</v>
      </c>
      <c r="DG61" s="91">
        <v>28854</v>
      </c>
      <c r="DH61" s="3">
        <v>2</v>
      </c>
      <c r="DI61" s="3">
        <v>0</v>
      </c>
      <c r="DJ61" s="3"/>
      <c r="DK61" s="3"/>
      <c r="DL61" s="3">
        <v>811</v>
      </c>
      <c r="DM61" s="3"/>
      <c r="DN61" s="3"/>
      <c r="DO61" s="3"/>
      <c r="DP61" s="3">
        <v>811</v>
      </c>
      <c r="DQ61" s="3">
        <v>3</v>
      </c>
      <c r="DR61" s="3" t="s">
        <v>65</v>
      </c>
    </row>
    <row r="62" spans="1:122" s="1" customFormat="1" x14ac:dyDescent="0.2">
      <c r="A62" s="1" t="s">
        <v>77</v>
      </c>
      <c r="B62" s="1">
        <v>1993</v>
      </c>
      <c r="C62" s="1" t="s">
        <v>78</v>
      </c>
      <c r="D62" s="1" t="s">
        <v>79</v>
      </c>
      <c r="F62" s="1" t="s">
        <v>86</v>
      </c>
      <c r="G62" s="1" t="s">
        <v>86</v>
      </c>
      <c r="H62" s="1" t="s">
        <v>87</v>
      </c>
      <c r="R62" s="1" t="s">
        <v>248</v>
      </c>
      <c r="S62" s="3">
        <v>1</v>
      </c>
      <c r="T62" s="3" t="s">
        <v>249</v>
      </c>
      <c r="U62" s="3" t="s">
        <v>250</v>
      </c>
      <c r="V62" s="3" t="s">
        <v>57</v>
      </c>
      <c r="W62" s="3" t="s">
        <v>180</v>
      </c>
      <c r="X62" s="3" t="s">
        <v>57</v>
      </c>
      <c r="Y62" s="3" t="s">
        <v>57</v>
      </c>
      <c r="Z62" s="3"/>
      <c r="AA62" s="3"/>
      <c r="AB62" s="3" t="s">
        <v>57</v>
      </c>
      <c r="AC62" s="3" t="s">
        <v>60</v>
      </c>
      <c r="AD62" s="14" t="s">
        <v>60</v>
      </c>
      <c r="AE62" s="14">
        <v>0</v>
      </c>
      <c r="AF62" s="14" t="s">
        <v>516</v>
      </c>
      <c r="AG62" s="14"/>
      <c r="AH62" s="14"/>
      <c r="AI62" s="1" t="s">
        <v>78</v>
      </c>
      <c r="AJ62" s="1" t="s">
        <v>86</v>
      </c>
      <c r="AL62" s="3" t="s">
        <v>333</v>
      </c>
      <c r="AM62" s="3" t="s">
        <v>334</v>
      </c>
      <c r="AN62" s="5" t="s">
        <v>338</v>
      </c>
      <c r="AO62" s="5" t="s">
        <v>419</v>
      </c>
      <c r="AP62" s="5" t="s">
        <v>414</v>
      </c>
      <c r="AQ62" s="5"/>
      <c r="AR62" s="5" t="s">
        <v>338</v>
      </c>
      <c r="AS62" s="5" t="s">
        <v>419</v>
      </c>
      <c r="AT62" s="5" t="s">
        <v>414</v>
      </c>
      <c r="AU62" s="5" t="s">
        <v>767</v>
      </c>
      <c r="AV62" s="3"/>
      <c r="AW62" s="5" t="s">
        <v>767</v>
      </c>
      <c r="AX62" s="3" t="s">
        <v>378</v>
      </c>
      <c r="AY62" s="3">
        <v>2</v>
      </c>
      <c r="AZ62" s="3">
        <v>0</v>
      </c>
      <c r="BA62" s="3">
        <v>2</v>
      </c>
      <c r="BB62" s="3" t="s">
        <v>320</v>
      </c>
      <c r="BC62" s="3" t="s">
        <v>765</v>
      </c>
      <c r="BD62" s="3" t="s">
        <v>86</v>
      </c>
      <c r="BE62" s="57" t="s">
        <v>1056</v>
      </c>
      <c r="BF62" s="3"/>
      <c r="BG62" s="3"/>
      <c r="BH62" s="3"/>
      <c r="BI62" s="3"/>
      <c r="BJ62" s="3"/>
      <c r="BK62" s="3"/>
      <c r="BL62" s="3"/>
      <c r="BM62" s="3"/>
      <c r="BN62" s="3"/>
      <c r="BO62" s="3"/>
      <c r="BP62" s="68" t="s">
        <v>423</v>
      </c>
      <c r="BQ62" s="82">
        <v>100</v>
      </c>
      <c r="BR62" s="56" t="s">
        <v>424</v>
      </c>
      <c r="BS62" s="81">
        <v>50</v>
      </c>
      <c r="BT62" s="56"/>
      <c r="BU62" s="81"/>
      <c r="BV62" s="56"/>
      <c r="BW62" s="81"/>
      <c r="BX62" s="81"/>
      <c r="BY62" s="3" t="s">
        <v>948</v>
      </c>
      <c r="BZ62" s="3">
        <v>0</v>
      </c>
      <c r="CA62" s="3"/>
      <c r="CB62" s="3"/>
      <c r="CC62" s="3"/>
      <c r="CD62" s="3" t="s">
        <v>856</v>
      </c>
      <c r="CE62" s="1" t="s">
        <v>78</v>
      </c>
      <c r="CF62" s="1" t="s">
        <v>86</v>
      </c>
      <c r="CG62" s="12">
        <f t="shared" si="0"/>
        <v>117000</v>
      </c>
      <c r="CH62" s="157">
        <v>102000</v>
      </c>
      <c r="CI62" s="157">
        <v>15000</v>
      </c>
      <c r="CJ62" s="3"/>
      <c r="CK62" s="3"/>
      <c r="CL62" s="155" t="s">
        <v>1012</v>
      </c>
      <c r="CM62" s="155" t="s">
        <v>1018</v>
      </c>
      <c r="CN62" s="12"/>
      <c r="CO62" s="12"/>
      <c r="CP62" s="12"/>
      <c r="CQ62" s="12"/>
      <c r="CR62" s="12"/>
      <c r="CS62" s="3">
        <v>73</v>
      </c>
      <c r="CT62" s="3">
        <v>107</v>
      </c>
      <c r="CU62" s="3"/>
      <c r="CV62" s="3"/>
      <c r="CW62" s="1">
        <v>1112</v>
      </c>
      <c r="CY62" s="28">
        <v>2</v>
      </c>
      <c r="CZ62" s="28">
        <v>0</v>
      </c>
      <c r="DA62" s="28"/>
      <c r="DB62" s="28">
        <v>1</v>
      </c>
      <c r="DC62" s="28">
        <v>1</v>
      </c>
      <c r="DD62" s="28">
        <v>3</v>
      </c>
      <c r="DE62" s="9">
        <v>24592</v>
      </c>
      <c r="DF62" s="1">
        <v>3</v>
      </c>
      <c r="DG62" s="9">
        <v>28854</v>
      </c>
      <c r="DH62" s="1">
        <v>2</v>
      </c>
      <c r="DI62" s="1">
        <v>0</v>
      </c>
      <c r="DL62" s="1">
        <v>811</v>
      </c>
      <c r="DP62" s="1">
        <v>811</v>
      </c>
      <c r="DQ62" s="28">
        <v>3</v>
      </c>
      <c r="DR62" s="1" t="s">
        <v>65</v>
      </c>
    </row>
    <row r="63" spans="1:122" s="1" customFormat="1" x14ac:dyDescent="0.2">
      <c r="B63" s="1">
        <v>1993</v>
      </c>
      <c r="S63" s="3"/>
      <c r="T63" s="3"/>
      <c r="U63" s="3"/>
      <c r="V63" s="3"/>
      <c r="W63" s="3"/>
      <c r="X63" s="3"/>
      <c r="Y63" s="3"/>
      <c r="Z63" s="3"/>
      <c r="AA63" s="3"/>
      <c r="AB63" s="3"/>
      <c r="AC63" s="3"/>
      <c r="AD63" s="14"/>
      <c r="AE63" s="14">
        <v>1</v>
      </c>
      <c r="AF63" s="14">
        <v>1</v>
      </c>
      <c r="AG63" s="14"/>
      <c r="AH63" s="14">
        <v>1</v>
      </c>
      <c r="AL63" s="3" t="s">
        <v>303</v>
      </c>
      <c r="AM63" s="3" t="s">
        <v>383</v>
      </c>
      <c r="AN63" s="5" t="s">
        <v>338</v>
      </c>
      <c r="AO63" s="5" t="s">
        <v>419</v>
      </c>
      <c r="AP63" s="5" t="s">
        <v>414</v>
      </c>
      <c r="AQ63" s="5"/>
      <c r="AR63" s="5" t="s">
        <v>338</v>
      </c>
      <c r="AS63" s="5" t="s">
        <v>419</v>
      </c>
      <c r="AT63" s="5" t="s">
        <v>414</v>
      </c>
      <c r="AU63" s="5" t="s">
        <v>767</v>
      </c>
      <c r="AV63" s="3"/>
      <c r="AW63" s="5" t="s">
        <v>767</v>
      </c>
      <c r="AX63" s="3" t="s">
        <v>378</v>
      </c>
      <c r="AY63" s="3">
        <v>2</v>
      </c>
      <c r="AZ63" s="3">
        <v>0</v>
      </c>
      <c r="BA63" s="3">
        <v>2</v>
      </c>
      <c r="BB63" s="3" t="s">
        <v>320</v>
      </c>
      <c r="BC63" s="3" t="s">
        <v>765</v>
      </c>
      <c r="BD63" s="3" t="s">
        <v>86</v>
      </c>
      <c r="BE63" s="57" t="s">
        <v>1056</v>
      </c>
      <c r="BF63" s="3"/>
      <c r="BG63" s="3"/>
      <c r="BH63" s="3"/>
      <c r="BI63" s="3"/>
      <c r="BJ63" s="3"/>
      <c r="BK63" s="3"/>
      <c r="BL63" s="3"/>
      <c r="BM63" s="3"/>
      <c r="BN63" s="3"/>
      <c r="BO63" s="3"/>
      <c r="BP63" s="68" t="s">
        <v>766</v>
      </c>
      <c r="BQ63" s="82">
        <v>100</v>
      </c>
      <c r="BR63" s="56" t="s">
        <v>936</v>
      </c>
      <c r="BS63" s="81">
        <v>0</v>
      </c>
      <c r="BT63" s="62"/>
      <c r="BU63" s="59"/>
      <c r="BV63" s="56"/>
      <c r="BW63" s="81"/>
      <c r="BX63" s="81"/>
      <c r="BY63" s="3" t="s">
        <v>948</v>
      </c>
      <c r="BZ63" s="3">
        <v>0</v>
      </c>
      <c r="CA63" s="3"/>
      <c r="CB63" s="3"/>
      <c r="CC63" s="3"/>
      <c r="CD63" s="3" t="s">
        <v>856</v>
      </c>
      <c r="CG63" s="12">
        <f t="shared" si="0"/>
        <v>117000</v>
      </c>
      <c r="CH63" s="157">
        <v>102000</v>
      </c>
      <c r="CI63" s="157">
        <v>15000</v>
      </c>
      <c r="CJ63" s="3"/>
      <c r="CK63" s="3"/>
      <c r="CL63" s="155" t="s">
        <v>1012</v>
      </c>
      <c r="CM63" s="155" t="s">
        <v>1018</v>
      </c>
      <c r="CN63" s="12"/>
      <c r="CO63" s="12"/>
      <c r="CP63" s="12"/>
      <c r="CQ63" s="12"/>
      <c r="CR63" s="12"/>
      <c r="CS63" s="3">
        <v>73</v>
      </c>
      <c r="CT63" s="3">
        <v>107</v>
      </c>
      <c r="CU63" s="3"/>
      <c r="CV63" s="3"/>
      <c r="CW63" s="1">
        <v>1112</v>
      </c>
      <c r="CY63" s="28">
        <v>2</v>
      </c>
      <c r="CZ63" s="28">
        <v>0</v>
      </c>
      <c r="DA63" s="28"/>
      <c r="DB63" s="28">
        <v>1</v>
      </c>
      <c r="DC63" s="28">
        <v>1</v>
      </c>
      <c r="DD63" s="28">
        <v>3</v>
      </c>
      <c r="DE63" s="9">
        <v>24592</v>
      </c>
      <c r="DF63" s="1">
        <v>3</v>
      </c>
      <c r="DG63" s="9">
        <v>28854</v>
      </c>
      <c r="DH63" s="1">
        <v>2</v>
      </c>
      <c r="DI63" s="1">
        <v>0</v>
      </c>
      <c r="DL63" s="1">
        <v>811</v>
      </c>
      <c r="DP63" s="1">
        <v>811</v>
      </c>
      <c r="DQ63" s="28">
        <v>3</v>
      </c>
      <c r="DR63" s="1" t="s">
        <v>65</v>
      </c>
    </row>
    <row r="64" spans="1:122" s="1" customFormat="1" x14ac:dyDescent="0.2">
      <c r="B64" s="1">
        <v>1993</v>
      </c>
      <c r="S64" s="3"/>
      <c r="T64" s="3"/>
      <c r="U64" s="3"/>
      <c r="V64" s="3"/>
      <c r="W64" s="3"/>
      <c r="X64" s="3"/>
      <c r="Y64" s="3"/>
      <c r="Z64" s="3"/>
      <c r="AA64" s="3"/>
      <c r="AB64" s="3"/>
      <c r="AC64" s="3"/>
      <c r="AD64" s="14"/>
      <c r="AE64" s="14">
        <v>0</v>
      </c>
      <c r="AF64" s="14" t="s">
        <v>516</v>
      </c>
      <c r="AG64" s="14"/>
      <c r="AH64" s="14"/>
      <c r="AL64" s="3" t="s">
        <v>333</v>
      </c>
      <c r="AM64" s="3" t="s">
        <v>334</v>
      </c>
      <c r="AN64" s="5" t="s">
        <v>344</v>
      </c>
      <c r="AO64" s="5" t="s">
        <v>344</v>
      </c>
      <c r="AP64" s="5" t="s">
        <v>414</v>
      </c>
      <c r="AQ64" s="5"/>
      <c r="AR64" s="5" t="s">
        <v>344</v>
      </c>
      <c r="AS64" s="5" t="s">
        <v>344</v>
      </c>
      <c r="AT64" s="5" t="s">
        <v>414</v>
      </c>
      <c r="AU64" s="5"/>
      <c r="AV64" s="3"/>
      <c r="AW64" s="5" t="s">
        <v>689</v>
      </c>
      <c r="AX64" s="3" t="s">
        <v>363</v>
      </c>
      <c r="AY64" s="3">
        <v>2</v>
      </c>
      <c r="AZ64" s="3">
        <v>0</v>
      </c>
      <c r="BA64" s="3">
        <v>1</v>
      </c>
      <c r="BB64" s="3" t="s">
        <v>320</v>
      </c>
      <c r="BC64" s="3" t="s">
        <v>761</v>
      </c>
      <c r="BD64" s="3" t="s">
        <v>86</v>
      </c>
      <c r="BE64" s="57" t="s">
        <v>1056</v>
      </c>
      <c r="BF64" s="3"/>
      <c r="BG64" s="3"/>
      <c r="BH64" s="3"/>
      <c r="BI64" s="3"/>
      <c r="BJ64" s="3"/>
      <c r="BK64" s="3"/>
      <c r="BL64" s="3"/>
      <c r="BM64" s="3"/>
      <c r="BN64" s="3"/>
      <c r="BO64" s="3"/>
      <c r="BP64" s="67" t="s">
        <v>768</v>
      </c>
      <c r="BQ64" s="100">
        <v>100</v>
      </c>
      <c r="BR64" s="56" t="s">
        <v>424</v>
      </c>
      <c r="BS64" s="81">
        <v>50</v>
      </c>
      <c r="BT64" s="56"/>
      <c r="BU64" s="81"/>
      <c r="BV64" s="56"/>
      <c r="BW64" s="81"/>
      <c r="BX64" s="81"/>
      <c r="BY64" s="12" t="s">
        <v>948</v>
      </c>
      <c r="BZ64" s="12">
        <v>0</v>
      </c>
      <c r="CA64" s="3"/>
      <c r="CB64" s="3"/>
      <c r="CC64" s="3"/>
      <c r="CD64" s="12" t="s">
        <v>695</v>
      </c>
      <c r="CG64" s="12">
        <f t="shared" si="0"/>
        <v>117000</v>
      </c>
      <c r="CH64" s="157">
        <v>102000</v>
      </c>
      <c r="CI64" s="157">
        <v>15000</v>
      </c>
      <c r="CJ64" s="3"/>
      <c r="CK64" s="3"/>
      <c r="CL64" s="155" t="s">
        <v>1012</v>
      </c>
      <c r="CM64" s="155" t="s">
        <v>1018</v>
      </c>
      <c r="CN64" s="12"/>
      <c r="CO64" s="12"/>
      <c r="CP64" s="12"/>
      <c r="CQ64" s="12"/>
      <c r="CR64" s="12"/>
      <c r="CS64" s="3">
        <v>73</v>
      </c>
      <c r="CT64" s="3">
        <v>107</v>
      </c>
      <c r="CU64" s="3"/>
      <c r="CV64" s="3"/>
      <c r="CW64" s="1">
        <v>1112</v>
      </c>
      <c r="CY64" s="28">
        <v>2</v>
      </c>
      <c r="CZ64" s="28">
        <v>0</v>
      </c>
      <c r="DA64" s="28"/>
      <c r="DB64" s="28">
        <v>1</v>
      </c>
      <c r="DC64" s="28">
        <v>1</v>
      </c>
      <c r="DD64" s="28">
        <v>3</v>
      </c>
      <c r="DE64" s="9">
        <v>24592</v>
      </c>
      <c r="DF64" s="1">
        <v>3</v>
      </c>
      <c r="DG64" s="9">
        <v>28854</v>
      </c>
      <c r="DH64" s="1">
        <v>2</v>
      </c>
      <c r="DI64" s="1">
        <v>0</v>
      </c>
      <c r="DL64" s="1">
        <v>811</v>
      </c>
      <c r="DP64" s="1">
        <v>811</v>
      </c>
      <c r="DQ64" s="28">
        <v>3</v>
      </c>
      <c r="DR64" s="1" t="s">
        <v>65</v>
      </c>
    </row>
    <row r="65" spans="1:122" s="1" customFormat="1" x14ac:dyDescent="0.2">
      <c r="B65" s="1">
        <v>1993</v>
      </c>
      <c r="S65" s="3"/>
      <c r="T65" s="3"/>
      <c r="U65" s="3"/>
      <c r="V65" s="3"/>
      <c r="W65" s="3"/>
      <c r="X65" s="3"/>
      <c r="Y65" s="3"/>
      <c r="Z65" s="3"/>
      <c r="AA65" s="3"/>
      <c r="AB65" s="3"/>
      <c r="AC65" s="3"/>
      <c r="AD65" s="14"/>
      <c r="AE65" s="14">
        <v>0</v>
      </c>
      <c r="AF65" s="14" t="s">
        <v>516</v>
      </c>
      <c r="AG65" s="14"/>
      <c r="AH65" s="14"/>
      <c r="AL65" s="3" t="s">
        <v>303</v>
      </c>
      <c r="AM65" s="3" t="s">
        <v>383</v>
      </c>
      <c r="AN65" s="5" t="s">
        <v>344</v>
      </c>
      <c r="AO65" s="5" t="s">
        <v>344</v>
      </c>
      <c r="AP65" s="5" t="s">
        <v>414</v>
      </c>
      <c r="AQ65" s="5"/>
      <c r="AR65" s="5" t="s">
        <v>344</v>
      </c>
      <c r="AS65" s="5" t="s">
        <v>344</v>
      </c>
      <c r="AT65" s="5" t="s">
        <v>414</v>
      </c>
      <c r="AU65" s="5"/>
      <c r="AV65" s="3"/>
      <c r="AW65" s="5" t="s">
        <v>689</v>
      </c>
      <c r="AX65" s="3" t="s">
        <v>363</v>
      </c>
      <c r="AY65" s="3">
        <v>2</v>
      </c>
      <c r="AZ65" s="3">
        <v>0</v>
      </c>
      <c r="BA65" s="3">
        <v>1</v>
      </c>
      <c r="BB65" s="3" t="s">
        <v>320</v>
      </c>
      <c r="BC65" s="3" t="s">
        <v>761</v>
      </c>
      <c r="BD65" s="3" t="s">
        <v>86</v>
      </c>
      <c r="BE65" s="57" t="s">
        <v>1056</v>
      </c>
      <c r="BF65" s="3"/>
      <c r="BG65" s="3"/>
      <c r="BH65" s="3"/>
      <c r="BI65" s="3"/>
      <c r="BJ65" s="3"/>
      <c r="BK65" s="3"/>
      <c r="BL65" s="3"/>
      <c r="BM65" s="3"/>
      <c r="BN65" s="3"/>
      <c r="BO65" s="3"/>
      <c r="BP65" s="68" t="s">
        <v>766</v>
      </c>
      <c r="BQ65" s="82">
        <v>100</v>
      </c>
      <c r="BR65" s="56" t="s">
        <v>936</v>
      </c>
      <c r="BS65" s="81">
        <v>0</v>
      </c>
      <c r="BT65" s="56"/>
      <c r="BU65" s="81"/>
      <c r="BV65" s="56"/>
      <c r="BW65" s="81"/>
      <c r="BX65" s="81"/>
      <c r="BY65" s="12" t="s">
        <v>948</v>
      </c>
      <c r="BZ65" s="12">
        <v>0</v>
      </c>
      <c r="CA65" s="3"/>
      <c r="CB65" s="3"/>
      <c r="CC65" s="3"/>
      <c r="CD65" s="12" t="s">
        <v>695</v>
      </c>
      <c r="CG65" s="12">
        <f t="shared" si="0"/>
        <v>117000</v>
      </c>
      <c r="CH65" s="157">
        <v>102000</v>
      </c>
      <c r="CI65" s="157">
        <v>15000</v>
      </c>
      <c r="CJ65" s="3"/>
      <c r="CK65" s="3"/>
      <c r="CL65" s="155" t="s">
        <v>1012</v>
      </c>
      <c r="CM65" s="155" t="s">
        <v>1018</v>
      </c>
      <c r="CN65" s="12"/>
      <c r="CO65" s="12"/>
      <c r="CP65" s="12"/>
      <c r="CQ65" s="12"/>
      <c r="CR65" s="12"/>
      <c r="CS65" s="3">
        <v>73</v>
      </c>
      <c r="CT65" s="3">
        <v>107</v>
      </c>
      <c r="CU65" s="3"/>
      <c r="CV65" s="3"/>
      <c r="CW65" s="1">
        <v>1112</v>
      </c>
      <c r="CY65" s="28">
        <v>2</v>
      </c>
      <c r="CZ65" s="28">
        <v>0</v>
      </c>
      <c r="DA65" s="28"/>
      <c r="DB65" s="28">
        <v>1</v>
      </c>
      <c r="DC65" s="28">
        <v>1</v>
      </c>
      <c r="DD65" s="28">
        <v>3</v>
      </c>
      <c r="DE65" s="9">
        <v>24592</v>
      </c>
      <c r="DF65" s="1">
        <v>3</v>
      </c>
      <c r="DG65" s="9">
        <v>28854</v>
      </c>
      <c r="DH65" s="1">
        <v>2</v>
      </c>
      <c r="DI65" s="1">
        <v>0</v>
      </c>
      <c r="DL65" s="1">
        <v>811</v>
      </c>
      <c r="DP65" s="1">
        <v>811</v>
      </c>
      <c r="DQ65" s="28">
        <v>3</v>
      </c>
      <c r="DR65" s="1" t="s">
        <v>65</v>
      </c>
    </row>
    <row r="66" spans="1:122" s="54" customFormat="1" x14ac:dyDescent="0.2">
      <c r="A66" s="54" t="s">
        <v>161</v>
      </c>
      <c r="B66" s="54">
        <v>1991</v>
      </c>
      <c r="C66" s="54" t="s">
        <v>162</v>
      </c>
      <c r="D66" s="54" t="s">
        <v>163</v>
      </c>
      <c r="F66" s="54" t="s">
        <v>164</v>
      </c>
      <c r="G66" s="54" t="s">
        <v>165</v>
      </c>
      <c r="H66" s="54" t="s">
        <v>166</v>
      </c>
      <c r="I66" s="54" t="s">
        <v>167</v>
      </c>
      <c r="J66" s="54" t="s">
        <v>168</v>
      </c>
      <c r="S66" s="56">
        <v>1</v>
      </c>
      <c r="T66" s="56" t="s">
        <v>169</v>
      </c>
      <c r="U66" s="57" t="s">
        <v>89</v>
      </c>
      <c r="V66" s="62" t="s">
        <v>57</v>
      </c>
      <c r="W66" s="62" t="s">
        <v>57</v>
      </c>
      <c r="X66" s="62" t="s">
        <v>57</v>
      </c>
      <c r="Y66" s="62" t="s">
        <v>101</v>
      </c>
      <c r="Z66" s="62"/>
      <c r="AA66" s="62"/>
      <c r="AB66" s="62" t="s">
        <v>102</v>
      </c>
      <c r="AC66" s="62" t="s">
        <v>60</v>
      </c>
      <c r="AD66" s="63" t="s">
        <v>171</v>
      </c>
      <c r="AE66" s="63">
        <v>1</v>
      </c>
      <c r="AF66" s="63" t="s">
        <v>506</v>
      </c>
      <c r="AG66" s="63"/>
      <c r="AH66" s="63">
        <v>1</v>
      </c>
      <c r="AI66" s="54" t="s">
        <v>162</v>
      </c>
      <c r="AJ66" s="54" t="s">
        <v>164</v>
      </c>
      <c r="AL66" s="62" t="s">
        <v>303</v>
      </c>
      <c r="AM66" s="62" t="s">
        <v>384</v>
      </c>
      <c r="AN66" s="57" t="s">
        <v>352</v>
      </c>
      <c r="AO66" s="57" t="s">
        <v>327</v>
      </c>
      <c r="AP66" s="57" t="s">
        <v>370</v>
      </c>
      <c r="AQ66" s="56"/>
      <c r="AR66" s="57" t="s">
        <v>352</v>
      </c>
      <c r="AS66" s="57" t="s">
        <v>346</v>
      </c>
      <c r="AT66" s="57" t="s">
        <v>370</v>
      </c>
      <c r="AU66" s="54" t="s">
        <v>771</v>
      </c>
      <c r="AW66" s="54" t="s">
        <v>772</v>
      </c>
      <c r="AX66" s="62" t="s">
        <v>396</v>
      </c>
      <c r="AY66" s="97">
        <v>3</v>
      </c>
      <c r="AZ66" s="97">
        <v>0</v>
      </c>
      <c r="BA66" s="97">
        <v>0</v>
      </c>
      <c r="BB66" s="97" t="s">
        <v>320</v>
      </c>
      <c r="BC66" s="98" t="s">
        <v>773</v>
      </c>
      <c r="BD66" s="97" t="s">
        <v>397</v>
      </c>
      <c r="BE66" s="97" t="s">
        <v>775</v>
      </c>
      <c r="BF66" s="62"/>
      <c r="BP66" s="62" t="s">
        <v>398</v>
      </c>
      <c r="BQ66" s="59">
        <v>100</v>
      </c>
      <c r="BR66" s="97" t="s">
        <v>963</v>
      </c>
      <c r="BS66" s="95">
        <v>100</v>
      </c>
      <c r="BT66" s="62"/>
      <c r="BU66" s="59"/>
      <c r="BV66" s="62"/>
      <c r="BW66" s="59"/>
      <c r="BX66" s="59"/>
      <c r="BY66" s="54" t="s">
        <v>948</v>
      </c>
      <c r="BZ66" s="54">
        <v>0</v>
      </c>
      <c r="CA66" s="54" t="s">
        <v>774</v>
      </c>
      <c r="CD66" s="54" t="s">
        <v>695</v>
      </c>
      <c r="CE66" s="54" t="s">
        <v>162</v>
      </c>
      <c r="CF66" s="54" t="s">
        <v>164</v>
      </c>
      <c r="CG66" s="12">
        <f t="shared" si="0"/>
        <v>141250</v>
      </c>
      <c r="CH66" s="157">
        <v>134000</v>
      </c>
      <c r="CI66" s="56">
        <v>7250</v>
      </c>
      <c r="CJ66" s="56"/>
      <c r="CK66" s="56"/>
      <c r="CL66" s="155" t="s">
        <v>1020</v>
      </c>
      <c r="CM66" s="155" t="s">
        <v>1019</v>
      </c>
      <c r="CN66" s="102"/>
      <c r="CO66" s="102"/>
      <c r="CP66" s="102"/>
      <c r="CQ66" s="102"/>
      <c r="CR66" s="102"/>
      <c r="CS66" s="56">
        <v>292</v>
      </c>
      <c r="CT66" s="56">
        <v>396</v>
      </c>
      <c r="CW66" s="54" t="s">
        <v>170</v>
      </c>
      <c r="CY66" s="56">
        <v>2</v>
      </c>
      <c r="CZ66" s="56">
        <v>0</v>
      </c>
      <c r="DA66" s="56"/>
      <c r="DB66" s="56">
        <v>1</v>
      </c>
      <c r="DC66" s="56">
        <v>1</v>
      </c>
      <c r="DD66" s="56">
        <v>3</v>
      </c>
      <c r="DE66" s="60">
        <v>23742</v>
      </c>
      <c r="DF66" s="54">
        <v>5</v>
      </c>
      <c r="DG66" s="60">
        <v>23742</v>
      </c>
      <c r="DH66" s="54">
        <v>5</v>
      </c>
      <c r="DI66" s="54">
        <v>0</v>
      </c>
      <c r="DL66" s="54">
        <v>100</v>
      </c>
      <c r="DP66" s="54">
        <v>100</v>
      </c>
      <c r="DQ66" s="56">
        <v>5</v>
      </c>
      <c r="DR66" s="54" t="s">
        <v>65</v>
      </c>
    </row>
    <row r="67" spans="1:122" s="16" customFormat="1" x14ac:dyDescent="0.2">
      <c r="A67" s="1" t="s">
        <v>531</v>
      </c>
      <c r="B67" s="1">
        <v>1997</v>
      </c>
      <c r="C67" s="1" t="s">
        <v>532</v>
      </c>
      <c r="D67" s="1" t="s">
        <v>533</v>
      </c>
      <c r="E67" s="1" t="s">
        <v>534</v>
      </c>
      <c r="F67" s="1" t="s">
        <v>535</v>
      </c>
      <c r="G67" s="1" t="s">
        <v>536</v>
      </c>
      <c r="H67" t="s">
        <v>537</v>
      </c>
      <c r="I67" s="1" t="s">
        <v>538</v>
      </c>
      <c r="J67" t="s">
        <v>539</v>
      </c>
      <c r="K67" s="1"/>
      <c r="L67" s="1"/>
      <c r="M67" s="1"/>
      <c r="N67" s="1"/>
      <c r="O67" s="1"/>
      <c r="P67" s="1"/>
      <c r="Q67" s="1"/>
      <c r="R67" s="1"/>
      <c r="S67" s="3">
        <v>1</v>
      </c>
      <c r="T67" s="7" t="s">
        <v>540</v>
      </c>
      <c r="U67" s="3" t="s">
        <v>502</v>
      </c>
      <c r="V67" s="3" t="s">
        <v>57</v>
      </c>
      <c r="W67" s="3" t="s">
        <v>142</v>
      </c>
      <c r="X67" s="3"/>
      <c r="Y67" s="3"/>
      <c r="Z67" s="3"/>
      <c r="AA67" s="3"/>
      <c r="AB67" s="10" t="s">
        <v>541</v>
      </c>
      <c r="AC67" s="3" t="s">
        <v>542</v>
      </c>
      <c r="AD67" s="11" t="s">
        <v>74</v>
      </c>
      <c r="AE67" s="3"/>
      <c r="AF67" s="3"/>
      <c r="AG67" s="3"/>
      <c r="AH67" s="3"/>
      <c r="AI67" s="1" t="s">
        <v>532</v>
      </c>
      <c r="AJ67" s="1" t="s">
        <v>535</v>
      </c>
      <c r="AK67" s="1"/>
      <c r="AL67" s="3" t="s">
        <v>303</v>
      </c>
      <c r="AM67" s="3" t="s">
        <v>383</v>
      </c>
      <c r="AN67" s="3">
        <v>8</v>
      </c>
      <c r="AO67" s="3" t="s">
        <v>777</v>
      </c>
      <c r="AP67" s="3">
        <v>1997</v>
      </c>
      <c r="AQ67" s="3" t="s">
        <v>778</v>
      </c>
      <c r="AR67" s="3">
        <v>10</v>
      </c>
      <c r="AS67" s="3">
        <v>9</v>
      </c>
      <c r="AT67" s="3">
        <v>1997</v>
      </c>
      <c r="AU67" s="3" t="s">
        <v>769</v>
      </c>
      <c r="AV67" s="3"/>
      <c r="AW67" s="3" t="s">
        <v>689</v>
      </c>
      <c r="AX67" s="3" t="s">
        <v>589</v>
      </c>
      <c r="AY67" s="3">
        <v>2</v>
      </c>
      <c r="AZ67" s="3">
        <v>1</v>
      </c>
      <c r="BA67" s="3">
        <v>0</v>
      </c>
      <c r="BB67" s="3" t="s">
        <v>320</v>
      </c>
      <c r="BC67" s="3" t="s">
        <v>784</v>
      </c>
      <c r="BD67" s="3" t="s">
        <v>590</v>
      </c>
      <c r="BE67" s="3" t="s">
        <v>784</v>
      </c>
      <c r="BF67" s="3"/>
      <c r="BG67" s="3"/>
      <c r="BH67" s="3"/>
      <c r="BI67" s="3"/>
      <c r="BJ67" s="3"/>
      <c r="BK67" s="3"/>
      <c r="BL67" s="3"/>
      <c r="BM67" s="3"/>
      <c r="BN67" s="3"/>
      <c r="BO67" s="3"/>
      <c r="BP67" s="74" t="s">
        <v>962</v>
      </c>
      <c r="BQ67" s="89">
        <v>86.5</v>
      </c>
      <c r="BR67" s="56" t="s">
        <v>972</v>
      </c>
      <c r="BS67" s="81">
        <v>97.3</v>
      </c>
      <c r="BT67" s="54"/>
      <c r="BU67" s="84"/>
      <c r="BV67" s="56"/>
      <c r="BW67" s="81"/>
      <c r="BX67" s="81"/>
      <c r="BY67" s="3" t="s">
        <v>948</v>
      </c>
      <c r="BZ67" s="3">
        <v>0</v>
      </c>
      <c r="CA67" s="11" t="s">
        <v>770</v>
      </c>
      <c r="CB67" s="3"/>
      <c r="CC67" s="3"/>
      <c r="CD67" s="3" t="s">
        <v>776</v>
      </c>
      <c r="CE67" s="1" t="s">
        <v>532</v>
      </c>
      <c r="CF67" s="1" t="s">
        <v>535</v>
      </c>
      <c r="CG67" s="12">
        <f t="shared" ref="CG67:CG98" si="1">CH67+CI67</f>
        <v>17250</v>
      </c>
      <c r="CH67" s="157">
        <v>15000</v>
      </c>
      <c r="CI67" s="3">
        <v>2250</v>
      </c>
      <c r="CJ67" s="3"/>
      <c r="CK67" s="3"/>
      <c r="CL67" s="155" t="s">
        <v>1018</v>
      </c>
      <c r="CM67" s="155" t="s">
        <v>1021</v>
      </c>
      <c r="CN67" s="12"/>
      <c r="CO67" s="12"/>
      <c r="CP67" s="12"/>
      <c r="CQ67" s="12"/>
      <c r="CR67" s="12"/>
      <c r="CS67" s="3">
        <v>26</v>
      </c>
      <c r="CT67" s="3">
        <v>11</v>
      </c>
      <c r="CU67" s="3"/>
      <c r="CV67" s="3"/>
      <c r="CW67" s="1" t="s">
        <v>543</v>
      </c>
      <c r="CX67" s="1" t="s">
        <v>534</v>
      </c>
      <c r="CY67" s="28">
        <v>2</v>
      </c>
      <c r="CZ67" s="28">
        <v>0</v>
      </c>
      <c r="DA67" s="28"/>
      <c r="DB67" s="28">
        <v>2</v>
      </c>
      <c r="DC67" s="28">
        <v>1</v>
      </c>
      <c r="DD67" s="28">
        <v>4</v>
      </c>
      <c r="DE67" s="9">
        <v>34276</v>
      </c>
      <c r="DF67" s="1">
        <v>1</v>
      </c>
      <c r="DG67" s="9">
        <v>35587</v>
      </c>
      <c r="DH67" s="1">
        <v>1</v>
      </c>
      <c r="DI67" s="1">
        <v>0</v>
      </c>
      <c r="DJ67" s="1"/>
      <c r="DK67" s="1"/>
      <c r="DL67" s="1">
        <v>484</v>
      </c>
      <c r="DM67" s="1" t="s">
        <v>544</v>
      </c>
      <c r="DN67" s="1"/>
      <c r="DO67" s="1" t="s">
        <v>544</v>
      </c>
      <c r="DP67" s="1">
        <v>484</v>
      </c>
      <c r="DQ67" s="28">
        <v>4</v>
      </c>
      <c r="DR67" s="1" t="s">
        <v>65</v>
      </c>
    </row>
    <row r="68" spans="1:122" s="65" customFormat="1" x14ac:dyDescent="0.2">
      <c r="A68" s="65" t="s">
        <v>546</v>
      </c>
      <c r="B68" s="65">
        <v>1997</v>
      </c>
      <c r="C68" s="65" t="s">
        <v>547</v>
      </c>
      <c r="D68" s="65" t="s">
        <v>548</v>
      </c>
      <c r="F68" s="65" t="s">
        <v>549</v>
      </c>
      <c r="G68" s="65" t="s">
        <v>549</v>
      </c>
      <c r="H68" s="66" t="s">
        <v>550</v>
      </c>
      <c r="S68" s="56">
        <v>1</v>
      </c>
      <c r="T68" s="56">
        <v>0</v>
      </c>
      <c r="U68" s="56" t="s">
        <v>551</v>
      </c>
      <c r="V68" s="56" t="s">
        <v>57</v>
      </c>
      <c r="W68" s="56" t="s">
        <v>142</v>
      </c>
      <c r="X68" s="56" t="s">
        <v>57</v>
      </c>
      <c r="Y68" s="56" t="s">
        <v>142</v>
      </c>
      <c r="Z68" s="56"/>
      <c r="AA68" s="56"/>
      <c r="AB68" s="67" t="s">
        <v>552</v>
      </c>
      <c r="AC68" s="56" t="s">
        <v>553</v>
      </c>
      <c r="AD68" s="68" t="s">
        <v>545</v>
      </c>
      <c r="AE68" s="56"/>
      <c r="AF68" s="56"/>
      <c r="AG68" s="56"/>
      <c r="AH68" s="56"/>
      <c r="AI68" s="65" t="s">
        <v>547</v>
      </c>
      <c r="AJ68" s="65" t="s">
        <v>549</v>
      </c>
      <c r="AL68" s="56" t="s">
        <v>303</v>
      </c>
      <c r="AM68" s="56" t="s">
        <v>582</v>
      </c>
      <c r="AN68" s="56">
        <v>5</v>
      </c>
      <c r="AO68" s="56">
        <v>4</v>
      </c>
      <c r="AP68" s="56">
        <v>1997</v>
      </c>
      <c r="AQ68" s="94"/>
      <c r="AR68" s="56">
        <v>5</v>
      </c>
      <c r="AS68" s="56">
        <v>4</v>
      </c>
      <c r="AT68" s="56">
        <v>1997</v>
      </c>
      <c r="AW68" s="65" t="s">
        <v>689</v>
      </c>
      <c r="AX68" s="56" t="s">
        <v>579</v>
      </c>
      <c r="AY68" s="56">
        <v>2</v>
      </c>
      <c r="AZ68" s="56">
        <v>0</v>
      </c>
      <c r="BA68" s="56">
        <v>2</v>
      </c>
      <c r="BB68" s="56" t="s">
        <v>320</v>
      </c>
      <c r="BC68" s="65" t="s">
        <v>779</v>
      </c>
      <c r="BD68" s="56" t="s">
        <v>549</v>
      </c>
      <c r="BE68" s="56" t="s">
        <v>780</v>
      </c>
      <c r="BF68" s="56"/>
      <c r="BP68" s="68" t="s">
        <v>581</v>
      </c>
      <c r="BQ68" s="82">
        <v>100</v>
      </c>
      <c r="BR68" s="68" t="s">
        <v>580</v>
      </c>
      <c r="BS68" s="82">
        <v>100</v>
      </c>
      <c r="BT68" s="56"/>
      <c r="BU68" s="81"/>
      <c r="BV68" s="56"/>
      <c r="BW68" s="81"/>
      <c r="BX68" s="81"/>
      <c r="BY68" s="3" t="s">
        <v>948</v>
      </c>
      <c r="BZ68" s="3">
        <v>0</v>
      </c>
      <c r="CB68" s="54"/>
      <c r="CD68" s="65" t="s">
        <v>781</v>
      </c>
      <c r="CE68" s="65" t="s">
        <v>547</v>
      </c>
      <c r="CG68" s="12">
        <f t="shared" si="1"/>
        <v>54000</v>
      </c>
      <c r="CH68" s="94">
        <v>24000</v>
      </c>
      <c r="CI68" s="94">
        <v>30000</v>
      </c>
      <c r="CJ68" s="94"/>
      <c r="CK68" s="94"/>
      <c r="CL68" s="155" t="s">
        <v>1022</v>
      </c>
      <c r="CM68" s="155" t="s">
        <v>1015</v>
      </c>
      <c r="CN68" s="103"/>
      <c r="CO68" s="103"/>
      <c r="CP68" s="103"/>
      <c r="CQ68" s="103"/>
      <c r="CR68" s="103"/>
      <c r="CS68" s="94">
        <v>2526</v>
      </c>
      <c r="CT68" s="94">
        <v>213</v>
      </c>
      <c r="CW68" s="65">
        <v>1268</v>
      </c>
      <c r="CX68" s="65" t="s">
        <v>554</v>
      </c>
      <c r="CY68" s="94">
        <v>2</v>
      </c>
      <c r="CZ68" s="94">
        <v>0</v>
      </c>
      <c r="DA68" s="94"/>
      <c r="DB68" s="94">
        <v>2</v>
      </c>
      <c r="DC68" s="94">
        <v>1</v>
      </c>
      <c r="DD68" s="94">
        <v>4</v>
      </c>
      <c r="DE68" s="69">
        <v>23394</v>
      </c>
      <c r="DF68" s="65">
        <v>1</v>
      </c>
      <c r="DG68" s="69">
        <v>35357</v>
      </c>
      <c r="DH68" s="65">
        <v>1</v>
      </c>
      <c r="DI68" s="65">
        <v>0</v>
      </c>
      <c r="DL68" s="65">
        <v>490</v>
      </c>
      <c r="DO68" s="65" t="s">
        <v>555</v>
      </c>
      <c r="DP68" s="65">
        <v>490</v>
      </c>
      <c r="DQ68" s="94">
        <v>4</v>
      </c>
      <c r="DR68" s="65" t="s">
        <v>65</v>
      </c>
    </row>
    <row r="69" spans="1:122" s="16" customFormat="1" x14ac:dyDescent="0.2">
      <c r="A69" s="16" t="s">
        <v>147</v>
      </c>
      <c r="B69" s="16">
        <v>1991</v>
      </c>
      <c r="C69" s="16" t="s">
        <v>92</v>
      </c>
      <c r="D69" s="16" t="s">
        <v>93</v>
      </c>
      <c r="F69" s="16" t="s">
        <v>148</v>
      </c>
      <c r="G69" s="16" t="s">
        <v>148</v>
      </c>
      <c r="H69" s="18" t="s">
        <v>149</v>
      </c>
      <c r="S69" s="3">
        <v>1</v>
      </c>
      <c r="T69" s="7" t="s">
        <v>150</v>
      </c>
      <c r="U69" s="12" t="s">
        <v>151</v>
      </c>
      <c r="V69" s="12" t="s">
        <v>57</v>
      </c>
      <c r="W69" s="12" t="s">
        <v>142</v>
      </c>
      <c r="X69" s="12" t="s">
        <v>57</v>
      </c>
      <c r="Y69" s="12" t="s">
        <v>142</v>
      </c>
      <c r="Z69" s="12" t="s">
        <v>57</v>
      </c>
      <c r="AA69" s="12"/>
      <c r="AB69" s="12" t="s">
        <v>142</v>
      </c>
      <c r="AC69" s="12" t="s">
        <v>60</v>
      </c>
      <c r="AD69" s="13" t="s">
        <v>172</v>
      </c>
      <c r="AE69" s="13" t="s">
        <v>510</v>
      </c>
      <c r="AF69" s="13" t="s">
        <v>510</v>
      </c>
      <c r="AG69" s="13" t="s">
        <v>57</v>
      </c>
      <c r="AH69" s="13">
        <v>1</v>
      </c>
      <c r="AI69" s="16" t="s">
        <v>92</v>
      </c>
      <c r="AJ69" s="16" t="s">
        <v>148</v>
      </c>
      <c r="AK69" s="16" t="s">
        <v>152</v>
      </c>
      <c r="AL69" s="12" t="s">
        <v>303</v>
      </c>
      <c r="AM69" s="12" t="s">
        <v>384</v>
      </c>
      <c r="AN69" s="5" t="s">
        <v>338</v>
      </c>
      <c r="AO69" s="5" t="s">
        <v>331</v>
      </c>
      <c r="AP69" s="5" t="s">
        <v>370</v>
      </c>
      <c r="AQ69" s="5"/>
      <c r="AR69" s="5" t="s">
        <v>338</v>
      </c>
      <c r="AS69" s="5" t="s">
        <v>326</v>
      </c>
      <c r="AT69" s="5" t="s">
        <v>370</v>
      </c>
      <c r="AU69" s="5"/>
      <c r="AV69" s="12"/>
      <c r="AW69" s="5" t="s">
        <v>739</v>
      </c>
      <c r="AX69" s="12" t="s">
        <v>385</v>
      </c>
      <c r="AY69" s="12">
        <v>2</v>
      </c>
      <c r="AZ69" s="12">
        <v>0</v>
      </c>
      <c r="BA69" s="12"/>
      <c r="BB69" s="12" t="s">
        <v>320</v>
      </c>
      <c r="BC69" s="12" t="s">
        <v>876</v>
      </c>
      <c r="BD69" s="12" t="s">
        <v>148</v>
      </c>
      <c r="BE69" s="106" t="s">
        <v>1415</v>
      </c>
      <c r="BF69" s="12"/>
      <c r="BG69" s="12"/>
      <c r="BH69" s="12"/>
      <c r="BI69" s="12"/>
      <c r="BJ69" s="12"/>
      <c r="BK69" s="12"/>
      <c r="BL69" s="12"/>
      <c r="BM69" s="12"/>
      <c r="BN69" s="12"/>
      <c r="BO69" s="12"/>
      <c r="BP69" s="62" t="s">
        <v>955</v>
      </c>
      <c r="BQ69" s="59">
        <v>72.7</v>
      </c>
      <c r="BR69" s="62" t="s">
        <v>955</v>
      </c>
      <c r="BS69" s="59">
        <v>27.3</v>
      </c>
      <c r="BT69" s="62"/>
      <c r="BU69" s="59"/>
      <c r="BV69" s="62"/>
      <c r="BW69" s="59"/>
      <c r="BX69" s="59"/>
      <c r="BY69" s="12" t="s">
        <v>949</v>
      </c>
      <c r="BZ69" s="12">
        <v>1</v>
      </c>
      <c r="CA69" s="12" t="s">
        <v>878</v>
      </c>
      <c r="CB69" s="12"/>
      <c r="CC69" s="12"/>
      <c r="CD69" s="12" t="s">
        <v>877</v>
      </c>
      <c r="CE69" s="16" t="s">
        <v>92</v>
      </c>
      <c r="CF69" s="16" t="s">
        <v>148</v>
      </c>
      <c r="CG69" s="12">
        <f t="shared" si="1"/>
        <v>364000</v>
      </c>
      <c r="CH69" s="12">
        <v>350000</v>
      </c>
      <c r="CI69" s="12">
        <v>14000</v>
      </c>
      <c r="CJ69" s="12"/>
      <c r="CK69" s="12"/>
      <c r="CL69" s="155" t="s">
        <v>1024</v>
      </c>
      <c r="CM69" s="155" t="s">
        <v>1023</v>
      </c>
      <c r="CN69" s="12"/>
      <c r="CO69" s="12"/>
      <c r="CP69" s="12"/>
      <c r="CQ69" s="12"/>
      <c r="CR69" s="12"/>
      <c r="CS69" s="12">
        <v>700</v>
      </c>
      <c r="CT69" s="16">
        <v>0</v>
      </c>
      <c r="CU69" s="12"/>
      <c r="CV69" s="12"/>
      <c r="CW69" s="16">
        <v>1404</v>
      </c>
      <c r="CY69" s="3">
        <v>1</v>
      </c>
      <c r="CZ69" s="3">
        <v>1</v>
      </c>
      <c r="DA69" s="3" t="s">
        <v>152</v>
      </c>
      <c r="DB69" s="3">
        <v>1</v>
      </c>
      <c r="DC69" s="3">
        <v>1</v>
      </c>
      <c r="DD69" s="3">
        <v>3</v>
      </c>
      <c r="DE69" s="17">
        <v>27272</v>
      </c>
      <c r="DF69" s="16">
        <v>4</v>
      </c>
      <c r="DG69" s="17">
        <v>30528</v>
      </c>
      <c r="DH69" s="16">
        <v>3</v>
      </c>
      <c r="DI69" s="16">
        <v>0</v>
      </c>
      <c r="DL69" s="16">
        <v>530</v>
      </c>
      <c r="DP69" s="16">
        <v>530</v>
      </c>
      <c r="DQ69" s="3">
        <v>4</v>
      </c>
      <c r="DR69" s="16" t="s">
        <v>65</v>
      </c>
    </row>
    <row r="70" spans="1:122" x14ac:dyDescent="0.2">
      <c r="A70" s="1" t="s">
        <v>623</v>
      </c>
      <c r="B70" s="1">
        <v>1998</v>
      </c>
      <c r="C70" s="1" t="s">
        <v>618</v>
      </c>
      <c r="D70" s="1" t="s">
        <v>619</v>
      </c>
      <c r="E70" s="1" t="s">
        <v>620</v>
      </c>
      <c r="F70" s="1" t="s">
        <v>621</v>
      </c>
      <c r="G70" s="1" t="s">
        <v>621</v>
      </c>
      <c r="H70" s="1" t="s">
        <v>622</v>
      </c>
      <c r="I70" s="1"/>
      <c r="J70" s="1"/>
      <c r="K70" s="1"/>
      <c r="L70" s="1"/>
      <c r="M70" s="1"/>
      <c r="N70" s="1"/>
      <c r="O70" s="1"/>
      <c r="P70" s="1"/>
      <c r="Q70" s="1"/>
      <c r="R70" s="1"/>
      <c r="S70" s="28">
        <v>1</v>
      </c>
      <c r="T70" s="28" t="s">
        <v>624</v>
      </c>
      <c r="U70" s="28" t="s">
        <v>625</v>
      </c>
      <c r="V70" s="28" t="s">
        <v>57</v>
      </c>
      <c r="W70" s="28" t="s">
        <v>626</v>
      </c>
      <c r="X70" s="28" t="s">
        <v>57</v>
      </c>
      <c r="Y70" s="28" t="s">
        <v>626</v>
      </c>
      <c r="Z70" s="28"/>
      <c r="AA70" s="28"/>
      <c r="AB70" s="10" t="s">
        <v>627</v>
      </c>
      <c r="AC70" s="28" t="s">
        <v>263</v>
      </c>
      <c r="AD70" s="10" t="s">
        <v>629</v>
      </c>
      <c r="AI70" s="1" t="s">
        <v>618</v>
      </c>
      <c r="AJ70" s="1" t="s">
        <v>621</v>
      </c>
      <c r="AK70" s="1"/>
      <c r="AL70" s="30" t="s">
        <v>303</v>
      </c>
      <c r="AM70" s="30" t="s">
        <v>383</v>
      </c>
      <c r="AN70" s="92">
        <v>12</v>
      </c>
      <c r="AO70" s="92">
        <v>14</v>
      </c>
      <c r="AP70" s="92">
        <v>1998</v>
      </c>
      <c r="AQ70" s="92"/>
      <c r="AR70" s="92">
        <v>12</v>
      </c>
      <c r="AS70" s="92">
        <v>15</v>
      </c>
      <c r="AT70" s="92">
        <v>1998</v>
      </c>
      <c r="AU70"/>
      <c r="AW70" t="s">
        <v>689</v>
      </c>
      <c r="AX70" s="30" t="s">
        <v>651</v>
      </c>
      <c r="AY70" s="12">
        <v>2</v>
      </c>
      <c r="AZ70" s="92">
        <v>0</v>
      </c>
      <c r="BA70" s="30" t="s">
        <v>311</v>
      </c>
      <c r="BB70" s="30" t="s">
        <v>320</v>
      </c>
      <c r="BC70" s="30" t="s">
        <v>782</v>
      </c>
      <c r="BD70" s="1" t="s">
        <v>621</v>
      </c>
      <c r="BE70" s="30" t="s">
        <v>783</v>
      </c>
      <c r="BF70"/>
      <c r="BG70"/>
      <c r="BH70"/>
      <c r="BI70"/>
      <c r="BJ70"/>
      <c r="BK70"/>
      <c r="BL70"/>
      <c r="BM70"/>
      <c r="BN70"/>
      <c r="BO70"/>
      <c r="BP70" s="73" t="s">
        <v>971</v>
      </c>
      <c r="BQ70" s="81">
        <v>55.6</v>
      </c>
      <c r="BR70" s="73" t="s">
        <v>971</v>
      </c>
      <c r="BS70" s="81">
        <v>44.4</v>
      </c>
      <c r="BY70" s="12" t="s">
        <v>949</v>
      </c>
      <c r="BZ70" s="12">
        <v>1</v>
      </c>
      <c r="CD70" s="18" t="s">
        <v>857</v>
      </c>
      <c r="CE70" s="1" t="s">
        <v>618</v>
      </c>
      <c r="CF70" s="1" t="s">
        <v>621</v>
      </c>
      <c r="CG70" s="12">
        <f t="shared" si="1"/>
        <v>13750</v>
      </c>
      <c r="CH70" s="157">
        <v>9250</v>
      </c>
      <c r="CI70" s="92">
        <v>4500</v>
      </c>
      <c r="CJ70" s="92"/>
      <c r="CK70" s="92"/>
      <c r="CL70" s="155">
        <v>9250</v>
      </c>
      <c r="CM70" s="155" t="s">
        <v>1025</v>
      </c>
      <c r="CN70" s="104"/>
      <c r="CO70" s="104"/>
      <c r="CP70" s="104"/>
      <c r="CQ70" s="104"/>
      <c r="CR70" s="104"/>
      <c r="CS70" s="92">
        <v>51</v>
      </c>
      <c r="CT70" s="12">
        <v>1219</v>
      </c>
      <c r="CU70"/>
      <c r="CV70"/>
      <c r="CW70" s="1">
        <v>1402</v>
      </c>
      <c r="CX70" s="1"/>
      <c r="CY70" s="28">
        <v>2</v>
      </c>
      <c r="CZ70" s="28">
        <v>0</v>
      </c>
      <c r="DA70" s="28"/>
      <c r="DB70" s="28">
        <v>1</v>
      </c>
      <c r="DC70" s="28">
        <v>0</v>
      </c>
      <c r="DD70" s="28">
        <v>4</v>
      </c>
      <c r="DE70" s="9">
        <v>35953</v>
      </c>
      <c r="DF70" s="1">
        <v>1</v>
      </c>
      <c r="DG70" s="9">
        <v>35953</v>
      </c>
      <c r="DH70" s="1">
        <v>1</v>
      </c>
      <c r="DI70" s="1">
        <v>0</v>
      </c>
      <c r="DJ70" s="1"/>
      <c r="DK70" s="1"/>
      <c r="DL70" s="1">
        <v>404</v>
      </c>
      <c r="DM70" s="1" t="s">
        <v>628</v>
      </c>
      <c r="DN70" s="1"/>
      <c r="DO70" s="1"/>
      <c r="DP70" s="1">
        <v>404</v>
      </c>
      <c r="DQ70" s="28">
        <v>4</v>
      </c>
      <c r="DR70" s="1" t="s">
        <v>65</v>
      </c>
    </row>
    <row r="71" spans="1:122" s="20" customFormat="1" x14ac:dyDescent="0.2">
      <c r="A71" s="16" t="s">
        <v>122</v>
      </c>
      <c r="B71" s="16">
        <v>1991</v>
      </c>
      <c r="C71" s="16" t="s">
        <v>123</v>
      </c>
      <c r="D71" s="16" t="s">
        <v>124</v>
      </c>
      <c r="E71" s="16"/>
      <c r="F71" s="16" t="s">
        <v>125</v>
      </c>
      <c r="G71" s="16" t="s">
        <v>126</v>
      </c>
      <c r="H71" s="18" t="s">
        <v>127</v>
      </c>
      <c r="I71" s="16" t="s">
        <v>128</v>
      </c>
      <c r="J71" s="18" t="s">
        <v>129</v>
      </c>
      <c r="K71" s="16"/>
      <c r="L71" s="16"/>
      <c r="M71" s="16"/>
      <c r="N71" s="16"/>
      <c r="O71" s="16"/>
      <c r="P71" s="16"/>
      <c r="Q71" s="16"/>
      <c r="R71" s="16"/>
      <c r="S71" s="3">
        <v>1</v>
      </c>
      <c r="T71" s="3" t="s">
        <v>130</v>
      </c>
      <c r="U71" s="12" t="s">
        <v>56</v>
      </c>
      <c r="V71" s="12" t="s">
        <v>57</v>
      </c>
      <c r="W71" s="12" t="s">
        <v>57</v>
      </c>
      <c r="X71" s="12" t="s">
        <v>57</v>
      </c>
      <c r="Y71" s="12" t="s">
        <v>57</v>
      </c>
      <c r="Z71" s="12"/>
      <c r="AA71" s="12"/>
      <c r="AB71" s="12" t="s">
        <v>102</v>
      </c>
      <c r="AC71" s="12" t="s">
        <v>60</v>
      </c>
      <c r="AD71" s="15" t="s">
        <v>131</v>
      </c>
      <c r="AE71" s="15">
        <v>1</v>
      </c>
      <c r="AF71" s="15">
        <v>1</v>
      </c>
      <c r="AG71" s="15"/>
      <c r="AH71" s="15">
        <v>1</v>
      </c>
      <c r="AI71" s="16" t="s">
        <v>123</v>
      </c>
      <c r="AJ71" s="16" t="s">
        <v>125</v>
      </c>
      <c r="AK71" s="16" t="s">
        <v>133</v>
      </c>
      <c r="AL71" s="12" t="s">
        <v>388</v>
      </c>
      <c r="AM71" s="12" t="s">
        <v>389</v>
      </c>
      <c r="AN71" s="5" t="s">
        <v>330</v>
      </c>
      <c r="AO71" s="5" t="s">
        <v>706</v>
      </c>
      <c r="AP71" s="5" t="s">
        <v>370</v>
      </c>
      <c r="AQ71" s="5" t="s">
        <v>1057</v>
      </c>
      <c r="AR71" s="5" t="s">
        <v>330</v>
      </c>
      <c r="AS71" s="5" t="s">
        <v>339</v>
      </c>
      <c r="AT71" s="5" t="s">
        <v>370</v>
      </c>
      <c r="AU71" s="5"/>
      <c r="AV71" s="12"/>
      <c r="AW71" s="5" t="s">
        <v>689</v>
      </c>
      <c r="AX71" s="12" t="s">
        <v>460</v>
      </c>
      <c r="AY71" s="96">
        <v>3</v>
      </c>
      <c r="AZ71" s="96">
        <v>0</v>
      </c>
      <c r="BA71" s="96">
        <v>2</v>
      </c>
      <c r="BB71" s="96" t="s">
        <v>320</v>
      </c>
      <c r="BC71" s="96" t="s">
        <v>865</v>
      </c>
      <c r="BD71" s="96" t="s">
        <v>864</v>
      </c>
      <c r="BE71" s="96" t="s">
        <v>866</v>
      </c>
      <c r="BF71" s="12"/>
      <c r="BG71" s="12"/>
      <c r="BH71" s="12"/>
      <c r="BI71" s="12"/>
      <c r="BJ71" s="12"/>
      <c r="BK71" s="12"/>
      <c r="BL71" s="12"/>
      <c r="BM71" s="12"/>
      <c r="BN71" s="12"/>
      <c r="BO71" s="12"/>
      <c r="BP71" s="63" t="s">
        <v>956</v>
      </c>
      <c r="BQ71" s="80">
        <v>84.2</v>
      </c>
      <c r="BR71" s="62" t="s">
        <v>956</v>
      </c>
      <c r="BS71" s="95">
        <v>15.8</v>
      </c>
      <c r="BT71" s="62"/>
      <c r="BU71" s="59"/>
      <c r="BV71" s="62"/>
      <c r="BW71" s="59"/>
      <c r="BX71" s="59"/>
      <c r="BY71" s="12" t="s">
        <v>949</v>
      </c>
      <c r="BZ71" s="12">
        <v>1</v>
      </c>
      <c r="CA71" s="12" t="s">
        <v>867</v>
      </c>
      <c r="CB71" s="12"/>
      <c r="CC71" s="12"/>
      <c r="CD71" s="12" t="s">
        <v>695</v>
      </c>
      <c r="CE71" s="16" t="s">
        <v>123</v>
      </c>
      <c r="CF71" s="16" t="s">
        <v>125</v>
      </c>
      <c r="CG71" s="12">
        <f t="shared" si="1"/>
        <v>414500</v>
      </c>
      <c r="CH71" s="157">
        <v>382500</v>
      </c>
      <c r="CI71" s="12">
        <v>32000</v>
      </c>
      <c r="CJ71" s="12"/>
      <c r="CK71" s="12"/>
      <c r="CL71" s="155" t="s">
        <v>1027</v>
      </c>
      <c r="CM71" s="155" t="s">
        <v>1026</v>
      </c>
      <c r="CN71" s="12"/>
      <c r="CO71" s="12"/>
      <c r="CP71" s="12"/>
      <c r="CQ71" s="12"/>
      <c r="CR71" s="12"/>
      <c r="CS71" s="12">
        <v>785</v>
      </c>
      <c r="CT71" s="12">
        <v>23</v>
      </c>
      <c r="CU71" s="12"/>
      <c r="CV71" s="12"/>
      <c r="CW71" s="16" t="s">
        <v>132</v>
      </c>
      <c r="CX71" s="16"/>
      <c r="CY71" s="3">
        <v>1</v>
      </c>
      <c r="CZ71" s="3">
        <v>1</v>
      </c>
      <c r="DA71" s="3" t="s">
        <v>133</v>
      </c>
      <c r="DB71" s="3">
        <v>1</v>
      </c>
      <c r="DC71" s="3">
        <v>1</v>
      </c>
      <c r="DD71" s="3">
        <v>3</v>
      </c>
      <c r="DE71" s="17">
        <v>22646</v>
      </c>
      <c r="DF71" s="16">
        <v>3</v>
      </c>
      <c r="DG71" s="17">
        <v>26876</v>
      </c>
      <c r="DH71" s="16">
        <v>3</v>
      </c>
      <c r="DI71" s="16">
        <v>0</v>
      </c>
      <c r="DJ71" s="16"/>
      <c r="DK71" s="16"/>
      <c r="DL71" s="16">
        <v>645</v>
      </c>
      <c r="DM71" s="16"/>
      <c r="DN71" s="16"/>
      <c r="DO71" s="16"/>
      <c r="DP71" s="16">
        <v>645</v>
      </c>
      <c r="DQ71" s="3">
        <v>2</v>
      </c>
      <c r="DR71" s="16" t="s">
        <v>65</v>
      </c>
    </row>
    <row r="72" spans="1:122" s="20" customFormat="1" x14ac:dyDescent="0.2">
      <c r="A72" s="16"/>
      <c r="B72" s="16">
        <v>1991</v>
      </c>
      <c r="C72" s="16"/>
      <c r="D72" s="16"/>
      <c r="E72" s="16"/>
      <c r="F72" s="16"/>
      <c r="G72" s="16"/>
      <c r="H72" s="18"/>
      <c r="I72" s="16"/>
      <c r="J72" s="18"/>
      <c r="K72" s="16"/>
      <c r="L72" s="16"/>
      <c r="M72" s="16"/>
      <c r="N72" s="16"/>
      <c r="O72" s="16"/>
      <c r="P72" s="16"/>
      <c r="Q72" s="16"/>
      <c r="R72" s="16"/>
      <c r="S72" s="3"/>
      <c r="T72" s="3"/>
      <c r="U72" s="12"/>
      <c r="V72" s="12"/>
      <c r="W72" s="12"/>
      <c r="X72" s="12"/>
      <c r="Y72" s="12"/>
      <c r="Z72" s="12"/>
      <c r="AA72" s="12"/>
      <c r="AB72" s="12"/>
      <c r="AC72" s="12"/>
      <c r="AD72" s="15"/>
      <c r="AE72" s="15">
        <v>1</v>
      </c>
      <c r="AF72" s="15">
        <v>1</v>
      </c>
      <c r="AG72" s="15"/>
      <c r="AH72" s="15">
        <v>1</v>
      </c>
      <c r="AI72" s="16"/>
      <c r="AJ72" s="16"/>
      <c r="AK72" s="16" t="s">
        <v>133</v>
      </c>
      <c r="AL72" s="12" t="s">
        <v>388</v>
      </c>
      <c r="AM72" s="12" t="s">
        <v>389</v>
      </c>
      <c r="AN72" s="5" t="s">
        <v>326</v>
      </c>
      <c r="AO72" s="5" t="s">
        <v>868</v>
      </c>
      <c r="AP72" s="5" t="s">
        <v>370</v>
      </c>
      <c r="AQ72" s="5" t="s">
        <v>869</v>
      </c>
      <c r="AR72" s="5" t="s">
        <v>352</v>
      </c>
      <c r="AS72" s="5" t="s">
        <v>374</v>
      </c>
      <c r="AT72" s="5" t="s">
        <v>370</v>
      </c>
      <c r="AU72" s="5"/>
      <c r="AV72" s="12"/>
      <c r="AW72" s="5" t="s">
        <v>738</v>
      </c>
      <c r="AX72" s="12" t="s">
        <v>460</v>
      </c>
      <c r="AY72" s="96">
        <v>3</v>
      </c>
      <c r="AZ72" s="96">
        <v>0</v>
      </c>
      <c r="BA72" s="96">
        <v>2</v>
      </c>
      <c r="BB72" s="96" t="s">
        <v>320</v>
      </c>
      <c r="BC72" s="96" t="s">
        <v>865</v>
      </c>
      <c r="BD72" s="96" t="s">
        <v>864</v>
      </c>
      <c r="BE72" s="96" t="s">
        <v>870</v>
      </c>
      <c r="BF72" s="12"/>
      <c r="BG72" s="12"/>
      <c r="BH72" s="12"/>
      <c r="BI72" s="12"/>
      <c r="BJ72" s="12"/>
      <c r="BK72" s="12"/>
      <c r="BL72" s="12"/>
      <c r="BM72" s="12"/>
      <c r="BN72" s="12"/>
      <c r="BO72" s="12"/>
      <c r="BP72" s="63" t="s">
        <v>665</v>
      </c>
      <c r="BQ72" s="80">
        <v>84.2</v>
      </c>
      <c r="BR72" s="62" t="s">
        <v>666</v>
      </c>
      <c r="BS72" s="95">
        <v>21.1</v>
      </c>
      <c r="BT72" s="62"/>
      <c r="BU72" s="59"/>
      <c r="BV72" s="62"/>
      <c r="BW72" s="59"/>
      <c r="BX72" s="59"/>
      <c r="BY72" s="12" t="s">
        <v>948</v>
      </c>
      <c r="BZ72" s="12">
        <v>0</v>
      </c>
      <c r="CA72" s="12" t="s">
        <v>871</v>
      </c>
      <c r="CB72" s="12"/>
      <c r="CC72" s="12"/>
      <c r="CD72" s="12" t="s">
        <v>695</v>
      </c>
      <c r="CE72" s="16"/>
      <c r="CF72" s="16"/>
      <c r="CG72" s="12">
        <f t="shared" si="1"/>
        <v>414500</v>
      </c>
      <c r="CH72" s="157">
        <v>382500</v>
      </c>
      <c r="CI72" s="12">
        <v>32000</v>
      </c>
      <c r="CJ72" s="12"/>
      <c r="CK72" s="12"/>
      <c r="CL72" s="155" t="s">
        <v>1027</v>
      </c>
      <c r="CM72" s="155" t="s">
        <v>1026</v>
      </c>
      <c r="CN72" s="12"/>
      <c r="CO72" s="12"/>
      <c r="CP72" s="12"/>
      <c r="CQ72" s="12"/>
      <c r="CR72" s="12"/>
      <c r="CS72" s="12">
        <v>785</v>
      </c>
      <c r="CT72" s="12">
        <v>23</v>
      </c>
      <c r="CU72" s="12"/>
      <c r="CV72" s="12"/>
      <c r="CW72" s="16" t="s">
        <v>132</v>
      </c>
      <c r="CX72" s="16"/>
      <c r="CY72" s="3">
        <v>1</v>
      </c>
      <c r="CZ72" s="3">
        <v>1</v>
      </c>
      <c r="DA72" s="3" t="s">
        <v>133</v>
      </c>
      <c r="DB72" s="3">
        <v>1</v>
      </c>
      <c r="DC72" s="3">
        <v>1</v>
      </c>
      <c r="DD72" s="3">
        <v>3</v>
      </c>
      <c r="DE72" s="17">
        <v>22646</v>
      </c>
      <c r="DF72" s="16">
        <v>3</v>
      </c>
      <c r="DG72" s="17">
        <v>26876</v>
      </c>
      <c r="DH72" s="16">
        <v>3</v>
      </c>
      <c r="DI72" s="16">
        <v>0</v>
      </c>
      <c r="DJ72" s="16"/>
      <c r="DK72" s="16"/>
      <c r="DL72" s="16">
        <v>645</v>
      </c>
      <c r="DM72" s="16"/>
      <c r="DN72" s="16"/>
      <c r="DO72" s="16"/>
      <c r="DP72" s="16">
        <v>645</v>
      </c>
      <c r="DQ72" s="3">
        <v>2</v>
      </c>
      <c r="DR72" s="16" t="s">
        <v>65</v>
      </c>
    </row>
    <row r="73" spans="1:122" s="20" customFormat="1" x14ac:dyDescent="0.2">
      <c r="A73" s="16"/>
      <c r="B73" s="16">
        <v>1991</v>
      </c>
      <c r="C73" s="16"/>
      <c r="D73" s="16"/>
      <c r="E73" s="16"/>
      <c r="F73" s="16"/>
      <c r="G73" s="16"/>
      <c r="H73" s="18"/>
      <c r="I73" s="16"/>
      <c r="J73" s="18"/>
      <c r="K73" s="16"/>
      <c r="L73" s="16"/>
      <c r="M73" s="16"/>
      <c r="N73" s="16"/>
      <c r="O73" s="16"/>
      <c r="P73" s="16"/>
      <c r="Q73" s="16"/>
      <c r="R73" s="16"/>
      <c r="S73" s="3"/>
      <c r="T73" s="3"/>
      <c r="U73" s="12"/>
      <c r="V73" s="12"/>
      <c r="W73" s="12"/>
      <c r="X73" s="12"/>
      <c r="Y73" s="12"/>
      <c r="Z73" s="12"/>
      <c r="AA73" s="12"/>
      <c r="AB73" s="12"/>
      <c r="AC73" s="12"/>
      <c r="AD73" s="15"/>
      <c r="AE73" s="15"/>
      <c r="AF73" s="15"/>
      <c r="AG73" s="15"/>
      <c r="AH73" s="15"/>
      <c r="AI73" s="16"/>
      <c r="AJ73" s="16"/>
      <c r="AK73" s="16" t="s">
        <v>133</v>
      </c>
      <c r="AL73" s="12" t="s">
        <v>388</v>
      </c>
      <c r="AM73" s="12" t="s">
        <v>389</v>
      </c>
      <c r="AN73" s="5" t="s">
        <v>338</v>
      </c>
      <c r="AO73" s="5" t="s">
        <v>352</v>
      </c>
      <c r="AP73" s="5" t="s">
        <v>370</v>
      </c>
      <c r="AQ73" s="5"/>
      <c r="AR73" s="5" t="s">
        <v>338</v>
      </c>
      <c r="AS73" s="5" t="s">
        <v>419</v>
      </c>
      <c r="AT73" s="5" t="s">
        <v>370</v>
      </c>
      <c r="AU73" s="5" t="s">
        <v>1410</v>
      </c>
      <c r="AV73" s="12"/>
      <c r="AW73" s="5" t="s">
        <v>689</v>
      </c>
      <c r="AX73" s="12" t="s">
        <v>664</v>
      </c>
      <c r="AY73" s="96">
        <v>3</v>
      </c>
      <c r="AZ73" s="96">
        <v>0</v>
      </c>
      <c r="BA73" s="96">
        <v>2</v>
      </c>
      <c r="BB73" s="96" t="s">
        <v>320</v>
      </c>
      <c r="BC73" s="96" t="s">
        <v>865</v>
      </c>
      <c r="BD73" s="96" t="s">
        <v>864</v>
      </c>
      <c r="BE73" s="96" t="s">
        <v>872</v>
      </c>
      <c r="BF73" s="12"/>
      <c r="BG73" s="12"/>
      <c r="BH73" s="12"/>
      <c r="BI73" s="12"/>
      <c r="BJ73" s="12"/>
      <c r="BK73" s="12"/>
      <c r="BL73" s="12"/>
      <c r="BM73" s="12"/>
      <c r="BN73" s="12"/>
      <c r="BO73" s="12"/>
      <c r="BP73" s="63" t="s">
        <v>665</v>
      </c>
      <c r="BQ73" s="80">
        <v>84.2</v>
      </c>
      <c r="BR73" s="62" t="s">
        <v>666</v>
      </c>
      <c r="BS73" s="95">
        <v>21.1</v>
      </c>
      <c r="BT73" s="62"/>
      <c r="BU73" s="59"/>
      <c r="BV73" s="62"/>
      <c r="BW73" s="59"/>
      <c r="BX73" s="59"/>
      <c r="BY73" s="12" t="s">
        <v>948</v>
      </c>
      <c r="BZ73" s="12">
        <v>0</v>
      </c>
      <c r="CA73" s="12"/>
      <c r="CB73" s="12"/>
      <c r="CC73" s="12"/>
      <c r="CD73" s="12" t="s">
        <v>695</v>
      </c>
      <c r="CE73" s="16"/>
      <c r="CF73" s="16"/>
      <c r="CG73" s="12">
        <f t="shared" si="1"/>
        <v>414500</v>
      </c>
      <c r="CH73" s="157">
        <v>382500</v>
      </c>
      <c r="CI73" s="12">
        <v>32000</v>
      </c>
      <c r="CJ73" s="12"/>
      <c r="CK73" s="12"/>
      <c r="CL73" s="155" t="s">
        <v>1027</v>
      </c>
      <c r="CM73" s="155" t="s">
        <v>1026</v>
      </c>
      <c r="CN73" s="12"/>
      <c r="CO73" s="12"/>
      <c r="CP73" s="12"/>
      <c r="CQ73" s="12"/>
      <c r="CR73" s="12"/>
      <c r="CS73" s="12">
        <v>785</v>
      </c>
      <c r="CT73" s="12">
        <v>23</v>
      </c>
      <c r="CU73" s="12"/>
      <c r="CV73" s="12"/>
      <c r="CW73" s="16" t="s">
        <v>132</v>
      </c>
      <c r="CX73" s="16"/>
      <c r="CY73" s="3">
        <v>1</v>
      </c>
      <c r="CZ73" s="3">
        <v>1</v>
      </c>
      <c r="DA73" s="3" t="s">
        <v>133</v>
      </c>
      <c r="DB73" s="3">
        <v>1</v>
      </c>
      <c r="DC73" s="3">
        <v>1</v>
      </c>
      <c r="DD73" s="3">
        <v>3</v>
      </c>
      <c r="DE73" s="17">
        <v>22646</v>
      </c>
      <c r="DF73" s="16">
        <v>3</v>
      </c>
      <c r="DG73" s="17">
        <v>26876</v>
      </c>
      <c r="DH73" s="16">
        <v>3</v>
      </c>
      <c r="DI73" s="16">
        <v>0</v>
      </c>
      <c r="DJ73" s="16"/>
      <c r="DK73" s="16"/>
      <c r="DL73" s="16">
        <v>645</v>
      </c>
      <c r="DM73" s="16"/>
      <c r="DN73" s="16"/>
      <c r="DO73" s="16"/>
      <c r="DP73" s="16">
        <v>645</v>
      </c>
      <c r="DQ73" s="3">
        <v>2</v>
      </c>
      <c r="DR73" s="16" t="s">
        <v>65</v>
      </c>
    </row>
    <row r="74" spans="1:122" s="20" customFormat="1" x14ac:dyDescent="0.2">
      <c r="A74" s="16"/>
      <c r="B74" s="16">
        <v>1991</v>
      </c>
      <c r="C74" s="16"/>
      <c r="D74" s="16"/>
      <c r="E74" s="16"/>
      <c r="F74" s="16"/>
      <c r="G74" s="16"/>
      <c r="H74" s="18"/>
      <c r="I74" s="16"/>
      <c r="J74" s="18"/>
      <c r="K74" s="16"/>
      <c r="L74" s="16"/>
      <c r="M74" s="16"/>
      <c r="N74" s="16"/>
      <c r="O74" s="16"/>
      <c r="P74" s="16"/>
      <c r="Q74" s="16"/>
      <c r="R74" s="16"/>
      <c r="S74" s="3"/>
      <c r="T74" s="3"/>
      <c r="U74" s="12"/>
      <c r="V74" s="12"/>
      <c r="W74" s="12"/>
      <c r="X74" s="12"/>
      <c r="Y74" s="12"/>
      <c r="Z74" s="12"/>
      <c r="AA74" s="12"/>
      <c r="AB74" s="12"/>
      <c r="AC74" s="12"/>
      <c r="AD74" s="15"/>
      <c r="AE74" s="15"/>
      <c r="AF74" s="15"/>
      <c r="AG74" s="15"/>
      <c r="AH74" s="15"/>
      <c r="AI74" s="16"/>
      <c r="AJ74" s="16"/>
      <c r="AK74" s="16" t="s">
        <v>133</v>
      </c>
      <c r="AL74" s="12" t="s">
        <v>388</v>
      </c>
      <c r="AM74" s="12" t="s">
        <v>389</v>
      </c>
      <c r="AN74" s="5" t="s">
        <v>344</v>
      </c>
      <c r="AO74" s="5" t="s">
        <v>419</v>
      </c>
      <c r="AP74" s="5" t="s">
        <v>370</v>
      </c>
      <c r="AQ74" s="5"/>
      <c r="AR74" s="5" t="s">
        <v>344</v>
      </c>
      <c r="AS74" s="5" t="s">
        <v>875</v>
      </c>
      <c r="AT74" s="5" t="s">
        <v>370</v>
      </c>
      <c r="AU74" s="5" t="s">
        <v>874</v>
      </c>
      <c r="AV74" s="12"/>
      <c r="AW74" s="5" t="s">
        <v>689</v>
      </c>
      <c r="AX74" s="12" t="s">
        <v>667</v>
      </c>
      <c r="AY74" s="96">
        <v>3</v>
      </c>
      <c r="AZ74" s="96">
        <v>0</v>
      </c>
      <c r="BA74" s="96">
        <v>2</v>
      </c>
      <c r="BB74" s="96" t="s">
        <v>320</v>
      </c>
      <c r="BC74" s="96" t="s">
        <v>865</v>
      </c>
      <c r="BD74" s="96" t="s">
        <v>864</v>
      </c>
      <c r="BE74" s="96" t="s">
        <v>870</v>
      </c>
      <c r="BF74" s="12"/>
      <c r="BG74" s="12"/>
      <c r="BH74" s="12"/>
      <c r="BI74" s="12"/>
      <c r="BJ74" s="12"/>
      <c r="BK74" s="12"/>
      <c r="BL74" s="12"/>
      <c r="BM74" s="12"/>
      <c r="BN74" s="12"/>
      <c r="BO74" s="12"/>
      <c r="BP74" s="62" t="s">
        <v>873</v>
      </c>
      <c r="BQ74" s="59">
        <v>78.900000000000006</v>
      </c>
      <c r="BR74" s="62" t="s">
        <v>873</v>
      </c>
      <c r="BS74" s="95">
        <v>21.1</v>
      </c>
      <c r="BT74" s="62"/>
      <c r="BU74" s="59"/>
      <c r="BV74" s="62"/>
      <c r="BW74" s="59"/>
      <c r="BX74" s="59"/>
      <c r="BY74" s="12" t="s">
        <v>948</v>
      </c>
      <c r="BZ74" s="12">
        <v>0</v>
      </c>
      <c r="CA74" s="12"/>
      <c r="CB74" s="12"/>
      <c r="CC74" s="12"/>
      <c r="CD74" s="12" t="s">
        <v>695</v>
      </c>
      <c r="CE74" s="16"/>
      <c r="CF74" s="16"/>
      <c r="CG74" s="12">
        <f t="shared" si="1"/>
        <v>414500</v>
      </c>
      <c r="CH74" s="157">
        <v>382500</v>
      </c>
      <c r="CI74" s="12">
        <v>32000</v>
      </c>
      <c r="CJ74" s="12"/>
      <c r="CK74" s="12"/>
      <c r="CL74" s="155" t="s">
        <v>1027</v>
      </c>
      <c r="CM74" s="155" t="s">
        <v>1026</v>
      </c>
      <c r="CN74" s="12"/>
      <c r="CO74" s="12"/>
      <c r="CP74" s="12"/>
      <c r="CQ74" s="12"/>
      <c r="CR74" s="12"/>
      <c r="CS74" s="12">
        <v>785</v>
      </c>
      <c r="CT74" s="12">
        <v>23</v>
      </c>
      <c r="CU74" s="12"/>
      <c r="CV74" s="12"/>
      <c r="CW74" s="16" t="s">
        <v>132</v>
      </c>
      <c r="CX74" s="16"/>
      <c r="CY74" s="3">
        <v>1</v>
      </c>
      <c r="CZ74" s="3">
        <v>1</v>
      </c>
      <c r="DA74" s="3" t="s">
        <v>133</v>
      </c>
      <c r="DB74" s="3">
        <v>1</v>
      </c>
      <c r="DC74" s="3">
        <v>1</v>
      </c>
      <c r="DD74" s="3">
        <v>3</v>
      </c>
      <c r="DE74" s="17">
        <v>22646</v>
      </c>
      <c r="DF74" s="16">
        <v>3</v>
      </c>
      <c r="DG74" s="17">
        <v>26876</v>
      </c>
      <c r="DH74" s="16">
        <v>3</v>
      </c>
      <c r="DI74" s="16">
        <v>0</v>
      </c>
      <c r="DJ74" s="16"/>
      <c r="DK74" s="16"/>
      <c r="DL74" s="16">
        <v>645</v>
      </c>
      <c r="DM74" s="16"/>
      <c r="DN74" s="16"/>
      <c r="DO74" s="16"/>
      <c r="DP74" s="16">
        <v>645</v>
      </c>
      <c r="DQ74" s="3">
        <v>2</v>
      </c>
      <c r="DR74" s="16" t="s">
        <v>65</v>
      </c>
    </row>
    <row r="75" spans="1:122" s="16" customFormat="1" x14ac:dyDescent="0.2">
      <c r="A75" s="16" t="s">
        <v>110</v>
      </c>
      <c r="B75" s="16">
        <v>1990</v>
      </c>
      <c r="C75" s="16" t="s">
        <v>111</v>
      </c>
      <c r="D75" s="16" t="s">
        <v>112</v>
      </c>
      <c r="F75" s="16" t="s">
        <v>113</v>
      </c>
      <c r="G75" s="16" t="s">
        <v>114</v>
      </c>
      <c r="H75" s="16" t="s">
        <v>115</v>
      </c>
      <c r="I75" s="16" t="s">
        <v>116</v>
      </c>
      <c r="J75" s="16" t="s">
        <v>117</v>
      </c>
      <c r="R75" s="16" t="s">
        <v>118</v>
      </c>
      <c r="S75" s="3">
        <v>1</v>
      </c>
      <c r="T75" s="3" t="s">
        <v>119</v>
      </c>
      <c r="U75" s="5" t="s">
        <v>100</v>
      </c>
      <c r="V75" s="12" t="s">
        <v>57</v>
      </c>
      <c r="W75" s="12" t="s">
        <v>102</v>
      </c>
      <c r="X75" s="12" t="s">
        <v>57</v>
      </c>
      <c r="Y75" s="12" t="s">
        <v>101</v>
      </c>
      <c r="Z75" s="12"/>
      <c r="AA75" s="12"/>
      <c r="AB75" s="12" t="s">
        <v>120</v>
      </c>
      <c r="AC75" s="12" t="s">
        <v>60</v>
      </c>
      <c r="AD75" s="13" t="s">
        <v>60</v>
      </c>
      <c r="AE75" s="13" t="s">
        <v>506</v>
      </c>
      <c r="AF75" s="13" t="s">
        <v>506</v>
      </c>
      <c r="AG75" s="13"/>
      <c r="AH75" s="13"/>
      <c r="AI75" s="16" t="s">
        <v>111</v>
      </c>
      <c r="AJ75" s="16" t="s">
        <v>113</v>
      </c>
      <c r="AL75" s="12" t="s">
        <v>303</v>
      </c>
      <c r="AM75" s="12" t="s">
        <v>383</v>
      </c>
      <c r="AN75" s="5" t="s">
        <v>376</v>
      </c>
      <c r="AO75" s="5" t="s">
        <v>379</v>
      </c>
      <c r="AP75" s="5" t="s">
        <v>347</v>
      </c>
      <c r="AQ75" s="5"/>
      <c r="AR75" s="5" t="s">
        <v>376</v>
      </c>
      <c r="AS75" s="5" t="s">
        <v>348</v>
      </c>
      <c r="AT75" s="5" t="s">
        <v>347</v>
      </c>
      <c r="AU75" s="5"/>
      <c r="AV75" s="12"/>
      <c r="AW75" s="5" t="s">
        <v>763</v>
      </c>
      <c r="AX75" s="12" t="s">
        <v>380</v>
      </c>
      <c r="AY75" s="12">
        <v>3</v>
      </c>
      <c r="AZ75" s="12">
        <v>0</v>
      </c>
      <c r="BA75" s="12">
        <v>1</v>
      </c>
      <c r="BB75" s="12" t="s">
        <v>320</v>
      </c>
      <c r="BC75" s="12" t="s">
        <v>784</v>
      </c>
      <c r="BD75" s="12" t="s">
        <v>116</v>
      </c>
      <c r="BE75" s="12" t="s">
        <v>785</v>
      </c>
      <c r="BF75" s="12" t="s">
        <v>114</v>
      </c>
      <c r="BG75" s="12" t="s">
        <v>786</v>
      </c>
      <c r="BH75" s="12"/>
      <c r="BI75" s="12"/>
      <c r="BJ75" s="12"/>
      <c r="BK75" s="12"/>
      <c r="BL75" s="12"/>
      <c r="BM75" s="12"/>
      <c r="BN75" s="12"/>
      <c r="BO75" s="12"/>
      <c r="BP75" s="62" t="s">
        <v>937</v>
      </c>
      <c r="BQ75" s="59">
        <v>9</v>
      </c>
      <c r="BR75" s="97" t="s">
        <v>979</v>
      </c>
      <c r="BS75" s="95">
        <v>100</v>
      </c>
      <c r="BT75" s="97" t="s">
        <v>768</v>
      </c>
      <c r="BU75" s="95">
        <v>100</v>
      </c>
      <c r="BV75" s="62"/>
      <c r="BW75" s="59"/>
      <c r="BX75" s="59"/>
      <c r="BY75" s="12" t="s">
        <v>948</v>
      </c>
      <c r="BZ75" s="12">
        <v>0</v>
      </c>
      <c r="CA75" s="12" t="s">
        <v>788</v>
      </c>
      <c r="CB75" s="12"/>
      <c r="CC75" s="12"/>
      <c r="CD75" s="12" t="s">
        <v>787</v>
      </c>
      <c r="CE75" s="16" t="s">
        <v>111</v>
      </c>
      <c r="CF75" s="16" t="s">
        <v>113</v>
      </c>
      <c r="CG75" s="12">
        <f>CH75+CI75+CJ75</f>
        <v>11300</v>
      </c>
      <c r="CH75" s="157">
        <v>7800</v>
      </c>
      <c r="CI75" s="157">
        <v>3000</v>
      </c>
      <c r="CJ75" s="157">
        <v>500</v>
      </c>
      <c r="CK75" s="12"/>
      <c r="CL75" s="155">
        <v>7800</v>
      </c>
      <c r="CM75" s="155">
        <v>3000</v>
      </c>
      <c r="CN75" s="155">
        <v>500</v>
      </c>
      <c r="CO75" s="12"/>
      <c r="CP75" s="12"/>
      <c r="CQ75" s="12"/>
      <c r="CR75" s="12"/>
      <c r="CS75" s="12">
        <v>131</v>
      </c>
      <c r="CT75" s="12">
        <v>113</v>
      </c>
      <c r="CU75" s="12">
        <v>0</v>
      </c>
      <c r="CV75" s="12"/>
      <c r="CW75" s="16" t="s">
        <v>121</v>
      </c>
      <c r="CY75" s="3">
        <v>2</v>
      </c>
      <c r="CZ75" s="3">
        <v>0</v>
      </c>
      <c r="DA75" s="3"/>
      <c r="DB75" s="3">
        <v>1</v>
      </c>
      <c r="DC75" s="3">
        <v>0</v>
      </c>
      <c r="DD75" s="3">
        <v>3</v>
      </c>
      <c r="DE75" s="17">
        <v>29323</v>
      </c>
      <c r="DF75" s="16">
        <v>1</v>
      </c>
      <c r="DG75" s="17">
        <v>32868</v>
      </c>
      <c r="DH75" s="16">
        <v>1</v>
      </c>
      <c r="DI75" s="16">
        <v>1</v>
      </c>
      <c r="DJ75" s="17">
        <v>33238</v>
      </c>
      <c r="DK75" s="16">
        <v>5</v>
      </c>
      <c r="DL75" s="16">
        <v>450</v>
      </c>
      <c r="DP75" s="16">
        <v>450</v>
      </c>
      <c r="DQ75" s="3">
        <v>4</v>
      </c>
      <c r="DR75" s="16" t="s">
        <v>65</v>
      </c>
    </row>
    <row r="76" spans="1:122" s="16" customFormat="1" x14ac:dyDescent="0.2">
      <c r="A76" s="16" t="s">
        <v>110</v>
      </c>
      <c r="B76" s="16">
        <v>1990</v>
      </c>
      <c r="C76" s="16" t="s">
        <v>111</v>
      </c>
      <c r="D76" s="16" t="s">
        <v>112</v>
      </c>
      <c r="F76" s="16" t="s">
        <v>113</v>
      </c>
      <c r="G76" s="16" t="s">
        <v>114</v>
      </c>
      <c r="H76" s="16" t="s">
        <v>115</v>
      </c>
      <c r="I76" s="16" t="s">
        <v>116</v>
      </c>
      <c r="J76" s="16" t="s">
        <v>117</v>
      </c>
      <c r="R76" s="16" t="s">
        <v>118</v>
      </c>
      <c r="S76" s="3">
        <v>1</v>
      </c>
      <c r="T76" s="3" t="s">
        <v>119</v>
      </c>
      <c r="U76" s="5" t="s">
        <v>100</v>
      </c>
      <c r="V76" s="12" t="s">
        <v>57</v>
      </c>
      <c r="W76" s="12" t="s">
        <v>102</v>
      </c>
      <c r="X76" s="12" t="s">
        <v>57</v>
      </c>
      <c r="Y76" s="12" t="s">
        <v>101</v>
      </c>
      <c r="Z76" s="12"/>
      <c r="AA76" s="12"/>
      <c r="AB76" s="12" t="s">
        <v>120</v>
      </c>
      <c r="AC76" s="12" t="s">
        <v>60</v>
      </c>
      <c r="AD76" s="13"/>
      <c r="AE76" s="13">
        <v>1</v>
      </c>
      <c r="AF76" s="13">
        <v>1</v>
      </c>
      <c r="AG76" s="13"/>
      <c r="AH76" s="13">
        <v>1</v>
      </c>
      <c r="AI76" s="16" t="s">
        <v>111</v>
      </c>
      <c r="AJ76" s="16" t="s">
        <v>113</v>
      </c>
      <c r="AL76" s="12" t="s">
        <v>303</v>
      </c>
      <c r="AM76" s="12" t="s">
        <v>383</v>
      </c>
      <c r="AN76" s="5" t="s">
        <v>367</v>
      </c>
      <c r="AO76" s="5" t="s">
        <v>698</v>
      </c>
      <c r="AP76" s="5" t="s">
        <v>347</v>
      </c>
      <c r="AQ76" s="5"/>
      <c r="AR76" s="5" t="s">
        <v>367</v>
      </c>
      <c r="AS76" s="5" t="s">
        <v>314</v>
      </c>
      <c r="AT76" s="5" t="s">
        <v>347</v>
      </c>
      <c r="AU76" s="5" t="s">
        <v>1408</v>
      </c>
      <c r="AV76" s="12" t="s">
        <v>1331</v>
      </c>
      <c r="AW76" s="5" t="s">
        <v>763</v>
      </c>
      <c r="AX76" s="12" t="s">
        <v>382</v>
      </c>
      <c r="AY76" s="12">
        <v>3</v>
      </c>
      <c r="AZ76" s="12">
        <v>0</v>
      </c>
      <c r="BA76" s="12">
        <v>1</v>
      </c>
      <c r="BB76" s="12" t="s">
        <v>320</v>
      </c>
      <c r="BC76" s="12" t="s">
        <v>789</v>
      </c>
      <c r="BD76" s="12" t="s">
        <v>116</v>
      </c>
      <c r="BE76" s="12" t="s">
        <v>790</v>
      </c>
      <c r="BF76" s="12" t="s">
        <v>114</v>
      </c>
      <c r="BG76" s="12" t="s">
        <v>791</v>
      </c>
      <c r="BH76" s="12"/>
      <c r="BI76" s="12"/>
      <c r="BJ76" s="12"/>
      <c r="BK76" s="12"/>
      <c r="BL76" s="12"/>
      <c r="BM76" s="12"/>
      <c r="BN76" s="12"/>
      <c r="BO76" s="12"/>
      <c r="BP76" s="62" t="s">
        <v>792</v>
      </c>
      <c r="BQ76" s="59">
        <v>9</v>
      </c>
      <c r="BR76" s="97" t="s">
        <v>793</v>
      </c>
      <c r="BS76" s="95">
        <v>100</v>
      </c>
      <c r="BT76" s="97" t="s">
        <v>768</v>
      </c>
      <c r="BU76" s="95">
        <v>100</v>
      </c>
      <c r="BV76" s="62"/>
      <c r="BW76" s="59"/>
      <c r="BX76" s="59">
        <v>1</v>
      </c>
      <c r="BY76" s="12" t="s">
        <v>948</v>
      </c>
      <c r="BZ76" s="12">
        <v>0</v>
      </c>
      <c r="CA76" s="12"/>
      <c r="CB76" s="110" t="s">
        <v>1228</v>
      </c>
      <c r="CC76" s="12" t="s">
        <v>1331</v>
      </c>
      <c r="CD76" s="12" t="s">
        <v>794</v>
      </c>
      <c r="CE76" s="16" t="s">
        <v>111</v>
      </c>
      <c r="CF76" s="16" t="s">
        <v>113</v>
      </c>
      <c r="CG76" s="12">
        <f>CH76+CI76+CJ76</f>
        <v>11300</v>
      </c>
      <c r="CH76" s="157">
        <v>7800</v>
      </c>
      <c r="CI76" s="157">
        <v>3000</v>
      </c>
      <c r="CJ76" s="157">
        <v>500</v>
      </c>
      <c r="CK76" s="12"/>
      <c r="CL76" s="155">
        <v>7800</v>
      </c>
      <c r="CM76" s="155">
        <v>3000</v>
      </c>
      <c r="CN76" s="155">
        <v>500</v>
      </c>
      <c r="CO76" s="12"/>
      <c r="CP76" s="12"/>
      <c r="CQ76" s="12"/>
      <c r="CR76" s="12"/>
      <c r="CS76" s="12">
        <v>131</v>
      </c>
      <c r="CT76" s="12">
        <v>113</v>
      </c>
      <c r="CU76" s="12">
        <v>0</v>
      </c>
      <c r="CV76" s="12"/>
      <c r="CW76" s="16" t="s">
        <v>121</v>
      </c>
      <c r="CY76" s="3">
        <v>2</v>
      </c>
      <c r="CZ76" s="3">
        <v>0</v>
      </c>
      <c r="DA76" s="3"/>
      <c r="DB76" s="3">
        <v>1</v>
      </c>
      <c r="DC76" s="3">
        <v>0</v>
      </c>
      <c r="DD76" s="3">
        <v>3</v>
      </c>
      <c r="DE76" s="17">
        <v>29323</v>
      </c>
      <c r="DF76" s="16">
        <v>1</v>
      </c>
      <c r="DG76" s="17">
        <v>32868</v>
      </c>
      <c r="DH76" s="16">
        <v>1</v>
      </c>
      <c r="DI76" s="16">
        <v>1</v>
      </c>
      <c r="DJ76" s="17">
        <v>33238</v>
      </c>
      <c r="DK76" s="16">
        <v>5</v>
      </c>
      <c r="DL76" s="16">
        <v>450</v>
      </c>
      <c r="DP76" s="16">
        <v>450</v>
      </c>
      <c r="DQ76" s="3">
        <v>4</v>
      </c>
      <c r="DR76" s="16" t="s">
        <v>65</v>
      </c>
    </row>
    <row r="77" spans="1:122" s="16" customFormat="1" x14ac:dyDescent="0.2">
      <c r="A77" s="16" t="s">
        <v>173</v>
      </c>
      <c r="B77" s="16">
        <v>1992</v>
      </c>
      <c r="C77" s="16" t="s">
        <v>174</v>
      </c>
      <c r="D77" s="16" t="s">
        <v>175</v>
      </c>
      <c r="F77" s="16" t="s">
        <v>176</v>
      </c>
      <c r="G77" s="16" t="s">
        <v>176</v>
      </c>
      <c r="H77" s="16" t="s">
        <v>177</v>
      </c>
      <c r="S77" s="3">
        <v>1</v>
      </c>
      <c r="T77" s="7" t="s">
        <v>178</v>
      </c>
      <c r="U77" s="3" t="s">
        <v>179</v>
      </c>
      <c r="V77" s="3" t="s">
        <v>57</v>
      </c>
      <c r="W77" s="3" t="s">
        <v>180</v>
      </c>
      <c r="X77" s="3" t="s">
        <v>57</v>
      </c>
      <c r="Y77" s="3" t="s">
        <v>180</v>
      </c>
      <c r="Z77" s="3" t="s">
        <v>57</v>
      </c>
      <c r="AA77" s="3" t="s">
        <v>180</v>
      </c>
      <c r="AB77" s="3" t="s">
        <v>181</v>
      </c>
      <c r="AC77" s="3" t="s">
        <v>60</v>
      </c>
      <c r="AD77" s="14" t="s">
        <v>60</v>
      </c>
      <c r="AE77" s="14">
        <v>1</v>
      </c>
      <c r="AF77" s="14" t="s">
        <v>512</v>
      </c>
      <c r="AG77" s="14" t="s">
        <v>57</v>
      </c>
      <c r="AH77" s="14">
        <v>1</v>
      </c>
      <c r="AI77" s="16" t="s">
        <v>174</v>
      </c>
      <c r="AJ77" s="16" t="s">
        <v>176</v>
      </c>
      <c r="AL77" s="3" t="s">
        <v>333</v>
      </c>
      <c r="AM77" s="3" t="s">
        <v>334</v>
      </c>
      <c r="AN77" s="5" t="s">
        <v>352</v>
      </c>
      <c r="AO77" s="5" t="s">
        <v>660</v>
      </c>
      <c r="AP77" s="5" t="s">
        <v>399</v>
      </c>
      <c r="AQ77" s="5" t="s">
        <v>795</v>
      </c>
      <c r="AR77" s="5" t="s">
        <v>344</v>
      </c>
      <c r="AS77" s="5" t="s">
        <v>338</v>
      </c>
      <c r="AT77" s="5" t="s">
        <v>399</v>
      </c>
      <c r="AU77" s="5" t="s">
        <v>1058</v>
      </c>
      <c r="AV77" s="3"/>
      <c r="AW77" s="5" t="s">
        <v>689</v>
      </c>
      <c r="AX77" s="3" t="s">
        <v>400</v>
      </c>
      <c r="AY77" s="3">
        <v>2</v>
      </c>
      <c r="AZ77" s="3">
        <v>0</v>
      </c>
      <c r="BA77" s="3">
        <v>2</v>
      </c>
      <c r="BB77" s="3" t="s">
        <v>320</v>
      </c>
      <c r="BC77" s="3" t="s">
        <v>796</v>
      </c>
      <c r="BD77" s="3" t="s">
        <v>401</v>
      </c>
      <c r="BE77" s="3" t="s">
        <v>797</v>
      </c>
      <c r="BF77" s="3"/>
      <c r="BG77" s="3"/>
      <c r="BH77" s="3"/>
      <c r="BI77" s="3"/>
      <c r="BJ77" s="3"/>
      <c r="BK77" s="3"/>
      <c r="BL77" s="3"/>
      <c r="BM77" s="3"/>
      <c r="BN77" s="3"/>
      <c r="BO77" s="3"/>
      <c r="BP77" s="67" t="s">
        <v>803</v>
      </c>
      <c r="BQ77" s="100">
        <v>100</v>
      </c>
      <c r="BR77" s="68" t="s">
        <v>802</v>
      </c>
      <c r="BS77" s="82">
        <v>50</v>
      </c>
      <c r="BT77" s="56"/>
      <c r="BU77" s="81"/>
      <c r="BV77" s="56"/>
      <c r="BW77" s="81"/>
      <c r="BX77" s="81"/>
      <c r="BY77" s="147" t="s">
        <v>948</v>
      </c>
      <c r="BZ77" s="147">
        <v>0</v>
      </c>
      <c r="CA77" s="3" t="s">
        <v>801</v>
      </c>
      <c r="CB77" s="3"/>
      <c r="CC77" s="3"/>
      <c r="CD77" s="3" t="s">
        <v>798</v>
      </c>
      <c r="CE77" s="16" t="s">
        <v>174</v>
      </c>
      <c r="CF77" s="16" t="s">
        <v>176</v>
      </c>
      <c r="CG77" s="12">
        <f t="shared" si="1"/>
        <v>70200</v>
      </c>
      <c r="CH77" s="157">
        <v>50200</v>
      </c>
      <c r="CI77" s="3">
        <v>20000</v>
      </c>
      <c r="CJ77" s="3"/>
      <c r="CK77" s="3"/>
      <c r="CL77" s="155" t="s">
        <v>1029</v>
      </c>
      <c r="CM77" s="155" t="s">
        <v>1028</v>
      </c>
      <c r="CN77" s="12"/>
      <c r="CO77" s="12"/>
      <c r="CP77" s="12"/>
      <c r="CQ77" s="12"/>
      <c r="CR77" s="12"/>
      <c r="CS77" s="3">
        <v>60</v>
      </c>
      <c r="CT77" s="3">
        <v>301</v>
      </c>
      <c r="CU77" s="3"/>
      <c r="CV77" s="3"/>
      <c r="CW77" s="16">
        <v>1347</v>
      </c>
      <c r="CY77" s="3">
        <v>2</v>
      </c>
      <c r="CZ77" s="3">
        <v>0</v>
      </c>
      <c r="DA77" s="3"/>
      <c r="DB77" s="3">
        <v>1</v>
      </c>
      <c r="DC77" s="3">
        <v>1</v>
      </c>
      <c r="DD77" s="3">
        <v>3</v>
      </c>
      <c r="DE77" s="17">
        <v>28490</v>
      </c>
      <c r="DF77" s="16">
        <v>6</v>
      </c>
      <c r="DG77" s="17">
        <v>28490</v>
      </c>
      <c r="DH77" s="16">
        <v>6</v>
      </c>
      <c r="DI77" s="16">
        <v>1</v>
      </c>
      <c r="DJ77" s="17">
        <v>33896</v>
      </c>
      <c r="DK77" s="16">
        <v>1</v>
      </c>
      <c r="DL77" s="16">
        <v>541</v>
      </c>
      <c r="DP77" s="16">
        <v>541</v>
      </c>
      <c r="DQ77" s="3">
        <v>4</v>
      </c>
      <c r="DR77" s="16" t="s">
        <v>65</v>
      </c>
    </row>
    <row r="78" spans="1:122" s="16" customFormat="1" x14ac:dyDescent="0.2">
      <c r="B78" s="16">
        <v>1992</v>
      </c>
      <c r="S78" s="3"/>
      <c r="T78" s="7"/>
      <c r="U78" s="3"/>
      <c r="V78" s="3"/>
      <c r="W78" s="3"/>
      <c r="X78" s="3"/>
      <c r="Y78" s="3"/>
      <c r="Z78" s="3"/>
      <c r="AA78" s="3"/>
      <c r="AB78" s="3"/>
      <c r="AC78" s="3"/>
      <c r="AD78" s="14"/>
      <c r="AE78" s="14"/>
      <c r="AF78" s="14"/>
      <c r="AG78" s="14"/>
      <c r="AH78" s="14"/>
      <c r="AL78" s="3" t="s">
        <v>333</v>
      </c>
      <c r="AM78" s="3" t="s">
        <v>615</v>
      </c>
      <c r="AN78" s="5" t="s">
        <v>352</v>
      </c>
      <c r="AO78" s="5" t="s">
        <v>660</v>
      </c>
      <c r="AP78" s="5" t="s">
        <v>399</v>
      </c>
      <c r="AQ78" s="5" t="s">
        <v>795</v>
      </c>
      <c r="AR78" s="5" t="s">
        <v>344</v>
      </c>
      <c r="AS78" s="5" t="s">
        <v>338</v>
      </c>
      <c r="AT78" s="5" t="s">
        <v>399</v>
      </c>
      <c r="AU78" s="5" t="s">
        <v>1058</v>
      </c>
      <c r="AV78" s="3"/>
      <c r="AW78" s="5" t="s">
        <v>689</v>
      </c>
      <c r="AX78" s="3" t="s">
        <v>400</v>
      </c>
      <c r="AY78" s="3">
        <v>2</v>
      </c>
      <c r="AZ78" s="3">
        <v>0</v>
      </c>
      <c r="BA78" s="3">
        <v>2</v>
      </c>
      <c r="BB78" s="3" t="s">
        <v>320</v>
      </c>
      <c r="BC78" s="3" t="s">
        <v>796</v>
      </c>
      <c r="BD78" s="3" t="s">
        <v>401</v>
      </c>
      <c r="BE78" s="3" t="s">
        <v>797</v>
      </c>
      <c r="BF78" s="3"/>
      <c r="BG78" s="3"/>
      <c r="BH78" s="3"/>
      <c r="BI78" s="3"/>
      <c r="BJ78" s="3"/>
      <c r="BK78" s="3"/>
      <c r="BL78" s="3"/>
      <c r="BM78" s="3"/>
      <c r="BN78" s="3"/>
      <c r="BO78" s="3"/>
      <c r="BP78" s="67" t="s">
        <v>803</v>
      </c>
      <c r="BQ78" s="100">
        <v>100</v>
      </c>
      <c r="BR78" s="68" t="s">
        <v>799</v>
      </c>
      <c r="BS78" s="82">
        <v>50</v>
      </c>
      <c r="BT78" s="56"/>
      <c r="BU78" s="81"/>
      <c r="BV78" s="56"/>
      <c r="BW78" s="81"/>
      <c r="BX78" s="81"/>
      <c r="BY78" s="3" t="s">
        <v>948</v>
      </c>
      <c r="BZ78" s="3">
        <v>0</v>
      </c>
      <c r="CA78" s="3" t="s">
        <v>801</v>
      </c>
      <c r="CB78" s="3"/>
      <c r="CC78" s="3"/>
      <c r="CD78" s="3" t="s">
        <v>798</v>
      </c>
      <c r="CG78" s="12">
        <f t="shared" si="1"/>
        <v>70200</v>
      </c>
      <c r="CH78" s="157">
        <v>50200</v>
      </c>
      <c r="CI78" s="3">
        <v>20000</v>
      </c>
      <c r="CJ78" s="3"/>
      <c r="CK78" s="3"/>
      <c r="CL78" s="155" t="s">
        <v>1029</v>
      </c>
      <c r="CM78" s="155" t="s">
        <v>1028</v>
      </c>
      <c r="CN78" s="12"/>
      <c r="CO78" s="12"/>
      <c r="CP78" s="12"/>
      <c r="CQ78" s="12"/>
      <c r="CR78" s="12"/>
      <c r="CS78" s="3">
        <v>60</v>
      </c>
      <c r="CT78" s="3">
        <v>301</v>
      </c>
      <c r="CU78" s="3"/>
      <c r="CV78" s="3"/>
      <c r="CW78" s="16">
        <v>1347</v>
      </c>
      <c r="CY78" s="3">
        <v>2</v>
      </c>
      <c r="CZ78" s="3">
        <v>0</v>
      </c>
      <c r="DA78" s="3"/>
      <c r="DB78" s="3">
        <v>1</v>
      </c>
      <c r="DC78" s="3">
        <v>1</v>
      </c>
      <c r="DD78" s="3">
        <v>3</v>
      </c>
      <c r="DE78" s="17">
        <v>28490</v>
      </c>
      <c r="DF78" s="16">
        <v>6</v>
      </c>
      <c r="DG78" s="17">
        <v>28490</v>
      </c>
      <c r="DH78" s="16">
        <v>6</v>
      </c>
      <c r="DI78" s="16">
        <v>1</v>
      </c>
      <c r="DJ78" s="17">
        <v>33896</v>
      </c>
      <c r="DK78" s="16">
        <v>1</v>
      </c>
      <c r="DL78" s="16">
        <v>541</v>
      </c>
      <c r="DP78" s="16">
        <v>541</v>
      </c>
      <c r="DQ78" s="3">
        <v>4</v>
      </c>
      <c r="DR78" s="16" t="s">
        <v>65</v>
      </c>
    </row>
    <row r="79" spans="1:122" s="16" customFormat="1" x14ac:dyDescent="0.2">
      <c r="B79" s="16">
        <v>1992</v>
      </c>
      <c r="S79" s="3"/>
      <c r="T79" s="7"/>
      <c r="U79" s="3"/>
      <c r="V79" s="3"/>
      <c r="W79" s="3"/>
      <c r="X79" s="3"/>
      <c r="Y79" s="3"/>
      <c r="Z79" s="3"/>
      <c r="AA79" s="3"/>
      <c r="AB79" s="3"/>
      <c r="AC79" s="3"/>
      <c r="AD79" s="14"/>
      <c r="AE79" s="14"/>
      <c r="AF79" s="14"/>
      <c r="AG79" s="14"/>
      <c r="AH79" s="14"/>
      <c r="AL79" s="3" t="s">
        <v>333</v>
      </c>
      <c r="AM79" s="3" t="s">
        <v>614</v>
      </c>
      <c r="AN79" s="5" t="s">
        <v>352</v>
      </c>
      <c r="AO79" s="5" t="s">
        <v>660</v>
      </c>
      <c r="AP79" s="5" t="s">
        <v>399</v>
      </c>
      <c r="AQ79" s="5" t="s">
        <v>795</v>
      </c>
      <c r="AR79" s="5" t="s">
        <v>344</v>
      </c>
      <c r="AS79" s="5" t="s">
        <v>338</v>
      </c>
      <c r="AT79" s="5" t="s">
        <v>399</v>
      </c>
      <c r="AU79" s="5" t="s">
        <v>1058</v>
      </c>
      <c r="AV79" s="3"/>
      <c r="AW79" s="5" t="s">
        <v>689</v>
      </c>
      <c r="AX79" s="3" t="s">
        <v>400</v>
      </c>
      <c r="AY79" s="3">
        <v>2</v>
      </c>
      <c r="AZ79" s="3">
        <v>0</v>
      </c>
      <c r="BA79" s="3">
        <v>2</v>
      </c>
      <c r="BB79" s="3" t="s">
        <v>320</v>
      </c>
      <c r="BC79" s="3" t="s">
        <v>796</v>
      </c>
      <c r="BD79" s="3" t="s">
        <v>401</v>
      </c>
      <c r="BE79" s="3" t="s">
        <v>797</v>
      </c>
      <c r="BF79" s="3"/>
      <c r="BG79" s="3"/>
      <c r="BH79" s="3"/>
      <c r="BI79" s="3"/>
      <c r="BJ79" s="3"/>
      <c r="BK79" s="3"/>
      <c r="BL79" s="3"/>
      <c r="BM79" s="3"/>
      <c r="BN79" s="3"/>
      <c r="BO79" s="3"/>
      <c r="BP79" s="67" t="s">
        <v>803</v>
      </c>
      <c r="BQ79" s="100">
        <v>100</v>
      </c>
      <c r="BR79" s="68" t="s">
        <v>800</v>
      </c>
      <c r="BS79" s="82">
        <v>50</v>
      </c>
      <c r="BT79" s="56"/>
      <c r="BU79" s="81"/>
      <c r="BV79" s="56"/>
      <c r="BW79" s="81"/>
      <c r="BX79" s="81"/>
      <c r="BY79" s="3" t="s">
        <v>948</v>
      </c>
      <c r="BZ79" s="3">
        <v>0</v>
      </c>
      <c r="CA79" s="3" t="s">
        <v>801</v>
      </c>
      <c r="CB79" s="3"/>
      <c r="CC79" s="3"/>
      <c r="CD79" s="3" t="s">
        <v>798</v>
      </c>
      <c r="CG79" s="12">
        <f t="shared" si="1"/>
        <v>70200</v>
      </c>
      <c r="CH79" s="157">
        <v>50200</v>
      </c>
      <c r="CI79" s="3">
        <v>20000</v>
      </c>
      <c r="CJ79" s="3"/>
      <c r="CK79" s="3"/>
      <c r="CL79" s="155" t="s">
        <v>1029</v>
      </c>
      <c r="CM79" s="155" t="s">
        <v>1028</v>
      </c>
      <c r="CN79" s="12"/>
      <c r="CO79" s="12"/>
      <c r="CP79" s="12"/>
      <c r="CQ79" s="12"/>
      <c r="CR79" s="12"/>
      <c r="CS79" s="3">
        <v>60</v>
      </c>
      <c r="CT79" s="3">
        <v>301</v>
      </c>
      <c r="CU79" s="3"/>
      <c r="CV79" s="3"/>
      <c r="CW79" s="16">
        <v>1347</v>
      </c>
      <c r="CY79" s="3">
        <v>2</v>
      </c>
      <c r="CZ79" s="3">
        <v>0</v>
      </c>
      <c r="DA79" s="3"/>
      <c r="DB79" s="3">
        <v>1</v>
      </c>
      <c r="DC79" s="3">
        <v>1</v>
      </c>
      <c r="DD79" s="3">
        <v>3</v>
      </c>
      <c r="DE79" s="17">
        <v>28490</v>
      </c>
      <c r="DF79" s="16">
        <v>6</v>
      </c>
      <c r="DG79" s="17">
        <v>28490</v>
      </c>
      <c r="DH79" s="16">
        <v>6</v>
      </c>
      <c r="DI79" s="16">
        <v>1</v>
      </c>
      <c r="DJ79" s="17">
        <v>33896</v>
      </c>
      <c r="DK79" s="16">
        <v>1</v>
      </c>
      <c r="DL79" s="16">
        <v>541</v>
      </c>
      <c r="DP79" s="16">
        <v>541</v>
      </c>
      <c r="DQ79" s="3">
        <v>4</v>
      </c>
      <c r="DR79" s="16" t="s">
        <v>65</v>
      </c>
    </row>
    <row r="80" spans="1:122" s="16" customFormat="1" x14ac:dyDescent="0.2">
      <c r="B80" s="16">
        <v>1992</v>
      </c>
      <c r="S80" s="3"/>
      <c r="T80" s="7"/>
      <c r="U80" s="3"/>
      <c r="V80" s="3"/>
      <c r="W80" s="3"/>
      <c r="X80" s="3"/>
      <c r="Y80" s="3"/>
      <c r="Z80" s="3"/>
      <c r="AA80" s="3"/>
      <c r="AB80" s="3"/>
      <c r="AC80" s="3"/>
      <c r="AD80" s="14"/>
      <c r="AE80" s="14"/>
      <c r="AF80" s="14"/>
      <c r="AG80" s="14"/>
      <c r="AH80" s="14"/>
      <c r="AL80" s="3" t="s">
        <v>333</v>
      </c>
      <c r="AM80" s="3" t="s">
        <v>334</v>
      </c>
      <c r="AN80" s="5" t="s">
        <v>344</v>
      </c>
      <c r="AO80" s="5" t="s">
        <v>314</v>
      </c>
      <c r="AP80" s="5" t="s">
        <v>399</v>
      </c>
      <c r="AQ80" s="5"/>
      <c r="AR80" s="5" t="s">
        <v>355</v>
      </c>
      <c r="AS80" s="5" t="s">
        <v>330</v>
      </c>
      <c r="AT80" s="5" t="s">
        <v>399</v>
      </c>
      <c r="AU80" s="5" t="s">
        <v>1407</v>
      </c>
      <c r="AV80" s="3" t="s">
        <v>1334</v>
      </c>
      <c r="AW80" s="5" t="s">
        <v>689</v>
      </c>
      <c r="AX80" s="3" t="s">
        <v>400</v>
      </c>
      <c r="AY80" s="3">
        <v>2</v>
      </c>
      <c r="AZ80" s="3">
        <v>0</v>
      </c>
      <c r="BA80" s="3">
        <v>2</v>
      </c>
      <c r="BB80" s="3" t="s">
        <v>320</v>
      </c>
      <c r="BC80" s="3" t="s">
        <v>804</v>
      </c>
      <c r="BD80" s="3" t="s">
        <v>401</v>
      </c>
      <c r="BE80" s="3" t="s">
        <v>805</v>
      </c>
      <c r="BF80" s="3"/>
      <c r="BG80" s="3"/>
      <c r="BH80" s="3"/>
      <c r="BI80" s="3"/>
      <c r="BJ80" s="3"/>
      <c r="BK80" s="3"/>
      <c r="BL80" s="3"/>
      <c r="BM80" s="3"/>
      <c r="BN80" s="3"/>
      <c r="BO80" s="3"/>
      <c r="BP80" s="68" t="s">
        <v>957</v>
      </c>
      <c r="BQ80" s="82">
        <v>50</v>
      </c>
      <c r="BR80" s="68" t="s">
        <v>957</v>
      </c>
      <c r="BS80" s="82">
        <v>50</v>
      </c>
      <c r="BT80" s="56"/>
      <c r="BU80" s="81"/>
      <c r="BV80" s="56"/>
      <c r="BW80" s="81"/>
      <c r="BX80" s="81">
        <v>1</v>
      </c>
      <c r="BY80" s="3" t="s">
        <v>949</v>
      </c>
      <c r="BZ80" s="3">
        <v>1</v>
      </c>
      <c r="CA80" s="3" t="s">
        <v>807</v>
      </c>
      <c r="CB80" s="110" t="s">
        <v>1255</v>
      </c>
      <c r="CC80" s="3" t="s">
        <v>1334</v>
      </c>
      <c r="CD80" s="3" t="s">
        <v>806</v>
      </c>
      <c r="CG80" s="12">
        <f t="shared" si="1"/>
        <v>70200</v>
      </c>
      <c r="CH80" s="157">
        <v>50200</v>
      </c>
      <c r="CI80" s="3">
        <v>20000</v>
      </c>
      <c r="CJ80" s="3"/>
      <c r="CK80" s="3"/>
      <c r="CL80" s="155" t="s">
        <v>1029</v>
      </c>
      <c r="CM80" s="155" t="s">
        <v>1028</v>
      </c>
      <c r="CN80" s="12"/>
      <c r="CO80" s="12"/>
      <c r="CP80" s="12"/>
      <c r="CQ80" s="12"/>
      <c r="CR80" s="12"/>
      <c r="CS80" s="3">
        <v>60</v>
      </c>
      <c r="CT80" s="3">
        <v>301</v>
      </c>
      <c r="CU80" s="3"/>
      <c r="CV80" s="3"/>
      <c r="CW80" s="16">
        <v>1347</v>
      </c>
      <c r="CY80" s="3">
        <v>2</v>
      </c>
      <c r="CZ80" s="3">
        <v>0</v>
      </c>
      <c r="DA80" s="3"/>
      <c r="DB80" s="3">
        <v>1</v>
      </c>
      <c r="DC80" s="3">
        <v>1</v>
      </c>
      <c r="DD80" s="3">
        <v>3</v>
      </c>
      <c r="DE80" s="17">
        <v>28490</v>
      </c>
      <c r="DF80" s="16">
        <v>6</v>
      </c>
      <c r="DG80" s="17">
        <v>28490</v>
      </c>
      <c r="DH80" s="16">
        <v>6</v>
      </c>
      <c r="DI80" s="16">
        <v>1</v>
      </c>
      <c r="DJ80" s="17">
        <v>33896</v>
      </c>
      <c r="DK80" s="16">
        <v>1</v>
      </c>
      <c r="DL80" s="16">
        <v>541</v>
      </c>
      <c r="DP80" s="16">
        <v>541</v>
      </c>
      <c r="DQ80" s="3">
        <v>4</v>
      </c>
      <c r="DR80" s="16" t="s">
        <v>65</v>
      </c>
    </row>
    <row r="81" spans="1:122" s="16" customFormat="1" x14ac:dyDescent="0.2">
      <c r="B81" s="16">
        <v>1992</v>
      </c>
      <c r="S81" s="3"/>
      <c r="T81" s="7"/>
      <c r="U81" s="3"/>
      <c r="V81" s="3"/>
      <c r="W81" s="3"/>
      <c r="X81" s="3"/>
      <c r="Y81" s="3"/>
      <c r="Z81" s="3"/>
      <c r="AA81" s="3"/>
      <c r="AB81" s="3"/>
      <c r="AC81" s="3"/>
      <c r="AD81" s="14"/>
      <c r="AE81" s="14"/>
      <c r="AF81" s="14"/>
      <c r="AG81" s="14"/>
      <c r="AH81" s="14"/>
      <c r="AL81" s="3" t="s">
        <v>333</v>
      </c>
      <c r="AM81" s="3" t="s">
        <v>615</v>
      </c>
      <c r="AN81" s="5" t="s">
        <v>344</v>
      </c>
      <c r="AO81" s="5" t="s">
        <v>314</v>
      </c>
      <c r="AP81" s="5" t="s">
        <v>399</v>
      </c>
      <c r="AQ81" s="5"/>
      <c r="AR81" s="5" t="s">
        <v>355</v>
      </c>
      <c r="AS81" s="5" t="s">
        <v>330</v>
      </c>
      <c r="AT81" s="5" t="s">
        <v>399</v>
      </c>
      <c r="AU81" s="5" t="s">
        <v>1407</v>
      </c>
      <c r="AV81" s="3" t="s">
        <v>1334</v>
      </c>
      <c r="AW81" s="5" t="s">
        <v>689</v>
      </c>
      <c r="AX81" s="3" t="s">
        <v>400</v>
      </c>
      <c r="AY81" s="3">
        <v>2</v>
      </c>
      <c r="AZ81" s="3">
        <v>0</v>
      </c>
      <c r="BA81" s="3">
        <v>2</v>
      </c>
      <c r="BB81" s="3" t="s">
        <v>320</v>
      </c>
      <c r="BC81" s="3" t="s">
        <v>804</v>
      </c>
      <c r="BD81" s="3" t="s">
        <v>401</v>
      </c>
      <c r="BE81" s="3" t="s">
        <v>805</v>
      </c>
      <c r="BF81" s="3"/>
      <c r="BG81" s="3"/>
      <c r="BH81" s="3"/>
      <c r="BI81" s="3"/>
      <c r="BJ81" s="3"/>
      <c r="BK81" s="3"/>
      <c r="BL81" s="3"/>
      <c r="BM81" s="3"/>
      <c r="BN81" s="3"/>
      <c r="BO81" s="3"/>
      <c r="BP81" s="68" t="s">
        <v>958</v>
      </c>
      <c r="BQ81" s="82">
        <v>50</v>
      </c>
      <c r="BR81" s="68" t="s">
        <v>958</v>
      </c>
      <c r="BS81" s="82">
        <v>50</v>
      </c>
      <c r="BT81" s="56"/>
      <c r="BU81" s="81"/>
      <c r="BV81" s="56"/>
      <c r="BW81" s="81"/>
      <c r="BX81" s="81">
        <v>1</v>
      </c>
      <c r="BY81" s="3" t="s">
        <v>949</v>
      </c>
      <c r="BZ81" s="3">
        <v>1</v>
      </c>
      <c r="CA81" s="3" t="s">
        <v>807</v>
      </c>
      <c r="CB81" s="110" t="s">
        <v>1255</v>
      </c>
      <c r="CC81" s="3" t="s">
        <v>1334</v>
      </c>
      <c r="CD81" s="3" t="s">
        <v>806</v>
      </c>
      <c r="CG81" s="12">
        <f t="shared" si="1"/>
        <v>70200</v>
      </c>
      <c r="CH81" s="157">
        <v>50200</v>
      </c>
      <c r="CI81" s="3">
        <v>20000</v>
      </c>
      <c r="CJ81" s="3"/>
      <c r="CK81" s="3"/>
      <c r="CL81" s="155" t="s">
        <v>1029</v>
      </c>
      <c r="CM81" s="155" t="s">
        <v>1028</v>
      </c>
      <c r="CN81" s="12"/>
      <c r="CO81" s="12"/>
      <c r="CP81" s="12"/>
      <c r="CQ81" s="12"/>
      <c r="CR81" s="12"/>
      <c r="CS81" s="3">
        <v>60</v>
      </c>
      <c r="CT81" s="3">
        <v>301</v>
      </c>
      <c r="CU81" s="3"/>
      <c r="CV81" s="3"/>
      <c r="CW81" s="16">
        <v>1347</v>
      </c>
      <c r="CY81" s="3">
        <v>2</v>
      </c>
      <c r="CZ81" s="3">
        <v>0</v>
      </c>
      <c r="DA81" s="3"/>
      <c r="DB81" s="3">
        <v>1</v>
      </c>
      <c r="DC81" s="3">
        <v>1</v>
      </c>
      <c r="DD81" s="3">
        <v>3</v>
      </c>
      <c r="DE81" s="17">
        <v>28490</v>
      </c>
      <c r="DF81" s="16">
        <v>6</v>
      </c>
      <c r="DG81" s="17">
        <v>28490</v>
      </c>
      <c r="DH81" s="16">
        <v>6</v>
      </c>
      <c r="DI81" s="16">
        <v>1</v>
      </c>
      <c r="DJ81" s="17">
        <v>33896</v>
      </c>
      <c r="DK81" s="16">
        <v>1</v>
      </c>
      <c r="DL81" s="16">
        <v>541</v>
      </c>
      <c r="DP81" s="16">
        <v>541</v>
      </c>
      <c r="DQ81" s="3">
        <v>4</v>
      </c>
      <c r="DR81" s="16" t="s">
        <v>65</v>
      </c>
    </row>
    <row r="82" spans="1:122" s="16" customFormat="1" x14ac:dyDescent="0.2">
      <c r="B82" s="16">
        <v>1992</v>
      </c>
      <c r="S82" s="3"/>
      <c r="T82" s="7"/>
      <c r="U82" s="3"/>
      <c r="V82" s="3"/>
      <c r="W82" s="3"/>
      <c r="X82" s="3"/>
      <c r="Y82" s="3"/>
      <c r="Z82" s="3"/>
      <c r="AA82" s="3"/>
      <c r="AB82" s="3"/>
      <c r="AC82" s="3"/>
      <c r="AD82" s="14"/>
      <c r="AE82" s="14"/>
      <c r="AF82" s="14"/>
      <c r="AG82" s="14"/>
      <c r="AH82" s="14"/>
      <c r="AL82" s="3" t="s">
        <v>333</v>
      </c>
      <c r="AM82" s="3" t="s">
        <v>614</v>
      </c>
      <c r="AN82" s="5" t="s">
        <v>344</v>
      </c>
      <c r="AO82" s="5" t="s">
        <v>314</v>
      </c>
      <c r="AP82" s="5" t="s">
        <v>399</v>
      </c>
      <c r="AQ82" s="5"/>
      <c r="AR82" s="5" t="s">
        <v>355</v>
      </c>
      <c r="AS82" s="5" t="s">
        <v>330</v>
      </c>
      <c r="AT82" s="5" t="s">
        <v>399</v>
      </c>
      <c r="AU82" s="5" t="s">
        <v>1407</v>
      </c>
      <c r="AV82" s="3" t="s">
        <v>1334</v>
      </c>
      <c r="AW82" s="5" t="s">
        <v>689</v>
      </c>
      <c r="AX82" s="3" t="s">
        <v>400</v>
      </c>
      <c r="AY82" s="3">
        <v>2</v>
      </c>
      <c r="AZ82" s="3">
        <v>0</v>
      </c>
      <c r="BA82" s="3">
        <v>2</v>
      </c>
      <c r="BB82" s="3" t="s">
        <v>320</v>
      </c>
      <c r="BC82" s="3" t="s">
        <v>804</v>
      </c>
      <c r="BD82" s="3" t="s">
        <v>401</v>
      </c>
      <c r="BE82" s="3" t="s">
        <v>805</v>
      </c>
      <c r="BF82" s="3"/>
      <c r="BG82" s="3"/>
      <c r="BH82" s="3"/>
      <c r="BI82" s="3"/>
      <c r="BJ82" s="3"/>
      <c r="BK82" s="3"/>
      <c r="BL82" s="3"/>
      <c r="BM82" s="3"/>
      <c r="BN82" s="3"/>
      <c r="BO82" s="3"/>
      <c r="BP82" s="68" t="s">
        <v>959</v>
      </c>
      <c r="BQ82" s="82">
        <v>50</v>
      </c>
      <c r="BR82" s="68" t="s">
        <v>959</v>
      </c>
      <c r="BS82" s="82">
        <v>50</v>
      </c>
      <c r="BT82" s="56"/>
      <c r="BU82" s="81"/>
      <c r="BV82" s="56"/>
      <c r="BW82" s="81"/>
      <c r="BX82" s="81">
        <v>1</v>
      </c>
      <c r="BY82" s="3" t="s">
        <v>949</v>
      </c>
      <c r="BZ82" s="3">
        <v>1</v>
      </c>
      <c r="CA82" s="3" t="s">
        <v>807</v>
      </c>
      <c r="CB82" s="110" t="s">
        <v>1255</v>
      </c>
      <c r="CC82" s="3" t="s">
        <v>1334</v>
      </c>
      <c r="CD82" s="3" t="s">
        <v>806</v>
      </c>
      <c r="CG82" s="12">
        <f t="shared" si="1"/>
        <v>70200</v>
      </c>
      <c r="CH82" s="157">
        <v>50200</v>
      </c>
      <c r="CI82" s="3">
        <v>20000</v>
      </c>
      <c r="CJ82" s="3"/>
      <c r="CK82" s="3"/>
      <c r="CL82" s="155" t="s">
        <v>1029</v>
      </c>
      <c r="CM82" s="155" t="s">
        <v>1028</v>
      </c>
      <c r="CN82" s="12"/>
      <c r="CO82" s="12"/>
      <c r="CP82" s="12"/>
      <c r="CQ82" s="12"/>
      <c r="CR82" s="12"/>
      <c r="CS82" s="3">
        <v>60</v>
      </c>
      <c r="CT82" s="3">
        <v>301</v>
      </c>
      <c r="CU82" s="3"/>
      <c r="CV82" s="3"/>
      <c r="CW82" s="16">
        <v>1347</v>
      </c>
      <c r="CY82" s="3">
        <v>2</v>
      </c>
      <c r="CZ82" s="3">
        <v>0</v>
      </c>
      <c r="DA82" s="3"/>
      <c r="DB82" s="3">
        <v>1</v>
      </c>
      <c r="DC82" s="3">
        <v>1</v>
      </c>
      <c r="DD82" s="3">
        <v>3</v>
      </c>
      <c r="DE82" s="17">
        <v>28490</v>
      </c>
      <c r="DF82" s="16">
        <v>6</v>
      </c>
      <c r="DG82" s="17">
        <v>28490</v>
      </c>
      <c r="DH82" s="16">
        <v>6</v>
      </c>
      <c r="DI82" s="16">
        <v>1</v>
      </c>
      <c r="DJ82" s="17">
        <v>33896</v>
      </c>
      <c r="DK82" s="16">
        <v>1</v>
      </c>
      <c r="DL82" s="16">
        <v>541</v>
      </c>
      <c r="DP82" s="16">
        <v>541</v>
      </c>
      <c r="DQ82" s="3">
        <v>4</v>
      </c>
      <c r="DR82" s="16" t="s">
        <v>65</v>
      </c>
    </row>
    <row r="83" spans="1:122" s="1" customFormat="1" x14ac:dyDescent="0.2">
      <c r="A83" s="1" t="s">
        <v>273</v>
      </c>
      <c r="B83" s="1">
        <v>1994</v>
      </c>
      <c r="C83" s="1" t="s">
        <v>274</v>
      </c>
      <c r="D83" s="1" t="s">
        <v>275</v>
      </c>
      <c r="F83" s="1" t="s">
        <v>276</v>
      </c>
      <c r="G83" s="1" t="s">
        <v>276</v>
      </c>
      <c r="H83" t="s">
        <v>277</v>
      </c>
      <c r="S83" s="3">
        <v>1</v>
      </c>
      <c r="T83" s="7" t="s">
        <v>278</v>
      </c>
      <c r="U83" s="11" t="s">
        <v>279</v>
      </c>
      <c r="V83" s="11"/>
      <c r="W83" s="11"/>
      <c r="X83" s="11"/>
      <c r="Y83" s="11"/>
      <c r="Z83" s="11"/>
      <c r="AA83" s="11"/>
      <c r="AB83" s="10" t="s">
        <v>280</v>
      </c>
      <c r="AC83" s="3" t="s">
        <v>222</v>
      </c>
      <c r="AD83" s="11" t="s">
        <v>74</v>
      </c>
      <c r="AE83" s="8" t="s">
        <v>507</v>
      </c>
      <c r="AF83" s="8" t="s">
        <v>507</v>
      </c>
      <c r="AG83" s="11"/>
      <c r="AH83" s="11"/>
      <c r="AI83" s="1" t="s">
        <v>274</v>
      </c>
      <c r="AJ83" s="1" t="s">
        <v>276</v>
      </c>
      <c r="AK83" s="1" t="s">
        <v>281</v>
      </c>
      <c r="AL83" s="3" t="s">
        <v>388</v>
      </c>
      <c r="AM83" s="3" t="s">
        <v>389</v>
      </c>
      <c r="AN83" s="3">
        <v>6</v>
      </c>
      <c r="AO83" s="3">
        <v>14</v>
      </c>
      <c r="AP83" s="3">
        <v>1994</v>
      </c>
      <c r="AQ83" s="3"/>
      <c r="AR83" s="3">
        <v>6</v>
      </c>
      <c r="AS83" s="3">
        <v>22</v>
      </c>
      <c r="AT83" s="3">
        <v>1994</v>
      </c>
      <c r="AU83" s="3"/>
      <c r="AW83" s="5" t="s">
        <v>689</v>
      </c>
      <c r="AX83" s="3" t="s">
        <v>341</v>
      </c>
      <c r="AY83" s="3">
        <v>2</v>
      </c>
      <c r="AZ83" s="3">
        <v>0</v>
      </c>
      <c r="BA83" s="3">
        <v>1</v>
      </c>
      <c r="BB83" s="3" t="s">
        <v>320</v>
      </c>
      <c r="BC83" s="3" t="s">
        <v>1416</v>
      </c>
      <c r="BD83" s="3" t="s">
        <v>276</v>
      </c>
      <c r="BE83" s="3" t="s">
        <v>1417</v>
      </c>
      <c r="BF83" s="3"/>
      <c r="BG83" s="3"/>
      <c r="BH83" s="3"/>
      <c r="BI83" s="3"/>
      <c r="BJ83" s="3"/>
      <c r="BK83" s="3"/>
      <c r="BL83" s="3"/>
      <c r="BM83" s="3"/>
      <c r="BN83" s="3"/>
      <c r="BO83" s="3"/>
      <c r="BP83" s="68" t="s">
        <v>456</v>
      </c>
      <c r="BQ83" s="82">
        <v>49</v>
      </c>
      <c r="BR83" s="68" t="s">
        <v>456</v>
      </c>
      <c r="BS83" s="82">
        <v>51</v>
      </c>
      <c r="BT83" s="56"/>
      <c r="BU83" s="81"/>
      <c r="BV83" s="56"/>
      <c r="BW83" s="81"/>
      <c r="BX83" s="81"/>
      <c r="BY83" s="3" t="s">
        <v>949</v>
      </c>
      <c r="BZ83" s="3">
        <v>1</v>
      </c>
      <c r="CB83" s="16"/>
      <c r="CD83" t="s">
        <v>863</v>
      </c>
      <c r="CE83" s="1" t="s">
        <v>274</v>
      </c>
      <c r="CF83" s="1" t="s">
        <v>276</v>
      </c>
      <c r="CG83" s="12">
        <f t="shared" si="1"/>
        <v>5300</v>
      </c>
      <c r="CH83" s="157">
        <v>5300</v>
      </c>
      <c r="CI83" s="3"/>
      <c r="CJ83" s="3"/>
      <c r="CK83" s="3"/>
      <c r="CL83" s="155">
        <v>5300</v>
      </c>
      <c r="CM83" s="155" t="s">
        <v>1030</v>
      </c>
      <c r="CN83" s="12"/>
      <c r="CO83" s="12"/>
      <c r="CP83" s="12"/>
      <c r="CQ83" s="12"/>
      <c r="CR83" s="12"/>
      <c r="CS83" s="3">
        <v>11</v>
      </c>
      <c r="CT83" s="3">
        <v>38</v>
      </c>
      <c r="CU83" s="3"/>
      <c r="CV83" s="3"/>
      <c r="CW83" s="1">
        <v>1377</v>
      </c>
      <c r="CY83" s="28">
        <v>1</v>
      </c>
      <c r="CZ83" s="28">
        <v>1</v>
      </c>
      <c r="DA83" s="28" t="s">
        <v>281</v>
      </c>
      <c r="DB83" s="28">
        <v>1</v>
      </c>
      <c r="DC83" s="28">
        <v>0</v>
      </c>
      <c r="DD83" s="28">
        <v>3</v>
      </c>
      <c r="DE83" s="9">
        <v>34353</v>
      </c>
      <c r="DF83" s="1">
        <v>1</v>
      </c>
      <c r="DG83" s="9">
        <v>34470</v>
      </c>
      <c r="DH83" s="1">
        <v>1</v>
      </c>
      <c r="DI83" s="1">
        <v>1</v>
      </c>
      <c r="DJ83" s="9">
        <v>34603</v>
      </c>
      <c r="DK83" s="1">
        <v>1</v>
      </c>
      <c r="DL83" s="1">
        <v>436</v>
      </c>
      <c r="DP83" s="1">
        <v>436</v>
      </c>
      <c r="DQ83" s="28">
        <v>4</v>
      </c>
      <c r="DR83" s="1" t="s">
        <v>65</v>
      </c>
    </row>
    <row r="84" spans="1:122" s="16" customFormat="1" x14ac:dyDescent="0.2">
      <c r="A84" s="16" t="s">
        <v>182</v>
      </c>
      <c r="B84" s="16">
        <v>1992</v>
      </c>
      <c r="C84" s="16" t="s">
        <v>183</v>
      </c>
      <c r="D84" s="16" t="s">
        <v>184</v>
      </c>
      <c r="F84" s="16" t="s">
        <v>185</v>
      </c>
      <c r="G84" s="16" t="s">
        <v>185</v>
      </c>
      <c r="H84" s="16" t="s">
        <v>186</v>
      </c>
      <c r="S84" s="3">
        <v>1</v>
      </c>
      <c r="T84" s="3" t="s">
        <v>187</v>
      </c>
      <c r="U84" s="3" t="s">
        <v>188</v>
      </c>
      <c r="V84" s="3" t="s">
        <v>57</v>
      </c>
      <c r="W84" s="3" t="s">
        <v>180</v>
      </c>
      <c r="X84" s="3" t="s">
        <v>57</v>
      </c>
      <c r="Y84" s="3" t="s">
        <v>180</v>
      </c>
      <c r="Z84" s="3" t="s">
        <v>57</v>
      </c>
      <c r="AA84" s="3" t="s">
        <v>57</v>
      </c>
      <c r="AB84" s="3" t="s">
        <v>189</v>
      </c>
      <c r="AC84" s="3" t="s">
        <v>60</v>
      </c>
      <c r="AD84" s="14" t="s">
        <v>60</v>
      </c>
      <c r="AE84" s="14">
        <v>1</v>
      </c>
      <c r="AF84" s="14">
        <v>1</v>
      </c>
      <c r="AG84" s="14"/>
      <c r="AH84" s="14">
        <v>1</v>
      </c>
      <c r="AI84" s="16" t="s">
        <v>183</v>
      </c>
      <c r="AJ84" s="16" t="s">
        <v>185</v>
      </c>
      <c r="AL84" s="3" t="s">
        <v>303</v>
      </c>
      <c r="AM84" s="3" t="s">
        <v>383</v>
      </c>
      <c r="AN84" s="5" t="s">
        <v>354</v>
      </c>
      <c r="AO84" s="5" t="s">
        <v>809</v>
      </c>
      <c r="AP84" s="5" t="s">
        <v>399</v>
      </c>
      <c r="AQ84" s="5" t="s">
        <v>808</v>
      </c>
      <c r="AR84" s="5" t="s">
        <v>354</v>
      </c>
      <c r="AS84" s="5" t="s">
        <v>810</v>
      </c>
      <c r="AT84" s="5" t="s">
        <v>399</v>
      </c>
      <c r="AU84" s="5" t="s">
        <v>811</v>
      </c>
      <c r="AV84" s="3"/>
      <c r="AW84" s="5" t="s">
        <v>817</v>
      </c>
      <c r="AX84" s="3" t="s">
        <v>402</v>
      </c>
      <c r="AY84" s="3">
        <v>2</v>
      </c>
      <c r="AZ84" s="3">
        <v>0</v>
      </c>
      <c r="BA84" s="3">
        <v>0</v>
      </c>
      <c r="BB84" s="3" t="s">
        <v>320</v>
      </c>
      <c r="BC84" s="3" t="s">
        <v>820</v>
      </c>
      <c r="BD84" s="3" t="s">
        <v>185</v>
      </c>
      <c r="BE84" s="3" t="s">
        <v>812</v>
      </c>
      <c r="BF84" s="3"/>
      <c r="BG84" s="3"/>
      <c r="BH84" s="3"/>
      <c r="BI84" s="3"/>
      <c r="BJ84" s="3"/>
      <c r="BK84" s="3"/>
      <c r="BL84" s="3"/>
      <c r="BM84" s="3"/>
      <c r="BN84" s="3"/>
      <c r="BO84" s="3"/>
      <c r="BP84" s="67" t="s">
        <v>813</v>
      </c>
      <c r="BQ84" s="100">
        <v>100</v>
      </c>
      <c r="BR84" s="68" t="s">
        <v>814</v>
      </c>
      <c r="BS84" s="82">
        <v>14.3</v>
      </c>
      <c r="BT84" s="56"/>
      <c r="BU84" s="81"/>
      <c r="BV84" s="56"/>
      <c r="BW84" s="81"/>
      <c r="BX84" s="81"/>
      <c r="BY84" s="3" t="s">
        <v>948</v>
      </c>
      <c r="BZ84" s="3">
        <v>0</v>
      </c>
      <c r="CA84" s="3" t="s">
        <v>755</v>
      </c>
      <c r="CB84" s="3"/>
      <c r="CC84" s="3"/>
      <c r="CD84" s="3" t="s">
        <v>815</v>
      </c>
      <c r="CE84" s="16" t="s">
        <v>183</v>
      </c>
      <c r="CF84" s="16" t="s">
        <v>185</v>
      </c>
      <c r="CG84" s="12">
        <f t="shared" si="1"/>
        <v>9700</v>
      </c>
      <c r="CH84" s="157">
        <v>5200</v>
      </c>
      <c r="CI84" s="3">
        <v>4500</v>
      </c>
      <c r="CJ84" s="3"/>
      <c r="CK84" s="3"/>
      <c r="CL84" s="155">
        <v>5200</v>
      </c>
      <c r="CM84" s="155" t="s">
        <v>1031</v>
      </c>
      <c r="CN84" s="12"/>
      <c r="CO84" s="12"/>
      <c r="CP84" s="12"/>
      <c r="CQ84" s="12"/>
      <c r="CR84" s="12"/>
      <c r="CS84" s="3">
        <v>41</v>
      </c>
      <c r="CT84" s="3">
        <v>9</v>
      </c>
      <c r="CU84" s="3"/>
      <c r="CV84" s="3"/>
      <c r="CW84" s="16">
        <v>1379</v>
      </c>
      <c r="CY84" s="3">
        <v>2</v>
      </c>
      <c r="CZ84" s="3">
        <v>0</v>
      </c>
      <c r="DA84" s="3"/>
      <c r="DB84" s="3">
        <v>1</v>
      </c>
      <c r="DC84" s="3">
        <v>1</v>
      </c>
      <c r="DD84" s="3">
        <v>3</v>
      </c>
      <c r="DE84" s="17">
        <v>33147</v>
      </c>
      <c r="DF84" s="16">
        <v>1</v>
      </c>
      <c r="DG84" s="17">
        <v>33149</v>
      </c>
      <c r="DH84" s="16">
        <v>1</v>
      </c>
      <c r="DI84" s="16">
        <v>0</v>
      </c>
      <c r="DL84" s="16">
        <v>517</v>
      </c>
      <c r="DP84" s="16">
        <v>517</v>
      </c>
      <c r="DQ84" s="3">
        <v>4</v>
      </c>
      <c r="DR84" s="16" t="s">
        <v>65</v>
      </c>
    </row>
    <row r="85" spans="1:122" s="16" customFormat="1" x14ac:dyDescent="0.2">
      <c r="B85" s="16">
        <v>1992</v>
      </c>
      <c r="S85" s="3"/>
      <c r="T85" s="3"/>
      <c r="U85" s="3"/>
      <c r="V85" s="3"/>
      <c r="W85" s="3"/>
      <c r="X85" s="3"/>
      <c r="Y85" s="3"/>
      <c r="Z85" s="3"/>
      <c r="AA85" s="3"/>
      <c r="AB85" s="3"/>
      <c r="AC85" s="3"/>
      <c r="AD85" s="14"/>
      <c r="AE85" s="14"/>
      <c r="AF85" s="14"/>
      <c r="AG85" s="14"/>
      <c r="AH85" s="14"/>
      <c r="AL85" s="3" t="s">
        <v>333</v>
      </c>
      <c r="AM85" s="3" t="s">
        <v>334</v>
      </c>
      <c r="AN85" s="5" t="s">
        <v>354</v>
      </c>
      <c r="AO85" s="5" t="s">
        <v>809</v>
      </c>
      <c r="AP85" s="5" t="s">
        <v>399</v>
      </c>
      <c r="AQ85" s="5" t="s">
        <v>808</v>
      </c>
      <c r="AR85" s="5" t="s">
        <v>354</v>
      </c>
      <c r="AS85" s="5" t="s">
        <v>810</v>
      </c>
      <c r="AT85" s="5" t="s">
        <v>399</v>
      </c>
      <c r="AU85" s="5" t="s">
        <v>811</v>
      </c>
      <c r="AV85" s="3"/>
      <c r="AW85" s="5" t="s">
        <v>817</v>
      </c>
      <c r="AX85" s="3" t="s">
        <v>402</v>
      </c>
      <c r="AY85" s="3">
        <v>2</v>
      </c>
      <c r="AZ85" s="3">
        <v>0</v>
      </c>
      <c r="BA85" s="3">
        <v>0</v>
      </c>
      <c r="BB85" s="3" t="s">
        <v>320</v>
      </c>
      <c r="BC85" s="3" t="s">
        <v>820</v>
      </c>
      <c r="BD85" s="3" t="s">
        <v>185</v>
      </c>
      <c r="BE85" s="3" t="s">
        <v>812</v>
      </c>
      <c r="BF85" s="3"/>
      <c r="BG85" s="3"/>
      <c r="BH85" s="3"/>
      <c r="BI85" s="3"/>
      <c r="BJ85" s="3"/>
      <c r="BK85" s="3"/>
      <c r="BL85" s="3"/>
      <c r="BM85" s="3"/>
      <c r="BN85" s="3"/>
      <c r="BO85" s="3"/>
      <c r="BP85" s="67" t="s">
        <v>813</v>
      </c>
      <c r="BQ85" s="100">
        <v>100</v>
      </c>
      <c r="BR85" s="68" t="s">
        <v>395</v>
      </c>
      <c r="BS85" s="82">
        <v>50</v>
      </c>
      <c r="BT85" s="56"/>
      <c r="BU85" s="81"/>
      <c r="BV85" s="56"/>
      <c r="BW85" s="81"/>
      <c r="BX85" s="81"/>
      <c r="BY85" s="3" t="s">
        <v>948</v>
      </c>
      <c r="BZ85" s="3">
        <v>0</v>
      </c>
      <c r="CA85" s="3" t="s">
        <v>755</v>
      </c>
      <c r="CB85" s="3"/>
      <c r="CC85" s="3"/>
      <c r="CD85" s="3" t="s">
        <v>815</v>
      </c>
      <c r="CG85" s="12">
        <f t="shared" si="1"/>
        <v>9700</v>
      </c>
      <c r="CH85" s="157">
        <v>5200</v>
      </c>
      <c r="CI85" s="3">
        <v>4500</v>
      </c>
      <c r="CJ85" s="3"/>
      <c r="CK85" s="3"/>
      <c r="CL85" s="155">
        <v>5200</v>
      </c>
      <c r="CM85" s="155" t="s">
        <v>1031</v>
      </c>
      <c r="CN85" s="12"/>
      <c r="CO85" s="12"/>
      <c r="CP85" s="12"/>
      <c r="CQ85" s="12"/>
      <c r="CR85" s="12"/>
      <c r="CS85" s="3">
        <v>41</v>
      </c>
      <c r="CT85" s="3">
        <v>9</v>
      </c>
      <c r="CU85" s="3"/>
      <c r="CV85" s="3"/>
      <c r="CW85" s="16">
        <v>1379</v>
      </c>
      <c r="CY85" s="3">
        <v>2</v>
      </c>
      <c r="CZ85" s="3">
        <v>0</v>
      </c>
      <c r="DA85" s="3"/>
      <c r="DB85" s="3">
        <v>1</v>
      </c>
      <c r="DC85" s="3">
        <v>1</v>
      </c>
      <c r="DD85" s="3">
        <v>3</v>
      </c>
      <c r="DE85" s="17">
        <v>33147</v>
      </c>
      <c r="DF85" s="16">
        <v>1</v>
      </c>
      <c r="DG85" s="17">
        <v>33149</v>
      </c>
      <c r="DH85" s="16">
        <v>1</v>
      </c>
      <c r="DI85" s="16">
        <v>0</v>
      </c>
      <c r="DL85" s="16">
        <v>517</v>
      </c>
      <c r="DP85" s="16">
        <v>517</v>
      </c>
      <c r="DQ85" s="3">
        <v>4</v>
      </c>
      <c r="DR85" s="16" t="s">
        <v>65</v>
      </c>
    </row>
    <row r="86" spans="1:122" s="16" customFormat="1" x14ac:dyDescent="0.2">
      <c r="B86" s="16">
        <v>1992</v>
      </c>
      <c r="S86" s="3"/>
      <c r="T86" s="3"/>
      <c r="U86" s="3"/>
      <c r="V86" s="3"/>
      <c r="W86" s="3"/>
      <c r="X86" s="3"/>
      <c r="Y86" s="3"/>
      <c r="Z86" s="3"/>
      <c r="AA86" s="3"/>
      <c r="AB86" s="3"/>
      <c r="AC86" s="3"/>
      <c r="AD86" s="14"/>
      <c r="AE86" s="14">
        <v>1</v>
      </c>
      <c r="AF86" s="14" t="s">
        <v>513</v>
      </c>
      <c r="AG86" s="14"/>
      <c r="AH86" s="14"/>
      <c r="AL86" s="3" t="s">
        <v>303</v>
      </c>
      <c r="AM86" s="3" t="s">
        <v>383</v>
      </c>
      <c r="AN86" s="5" t="s">
        <v>355</v>
      </c>
      <c r="AO86" s="5" t="s">
        <v>608</v>
      </c>
      <c r="AP86" s="5" t="s">
        <v>399</v>
      </c>
      <c r="AQ86" s="5" t="s">
        <v>816</v>
      </c>
      <c r="AR86" s="5" t="s">
        <v>355</v>
      </c>
      <c r="AS86" s="5" t="s">
        <v>818</v>
      </c>
      <c r="AT86" s="5" t="s">
        <v>399</v>
      </c>
      <c r="AU86" s="5" t="s">
        <v>819</v>
      </c>
      <c r="AV86" s="3"/>
      <c r="AW86" s="5" t="s">
        <v>817</v>
      </c>
      <c r="AX86" s="3" t="s">
        <v>402</v>
      </c>
      <c r="AY86" s="3">
        <v>2</v>
      </c>
      <c r="AZ86" s="3">
        <v>0</v>
      </c>
      <c r="BA86" s="3">
        <v>0</v>
      </c>
      <c r="BB86" s="3" t="s">
        <v>320</v>
      </c>
      <c r="BC86" s="3" t="s">
        <v>820</v>
      </c>
      <c r="BD86" s="3" t="s">
        <v>185</v>
      </c>
      <c r="BE86" s="3" t="s">
        <v>812</v>
      </c>
      <c r="BF86" s="3"/>
      <c r="BG86" s="3"/>
      <c r="BH86" s="3"/>
      <c r="BI86" s="3"/>
      <c r="BJ86" s="3"/>
      <c r="BK86" s="3"/>
      <c r="BL86" s="3"/>
      <c r="BM86" s="3"/>
      <c r="BN86" s="3"/>
      <c r="BO86" s="3"/>
      <c r="BP86" s="67" t="s">
        <v>960</v>
      </c>
      <c r="BQ86" s="100">
        <v>100</v>
      </c>
      <c r="BR86" s="56" t="s">
        <v>975</v>
      </c>
      <c r="BS86" s="56">
        <v>15.9</v>
      </c>
      <c r="BT86" s="56"/>
      <c r="BU86" s="81"/>
      <c r="BV86" s="56"/>
      <c r="BW86" s="81"/>
      <c r="BX86" s="81"/>
      <c r="BY86" s="3" t="s">
        <v>948</v>
      </c>
      <c r="BZ86" s="3">
        <v>0</v>
      </c>
      <c r="CA86" s="3" t="s">
        <v>822</v>
      </c>
      <c r="CB86" s="3"/>
      <c r="CC86" s="3"/>
      <c r="CD86" s="3" t="s">
        <v>821</v>
      </c>
      <c r="CG86" s="12">
        <f t="shared" si="1"/>
        <v>9700</v>
      </c>
      <c r="CH86" s="157">
        <v>5200</v>
      </c>
      <c r="CI86" s="3">
        <v>4500</v>
      </c>
      <c r="CJ86" s="3"/>
      <c r="CK86" s="3"/>
      <c r="CL86" s="155">
        <v>5200</v>
      </c>
      <c r="CM86" s="155" t="s">
        <v>1031</v>
      </c>
      <c r="CN86" s="12"/>
      <c r="CO86" s="12"/>
      <c r="CP86" s="12"/>
      <c r="CQ86" s="12"/>
      <c r="CR86" s="12"/>
      <c r="CS86" s="3">
        <v>41</v>
      </c>
      <c r="CT86" s="3">
        <v>9</v>
      </c>
      <c r="CU86" s="3"/>
      <c r="CV86" s="3"/>
      <c r="CW86" s="16">
        <v>1379</v>
      </c>
      <c r="CY86" s="3">
        <v>2</v>
      </c>
      <c r="CZ86" s="3">
        <v>0</v>
      </c>
      <c r="DA86" s="3"/>
      <c r="DB86" s="3">
        <v>1</v>
      </c>
      <c r="DC86" s="3">
        <v>1</v>
      </c>
      <c r="DD86" s="3">
        <v>3</v>
      </c>
      <c r="DE86" s="17">
        <v>33147</v>
      </c>
      <c r="DF86" s="16">
        <v>1</v>
      </c>
      <c r="DG86" s="17">
        <v>33149</v>
      </c>
      <c r="DH86" s="16">
        <v>1</v>
      </c>
      <c r="DI86" s="16">
        <v>0</v>
      </c>
      <c r="DL86" s="16">
        <v>517</v>
      </c>
      <c r="DP86" s="16">
        <v>517</v>
      </c>
      <c r="DQ86" s="3">
        <v>4</v>
      </c>
      <c r="DR86" s="16" t="s">
        <v>65</v>
      </c>
    </row>
    <row r="87" spans="1:122" s="16" customFormat="1" x14ac:dyDescent="0.2">
      <c r="B87" s="16">
        <v>1992</v>
      </c>
      <c r="S87" s="3"/>
      <c r="T87" s="3"/>
      <c r="U87" s="3"/>
      <c r="V87" s="3"/>
      <c r="W87" s="3"/>
      <c r="X87" s="3"/>
      <c r="Y87" s="3"/>
      <c r="Z87" s="3"/>
      <c r="AA87" s="3"/>
      <c r="AB87" s="3"/>
      <c r="AC87" s="3"/>
      <c r="AD87" s="14"/>
      <c r="AE87" s="14">
        <v>1</v>
      </c>
      <c r="AF87" s="14">
        <v>1</v>
      </c>
      <c r="AG87" s="14"/>
      <c r="AH87" s="14">
        <v>1</v>
      </c>
      <c r="AL87" s="3" t="s">
        <v>303</v>
      </c>
      <c r="AM87" s="3" t="s">
        <v>383</v>
      </c>
      <c r="AN87" s="5" t="s">
        <v>376</v>
      </c>
      <c r="AO87" s="5" t="s">
        <v>938</v>
      </c>
      <c r="AP87" s="5" t="s">
        <v>399</v>
      </c>
      <c r="AQ87" s="5" t="s">
        <v>823</v>
      </c>
      <c r="AR87" s="5" t="s">
        <v>367</v>
      </c>
      <c r="AS87" s="5" t="s">
        <v>368</v>
      </c>
      <c r="AT87" s="5" t="s">
        <v>399</v>
      </c>
      <c r="AU87" s="5"/>
      <c r="AV87" s="3"/>
      <c r="AW87" s="5" t="s">
        <v>689</v>
      </c>
      <c r="AX87" s="3" t="s">
        <v>402</v>
      </c>
      <c r="AY87" s="3">
        <v>2</v>
      </c>
      <c r="AZ87" s="3">
        <v>0</v>
      </c>
      <c r="BA87" s="3">
        <v>0</v>
      </c>
      <c r="BB87" s="3" t="s">
        <v>320</v>
      </c>
      <c r="BC87" s="3" t="s">
        <v>820</v>
      </c>
      <c r="BD87" s="3" t="s">
        <v>185</v>
      </c>
      <c r="BE87" s="3" t="s">
        <v>812</v>
      </c>
      <c r="BF87" s="3"/>
      <c r="BG87" s="3"/>
      <c r="BH87" s="3"/>
      <c r="BI87" s="3"/>
      <c r="BJ87" s="3"/>
      <c r="BK87" s="3"/>
      <c r="BL87" s="3"/>
      <c r="BM87" s="3"/>
      <c r="BN87" s="3"/>
      <c r="BO87" s="3"/>
      <c r="BP87" s="56" t="s">
        <v>973</v>
      </c>
      <c r="BQ87" s="56">
        <v>80</v>
      </c>
      <c r="BR87" s="56" t="s">
        <v>973</v>
      </c>
      <c r="BS87" s="56">
        <v>20</v>
      </c>
      <c r="BT87" s="56"/>
      <c r="BU87" s="81"/>
      <c r="BV87" s="56"/>
      <c r="BW87" s="81"/>
      <c r="BX87" s="81"/>
      <c r="BY87" s="3" t="s">
        <v>949</v>
      </c>
      <c r="BZ87" s="3">
        <v>1</v>
      </c>
      <c r="CA87" s="3" t="s">
        <v>825</v>
      </c>
      <c r="CB87" s="3"/>
      <c r="CC87" s="3"/>
      <c r="CD87" s="3" t="s">
        <v>824</v>
      </c>
      <c r="CG87" s="12">
        <f t="shared" si="1"/>
        <v>9700</v>
      </c>
      <c r="CH87" s="157">
        <v>5200</v>
      </c>
      <c r="CI87" s="3">
        <v>4500</v>
      </c>
      <c r="CJ87" s="3"/>
      <c r="CK87" s="3"/>
      <c r="CL87" s="155">
        <v>5200</v>
      </c>
      <c r="CM87" s="155" t="s">
        <v>1031</v>
      </c>
      <c r="CN87" s="12"/>
      <c r="CO87" s="12"/>
      <c r="CP87" s="12"/>
      <c r="CQ87" s="12"/>
      <c r="CR87" s="12"/>
      <c r="CS87" s="3">
        <v>41</v>
      </c>
      <c r="CT87" s="3">
        <v>9</v>
      </c>
      <c r="CU87" s="3"/>
      <c r="CV87" s="3"/>
      <c r="CW87" s="16">
        <v>1379</v>
      </c>
      <c r="CY87" s="3">
        <v>2</v>
      </c>
      <c r="CZ87" s="3">
        <v>0</v>
      </c>
      <c r="DA87" s="3"/>
      <c r="DB87" s="3">
        <v>1</v>
      </c>
      <c r="DC87" s="3">
        <v>1</v>
      </c>
      <c r="DD87" s="3">
        <v>3</v>
      </c>
      <c r="DE87" s="17">
        <v>33147</v>
      </c>
      <c r="DF87" s="16">
        <v>1</v>
      </c>
      <c r="DG87" s="17">
        <v>33149</v>
      </c>
      <c r="DH87" s="16">
        <v>1</v>
      </c>
      <c r="DI87" s="16">
        <v>0</v>
      </c>
      <c r="DL87" s="16">
        <v>517</v>
      </c>
      <c r="DP87" s="16">
        <v>517</v>
      </c>
      <c r="DQ87" s="3">
        <v>4</v>
      </c>
      <c r="DR87" s="16" t="s">
        <v>65</v>
      </c>
    </row>
    <row r="88" spans="1:122" s="16" customFormat="1" x14ac:dyDescent="0.2">
      <c r="B88" s="16">
        <v>1992</v>
      </c>
      <c r="S88" s="3"/>
      <c r="T88" s="3"/>
      <c r="U88" s="3"/>
      <c r="V88" s="3"/>
      <c r="W88" s="3"/>
      <c r="X88" s="3"/>
      <c r="Y88" s="3"/>
      <c r="Z88" s="3"/>
      <c r="AA88" s="3"/>
      <c r="AB88" s="3"/>
      <c r="AC88" s="3"/>
      <c r="AD88" s="14"/>
      <c r="AE88" s="14">
        <v>1</v>
      </c>
      <c r="AF88" s="14">
        <v>1</v>
      </c>
      <c r="AG88" s="14"/>
      <c r="AH88" s="14">
        <v>1</v>
      </c>
      <c r="AL88" s="3" t="s">
        <v>303</v>
      </c>
      <c r="AM88" s="3" t="s">
        <v>383</v>
      </c>
      <c r="AN88" s="5" t="s">
        <v>367</v>
      </c>
      <c r="AO88" s="5" t="s">
        <v>403</v>
      </c>
      <c r="AP88" s="5" t="s">
        <v>399</v>
      </c>
      <c r="AQ88" s="5"/>
      <c r="AR88" s="5" t="s">
        <v>331</v>
      </c>
      <c r="AS88" s="5" t="s">
        <v>354</v>
      </c>
      <c r="AT88" s="5" t="s">
        <v>414</v>
      </c>
      <c r="AU88" s="5" t="s">
        <v>1406</v>
      </c>
      <c r="AV88" s="3" t="s">
        <v>1331</v>
      </c>
      <c r="AW88" s="5" t="s">
        <v>689</v>
      </c>
      <c r="AX88" s="3" t="s">
        <v>402</v>
      </c>
      <c r="AY88" s="3">
        <v>2</v>
      </c>
      <c r="AZ88" s="3">
        <v>0</v>
      </c>
      <c r="BA88" s="3">
        <v>0</v>
      </c>
      <c r="BB88" s="3" t="s">
        <v>320</v>
      </c>
      <c r="BC88" s="3" t="s">
        <v>820</v>
      </c>
      <c r="BD88" s="3" t="s">
        <v>185</v>
      </c>
      <c r="BE88" s="3" t="s">
        <v>812</v>
      </c>
      <c r="BF88" s="3"/>
      <c r="BG88" s="3"/>
      <c r="BH88" s="3"/>
      <c r="BI88" s="3"/>
      <c r="BJ88" s="3"/>
      <c r="BK88" s="3"/>
      <c r="BL88" s="3"/>
      <c r="BM88" s="3"/>
      <c r="BN88" s="3"/>
      <c r="BO88" s="3"/>
      <c r="BP88" s="56" t="s">
        <v>974</v>
      </c>
      <c r="BQ88" s="56">
        <v>77.3</v>
      </c>
      <c r="BR88" s="56" t="s">
        <v>974</v>
      </c>
      <c r="BS88" s="56">
        <v>22.7</v>
      </c>
      <c r="BT88" s="56"/>
      <c r="BU88" s="81"/>
      <c r="BV88" s="56"/>
      <c r="BW88" s="81"/>
      <c r="BX88" s="81">
        <v>1</v>
      </c>
      <c r="BY88" s="3" t="s">
        <v>949</v>
      </c>
      <c r="BZ88" s="3">
        <v>1</v>
      </c>
      <c r="CA88" s="3" t="s">
        <v>822</v>
      </c>
      <c r="CB88" s="110" t="s">
        <v>1397</v>
      </c>
      <c r="CC88" s="3" t="s">
        <v>1331</v>
      </c>
      <c r="CD88" s="3" t="s">
        <v>695</v>
      </c>
      <c r="CG88" s="12">
        <f t="shared" si="1"/>
        <v>9700</v>
      </c>
      <c r="CH88" s="157">
        <v>5200</v>
      </c>
      <c r="CI88" s="3">
        <v>4500</v>
      </c>
      <c r="CJ88" s="3"/>
      <c r="CK88" s="3"/>
      <c r="CL88" s="155">
        <v>5200</v>
      </c>
      <c r="CM88" s="155" t="s">
        <v>1031</v>
      </c>
      <c r="CN88" s="12"/>
      <c r="CO88" s="12"/>
      <c r="CP88" s="12"/>
      <c r="CQ88" s="12"/>
      <c r="CR88" s="12"/>
      <c r="CS88" s="3">
        <v>41</v>
      </c>
      <c r="CT88" s="3">
        <v>9</v>
      </c>
      <c r="CU88" s="3"/>
      <c r="CV88" s="3"/>
      <c r="CW88" s="16">
        <v>1379</v>
      </c>
      <c r="CY88" s="3">
        <v>2</v>
      </c>
      <c r="CZ88" s="3">
        <v>0</v>
      </c>
      <c r="DA88" s="3"/>
      <c r="DB88" s="3">
        <v>1</v>
      </c>
      <c r="DC88" s="3">
        <v>1</v>
      </c>
      <c r="DD88" s="3">
        <v>3</v>
      </c>
      <c r="DE88" s="17">
        <v>33147</v>
      </c>
      <c r="DF88" s="16">
        <v>1</v>
      </c>
      <c r="DG88" s="17">
        <v>33149</v>
      </c>
      <c r="DH88" s="16">
        <v>1</v>
      </c>
      <c r="DI88" s="16">
        <v>0</v>
      </c>
      <c r="DL88" s="16">
        <v>517</v>
      </c>
      <c r="DP88" s="16">
        <v>517</v>
      </c>
      <c r="DQ88" s="3">
        <v>4</v>
      </c>
      <c r="DR88" s="16" t="s">
        <v>65</v>
      </c>
    </row>
    <row r="89" spans="1:122" s="16" customFormat="1" x14ac:dyDescent="0.2">
      <c r="B89" s="16">
        <v>1992</v>
      </c>
      <c r="S89" s="3"/>
      <c r="T89" s="3"/>
      <c r="U89" s="3"/>
      <c r="V89" s="3"/>
      <c r="W89" s="3"/>
      <c r="X89" s="3"/>
      <c r="Y89" s="3"/>
      <c r="Z89" s="3"/>
      <c r="AA89" s="3"/>
      <c r="AB89" s="3"/>
      <c r="AC89" s="3"/>
      <c r="AD89" s="14"/>
      <c r="AE89" s="14">
        <v>1</v>
      </c>
      <c r="AF89" s="14" t="s">
        <v>514</v>
      </c>
      <c r="AG89" s="14"/>
      <c r="AH89" s="14"/>
      <c r="AK89" s="1"/>
      <c r="AL89" s="3" t="s">
        <v>303</v>
      </c>
      <c r="AM89" s="3" t="s">
        <v>384</v>
      </c>
      <c r="AN89" s="5" t="s">
        <v>367</v>
      </c>
      <c r="AO89" s="5" t="s">
        <v>403</v>
      </c>
      <c r="AP89" s="5" t="s">
        <v>399</v>
      </c>
      <c r="AQ89" s="5"/>
      <c r="AR89" s="5" t="s">
        <v>331</v>
      </c>
      <c r="AS89" s="5" t="s">
        <v>354</v>
      </c>
      <c r="AT89" s="5" t="s">
        <v>414</v>
      </c>
      <c r="AU89" s="5" t="s">
        <v>1406</v>
      </c>
      <c r="AV89" s="3" t="s">
        <v>1399</v>
      </c>
      <c r="AW89" s="5" t="s">
        <v>689</v>
      </c>
      <c r="AX89" s="3" t="s">
        <v>402</v>
      </c>
      <c r="AY89" s="3">
        <v>2</v>
      </c>
      <c r="AZ89" s="3">
        <v>0</v>
      </c>
      <c r="BA89" s="3">
        <v>0</v>
      </c>
      <c r="BB89" s="3" t="s">
        <v>320</v>
      </c>
      <c r="BC89" s="3" t="s">
        <v>820</v>
      </c>
      <c r="BD89" s="3" t="s">
        <v>185</v>
      </c>
      <c r="BE89" s="3" t="s">
        <v>812</v>
      </c>
      <c r="BF89" s="3"/>
      <c r="BG89" s="3"/>
      <c r="BH89" s="3"/>
      <c r="BI89" s="3"/>
      <c r="BJ89" s="3"/>
      <c r="BK89" s="3"/>
      <c r="BL89" s="3"/>
      <c r="BM89" s="3"/>
      <c r="BN89" s="3"/>
      <c r="BO89" s="3"/>
      <c r="BP89" s="56" t="s">
        <v>939</v>
      </c>
      <c r="BQ89" s="56">
        <v>50</v>
      </c>
      <c r="BR89" s="56" t="s">
        <v>939</v>
      </c>
      <c r="BS89" s="56">
        <v>50</v>
      </c>
      <c r="BT89" s="56"/>
      <c r="BU89" s="81"/>
      <c r="BV89" s="56"/>
      <c r="BW89" s="81"/>
      <c r="BX89" s="81">
        <v>1</v>
      </c>
      <c r="BY89" s="3" t="s">
        <v>949</v>
      </c>
      <c r="BZ89" s="3">
        <v>1</v>
      </c>
      <c r="CA89" s="3" t="s">
        <v>822</v>
      </c>
      <c r="CB89" s="110" t="s">
        <v>1397</v>
      </c>
      <c r="CC89" s="3" t="s">
        <v>1399</v>
      </c>
      <c r="CD89" s="3" t="s">
        <v>695</v>
      </c>
      <c r="CG89" s="12">
        <f t="shared" si="1"/>
        <v>9700</v>
      </c>
      <c r="CH89" s="157">
        <v>5200</v>
      </c>
      <c r="CI89" s="3">
        <v>4500</v>
      </c>
      <c r="CJ89" s="3"/>
      <c r="CK89" s="3"/>
      <c r="CL89" s="155">
        <v>5200</v>
      </c>
      <c r="CM89" s="155" t="s">
        <v>1031</v>
      </c>
      <c r="CN89" s="12"/>
      <c r="CO89" s="12"/>
      <c r="CP89" s="12"/>
      <c r="CQ89" s="12"/>
      <c r="CR89" s="12"/>
      <c r="CS89" s="3">
        <v>41</v>
      </c>
      <c r="CT89" s="3">
        <v>9</v>
      </c>
      <c r="CU89" s="3"/>
      <c r="CV89" s="3"/>
      <c r="CW89" s="1">
        <v>1379</v>
      </c>
      <c r="CX89" s="3" t="s">
        <v>188</v>
      </c>
      <c r="CY89" s="28">
        <v>2</v>
      </c>
      <c r="CZ89" s="28">
        <v>0</v>
      </c>
      <c r="DA89" s="28"/>
      <c r="DB89" s="28">
        <v>1</v>
      </c>
      <c r="DC89" s="28">
        <v>1</v>
      </c>
      <c r="DD89" s="28">
        <v>3</v>
      </c>
      <c r="DE89" s="9">
        <v>33147</v>
      </c>
      <c r="DF89" s="1">
        <v>1</v>
      </c>
      <c r="DG89" s="9">
        <v>33149</v>
      </c>
      <c r="DH89" s="1">
        <v>1</v>
      </c>
      <c r="DI89" s="1">
        <v>0</v>
      </c>
      <c r="DJ89" s="1"/>
      <c r="DK89" s="1"/>
      <c r="DL89" s="1">
        <v>517</v>
      </c>
      <c r="DM89" s="1"/>
      <c r="DN89" s="1"/>
      <c r="DO89" s="1"/>
      <c r="DP89" s="1">
        <v>517</v>
      </c>
      <c r="DQ89" s="28">
        <v>4</v>
      </c>
      <c r="DR89" s="1" t="s">
        <v>65</v>
      </c>
    </row>
    <row r="90" spans="1:122" s="1" customFormat="1" x14ac:dyDescent="0.2">
      <c r="A90" s="1" t="s">
        <v>182</v>
      </c>
      <c r="B90" s="1">
        <v>1993</v>
      </c>
      <c r="C90" s="1" t="s">
        <v>183</v>
      </c>
      <c r="D90" s="1" t="s">
        <v>184</v>
      </c>
      <c r="F90" s="1" t="s">
        <v>185</v>
      </c>
      <c r="G90" s="1" t="s">
        <v>185</v>
      </c>
      <c r="H90" s="1" t="s">
        <v>186</v>
      </c>
      <c r="S90" s="3">
        <v>1</v>
      </c>
      <c r="T90" s="7" t="s">
        <v>251</v>
      </c>
      <c r="U90" s="3" t="s">
        <v>188</v>
      </c>
      <c r="V90" s="3" t="s">
        <v>57</v>
      </c>
      <c r="W90" s="3" t="s">
        <v>180</v>
      </c>
      <c r="X90" s="3" t="s">
        <v>57</v>
      </c>
      <c r="Y90" s="3" t="s">
        <v>180</v>
      </c>
      <c r="Z90" s="3" t="s">
        <v>57</v>
      </c>
      <c r="AA90" s="3" t="s">
        <v>180</v>
      </c>
      <c r="AB90" s="3" t="s">
        <v>57</v>
      </c>
      <c r="AC90" s="3" t="s">
        <v>60</v>
      </c>
      <c r="AD90" s="14" t="s">
        <v>60</v>
      </c>
      <c r="AE90" s="14">
        <v>1</v>
      </c>
      <c r="AF90" s="14">
        <v>1</v>
      </c>
      <c r="AG90" s="14"/>
      <c r="AH90" s="14">
        <v>1</v>
      </c>
      <c r="AI90" s="1" t="s">
        <v>183</v>
      </c>
      <c r="AJ90" s="1" t="s">
        <v>185</v>
      </c>
      <c r="AL90" s="3" t="s">
        <v>333</v>
      </c>
      <c r="AM90" s="3" t="s">
        <v>334</v>
      </c>
      <c r="AN90" s="5" t="s">
        <v>327</v>
      </c>
      <c r="AO90" s="5" t="s">
        <v>374</v>
      </c>
      <c r="AP90" s="5" t="s">
        <v>414</v>
      </c>
      <c r="AQ90" s="5"/>
      <c r="AR90" s="5" t="s">
        <v>1403</v>
      </c>
      <c r="AS90" s="5" t="s">
        <v>1538</v>
      </c>
      <c r="AT90" s="5" t="s">
        <v>414</v>
      </c>
      <c r="AU90" s="1" t="s">
        <v>1402</v>
      </c>
      <c r="AV90" s="151" t="s">
        <v>1334</v>
      </c>
      <c r="AW90" s="5" t="s">
        <v>826</v>
      </c>
      <c r="AX90" s="3" t="s">
        <v>402</v>
      </c>
      <c r="AY90" s="3">
        <v>2</v>
      </c>
      <c r="AZ90" s="3">
        <v>0</v>
      </c>
      <c r="BA90" s="3">
        <v>0</v>
      </c>
      <c r="BB90" s="3" t="s">
        <v>320</v>
      </c>
      <c r="BC90" s="3" t="s">
        <v>820</v>
      </c>
      <c r="BD90" s="3" t="s">
        <v>185</v>
      </c>
      <c r="BE90" s="3" t="s">
        <v>812</v>
      </c>
      <c r="BF90" s="3"/>
      <c r="BG90" s="3"/>
      <c r="BH90" s="3"/>
      <c r="BI90" s="3"/>
      <c r="BJ90" s="3"/>
      <c r="BK90" s="3"/>
      <c r="BL90" s="3"/>
      <c r="BM90" s="3"/>
      <c r="BN90" s="3"/>
      <c r="BO90" s="3"/>
      <c r="BP90" s="68" t="s">
        <v>827</v>
      </c>
      <c r="BQ90" s="82">
        <v>75</v>
      </c>
      <c r="BR90" s="68" t="s">
        <v>828</v>
      </c>
      <c r="BS90" s="82">
        <v>50</v>
      </c>
      <c r="BT90" s="56"/>
      <c r="BU90" s="81"/>
      <c r="BV90" s="56"/>
      <c r="BW90" s="81"/>
      <c r="BX90" s="81">
        <v>1</v>
      </c>
      <c r="BY90" s="3" t="s">
        <v>948</v>
      </c>
      <c r="BZ90" s="3">
        <v>0</v>
      </c>
      <c r="CA90" s="3" t="s">
        <v>830</v>
      </c>
      <c r="CB90" s="125" t="s">
        <v>1396</v>
      </c>
      <c r="CC90" s="151" t="s">
        <v>1334</v>
      </c>
      <c r="CD90" s="3" t="s">
        <v>829</v>
      </c>
      <c r="CE90" s="1" t="s">
        <v>183</v>
      </c>
      <c r="CF90" s="1" t="s">
        <v>185</v>
      </c>
      <c r="CG90" s="12">
        <f t="shared" si="1"/>
        <v>17200</v>
      </c>
      <c r="CH90" s="157">
        <v>5200</v>
      </c>
      <c r="CI90" s="3">
        <v>12000</v>
      </c>
      <c r="CJ90" s="3"/>
      <c r="CK90" s="3"/>
      <c r="CL90" s="155">
        <v>5200</v>
      </c>
      <c r="CM90" s="155" t="s">
        <v>1032</v>
      </c>
      <c r="CN90" s="12"/>
      <c r="CO90" s="12"/>
      <c r="CP90" s="12"/>
      <c r="CQ90" s="12"/>
      <c r="CR90" s="12"/>
      <c r="CS90" s="3">
        <v>21</v>
      </c>
      <c r="CT90" s="3">
        <v>0</v>
      </c>
      <c r="CU90" s="3"/>
      <c r="CV90" s="3"/>
      <c r="CW90" s="1">
        <v>1379</v>
      </c>
      <c r="CX90" s="3" t="s">
        <v>188</v>
      </c>
      <c r="CY90" s="28">
        <v>2</v>
      </c>
      <c r="CZ90" s="28">
        <v>0</v>
      </c>
      <c r="DA90" s="28"/>
      <c r="DB90" s="28">
        <v>1</v>
      </c>
      <c r="DC90" s="28">
        <v>1</v>
      </c>
      <c r="DD90" s="28">
        <v>3</v>
      </c>
      <c r="DE90" s="9">
        <v>33147</v>
      </c>
      <c r="DF90" s="1">
        <v>1</v>
      </c>
      <c r="DG90" s="9">
        <v>33149</v>
      </c>
      <c r="DH90" s="1">
        <v>1</v>
      </c>
      <c r="DI90" s="1">
        <v>0</v>
      </c>
      <c r="DL90" s="1">
        <v>517</v>
      </c>
      <c r="DP90" s="1">
        <v>517</v>
      </c>
      <c r="DQ90" s="28">
        <v>4</v>
      </c>
      <c r="DR90" s="1" t="s">
        <v>65</v>
      </c>
    </row>
    <row r="91" spans="1:122" s="1" customFormat="1" x14ac:dyDescent="0.2">
      <c r="B91" s="1">
        <v>1993</v>
      </c>
      <c r="S91" s="3"/>
      <c r="T91" s="7"/>
      <c r="U91" s="3"/>
      <c r="V91" s="3"/>
      <c r="W91" s="3"/>
      <c r="X91" s="3"/>
      <c r="Y91" s="3"/>
      <c r="Z91" s="3"/>
      <c r="AA91" s="3"/>
      <c r="AB91" s="3"/>
      <c r="AC91" s="3"/>
      <c r="AD91" s="14"/>
      <c r="AE91" s="14"/>
      <c r="AF91" s="14"/>
      <c r="AG91" s="14"/>
      <c r="AH91" s="14"/>
      <c r="AL91" s="3" t="s">
        <v>333</v>
      </c>
      <c r="AM91" s="3" t="s">
        <v>433</v>
      </c>
      <c r="AN91" s="5" t="s">
        <v>327</v>
      </c>
      <c r="AO91" s="5" t="s">
        <v>374</v>
      </c>
      <c r="AP91" s="5" t="s">
        <v>414</v>
      </c>
      <c r="AQ91" s="5"/>
      <c r="AR91" s="5" t="s">
        <v>1403</v>
      </c>
      <c r="AS91" s="5" t="s">
        <v>1538</v>
      </c>
      <c r="AT91" s="5" t="s">
        <v>414</v>
      </c>
      <c r="AU91" s="1" t="s">
        <v>1402</v>
      </c>
      <c r="AV91" s="151" t="s">
        <v>1334</v>
      </c>
      <c r="AW91" s="5" t="s">
        <v>826</v>
      </c>
      <c r="AX91" s="3" t="s">
        <v>402</v>
      </c>
      <c r="AY91" s="3">
        <v>2</v>
      </c>
      <c r="AZ91" s="3">
        <v>0</v>
      </c>
      <c r="BA91" s="3">
        <v>0</v>
      </c>
      <c r="BB91" s="3" t="s">
        <v>320</v>
      </c>
      <c r="BC91" s="3" t="s">
        <v>820</v>
      </c>
      <c r="BD91" s="3" t="s">
        <v>185</v>
      </c>
      <c r="BE91" s="3" t="s">
        <v>812</v>
      </c>
      <c r="BF91" s="3"/>
      <c r="BG91" s="3"/>
      <c r="BH91" s="3"/>
      <c r="BI91" s="3"/>
      <c r="BJ91" s="3"/>
      <c r="BK91" s="3"/>
      <c r="BL91" s="3"/>
      <c r="BM91" s="3"/>
      <c r="BN91" s="3"/>
      <c r="BO91" s="3"/>
      <c r="BP91" s="68" t="s">
        <v>663</v>
      </c>
      <c r="BQ91" s="82">
        <v>100</v>
      </c>
      <c r="BR91" s="67" t="s">
        <v>768</v>
      </c>
      <c r="BS91" s="100">
        <v>100</v>
      </c>
      <c r="BT91" s="56"/>
      <c r="BU91" s="81"/>
      <c r="BV91" s="56"/>
      <c r="BW91" s="81"/>
      <c r="BX91" s="81">
        <v>1</v>
      </c>
      <c r="BY91" s="3" t="s">
        <v>948</v>
      </c>
      <c r="BZ91" s="3">
        <v>0</v>
      </c>
      <c r="CA91" s="3" t="s">
        <v>830</v>
      </c>
      <c r="CB91" s="125" t="s">
        <v>1396</v>
      </c>
      <c r="CC91" s="151" t="s">
        <v>1334</v>
      </c>
      <c r="CD91" s="3" t="s">
        <v>829</v>
      </c>
      <c r="CG91" s="12">
        <f t="shared" si="1"/>
        <v>17200</v>
      </c>
      <c r="CH91" s="157">
        <v>5200</v>
      </c>
      <c r="CI91" s="3">
        <v>12000</v>
      </c>
      <c r="CJ91" s="3"/>
      <c r="CK91" s="3"/>
      <c r="CL91" s="155">
        <v>5200</v>
      </c>
      <c r="CM91" s="155" t="s">
        <v>1032</v>
      </c>
      <c r="CN91" s="12"/>
      <c r="CO91" s="12"/>
      <c r="CP91" s="12"/>
      <c r="CQ91" s="12"/>
      <c r="CR91" s="12"/>
      <c r="CS91" s="3">
        <v>21</v>
      </c>
      <c r="CT91" s="3">
        <v>0</v>
      </c>
      <c r="CU91" s="3"/>
      <c r="CV91" s="3"/>
      <c r="CW91" s="1">
        <v>1379</v>
      </c>
      <c r="CX91" s="3" t="s">
        <v>188</v>
      </c>
      <c r="CY91" s="28">
        <v>2</v>
      </c>
      <c r="CZ91" s="28">
        <v>0</v>
      </c>
      <c r="DA91" s="28"/>
      <c r="DB91" s="28">
        <v>1</v>
      </c>
      <c r="DC91" s="28">
        <v>1</v>
      </c>
      <c r="DD91" s="28">
        <v>3</v>
      </c>
      <c r="DE91" s="9">
        <v>33147</v>
      </c>
      <c r="DF91" s="1">
        <v>1</v>
      </c>
      <c r="DG91" s="9">
        <v>33149</v>
      </c>
      <c r="DH91" s="1">
        <v>1</v>
      </c>
      <c r="DI91" s="1">
        <v>0</v>
      </c>
      <c r="DL91" s="1">
        <v>517</v>
      </c>
      <c r="DP91" s="1">
        <v>517</v>
      </c>
      <c r="DQ91" s="28">
        <v>4</v>
      </c>
      <c r="DR91" s="1" t="s">
        <v>65</v>
      </c>
    </row>
    <row r="92" spans="1:122" x14ac:dyDescent="0.2">
      <c r="A92" s="1" t="s">
        <v>641</v>
      </c>
      <c r="B92" s="1">
        <v>1999</v>
      </c>
      <c r="C92" s="1" t="s">
        <v>135</v>
      </c>
      <c r="D92" s="1" t="s">
        <v>136</v>
      </c>
      <c r="E92" s="1"/>
      <c r="F92" s="1" t="s">
        <v>642</v>
      </c>
      <c r="G92" s="1" t="s">
        <v>642</v>
      </c>
      <c r="H92" t="s">
        <v>643</v>
      </c>
      <c r="I92" s="1"/>
      <c r="J92" s="1"/>
      <c r="K92" s="1"/>
      <c r="L92" s="1"/>
      <c r="M92" s="1"/>
      <c r="N92" s="1"/>
      <c r="O92" s="1"/>
      <c r="P92" s="1"/>
      <c r="Q92" s="1"/>
      <c r="R92" s="1"/>
      <c r="S92" s="28">
        <v>1</v>
      </c>
      <c r="T92" s="28"/>
      <c r="U92" s="28" t="s">
        <v>644</v>
      </c>
      <c r="V92" s="28" t="s">
        <v>57</v>
      </c>
      <c r="W92" s="28" t="s">
        <v>645</v>
      </c>
      <c r="X92" s="28"/>
      <c r="Y92" s="28"/>
      <c r="Z92" s="28"/>
      <c r="AA92" s="28"/>
      <c r="AB92" s="10" t="s">
        <v>646</v>
      </c>
      <c r="AC92" s="28" t="s">
        <v>263</v>
      </c>
      <c r="AD92" s="42" t="s">
        <v>647</v>
      </c>
      <c r="AI92" s="1" t="s">
        <v>135</v>
      </c>
      <c r="AJ92" s="1" t="s">
        <v>642</v>
      </c>
      <c r="AK92" s="1" t="s">
        <v>649</v>
      </c>
      <c r="AL92" s="30" t="s">
        <v>388</v>
      </c>
      <c r="AM92" s="3" t="s">
        <v>389</v>
      </c>
      <c r="AN92" s="92">
        <v>2</v>
      </c>
      <c r="AO92" s="92" t="s">
        <v>859</v>
      </c>
      <c r="AP92" s="92">
        <v>1999</v>
      </c>
      <c r="AQ92" s="92" t="s">
        <v>860</v>
      </c>
      <c r="AR92" s="92">
        <v>3</v>
      </c>
      <c r="AS92" s="92">
        <v>19</v>
      </c>
      <c r="AT92" s="92">
        <v>1999</v>
      </c>
      <c r="AV92"/>
      <c r="AW92" t="s">
        <v>858</v>
      </c>
      <c r="AX92" s="30" t="s">
        <v>655</v>
      </c>
      <c r="AY92" s="92">
        <v>2</v>
      </c>
      <c r="AZ92" s="92">
        <v>0</v>
      </c>
      <c r="BA92" s="30" t="s">
        <v>311</v>
      </c>
      <c r="BB92" s="30" t="s">
        <v>320</v>
      </c>
      <c r="BC92" s="30" t="s">
        <v>901</v>
      </c>
      <c r="BD92" s="30" t="s">
        <v>642</v>
      </c>
      <c r="BE92" s="30" t="s">
        <v>861</v>
      </c>
      <c r="BF92"/>
      <c r="BG92"/>
      <c r="BH92"/>
      <c r="BI92"/>
      <c r="BJ92"/>
      <c r="BK92"/>
      <c r="BL92"/>
      <c r="BM92"/>
      <c r="BN92"/>
      <c r="BO92"/>
      <c r="BP92" s="76" t="s">
        <v>961</v>
      </c>
      <c r="BQ92" s="82">
        <v>90.4</v>
      </c>
      <c r="BR92" s="76" t="s">
        <v>961</v>
      </c>
      <c r="BS92" s="82">
        <v>9.6</v>
      </c>
      <c r="BT92" s="77"/>
      <c r="BU92" s="88"/>
      <c r="BY92" s="3" t="s">
        <v>949</v>
      </c>
      <c r="BZ92" s="3">
        <v>1</v>
      </c>
      <c r="CA92"/>
      <c r="CC92"/>
      <c r="CD92" t="s">
        <v>862</v>
      </c>
      <c r="CE92" s="1" t="s">
        <v>135</v>
      </c>
      <c r="CF92" s="1" t="s">
        <v>642</v>
      </c>
      <c r="CG92" s="12">
        <f t="shared" si="1"/>
        <v>43000</v>
      </c>
      <c r="CH92" s="157">
        <v>29000</v>
      </c>
      <c r="CI92" s="3">
        <v>14000</v>
      </c>
      <c r="CJ92" s="92"/>
      <c r="CK92" s="92"/>
      <c r="CL92" s="155" t="s">
        <v>1034</v>
      </c>
      <c r="CM92" s="155" t="s">
        <v>1033</v>
      </c>
      <c r="CN92" s="104"/>
      <c r="CO92" s="104"/>
      <c r="CP92" s="104"/>
      <c r="CQ92" s="104"/>
      <c r="CR92" s="104"/>
      <c r="CS92" s="92">
        <v>686</v>
      </c>
      <c r="CT92" s="92">
        <v>153</v>
      </c>
      <c r="CU92"/>
      <c r="CV92"/>
      <c r="CW92" s="1">
        <v>1200</v>
      </c>
      <c r="CX92" s="1" t="s">
        <v>648</v>
      </c>
      <c r="CY92" s="28">
        <v>1</v>
      </c>
      <c r="CZ92" s="28">
        <v>1</v>
      </c>
      <c r="DA92" s="28" t="s">
        <v>649</v>
      </c>
      <c r="DB92" s="28">
        <v>2</v>
      </c>
      <c r="DC92" s="28">
        <v>1</v>
      </c>
      <c r="DD92" s="28">
        <v>4</v>
      </c>
      <c r="DE92" s="9">
        <v>35177</v>
      </c>
      <c r="DF92" s="1">
        <v>1</v>
      </c>
      <c r="DG92" s="9">
        <v>35860</v>
      </c>
      <c r="DH92" s="1">
        <v>1</v>
      </c>
      <c r="DI92" s="1">
        <v>1</v>
      </c>
      <c r="DJ92" s="9">
        <v>36341</v>
      </c>
      <c r="DK92" s="1">
        <v>1</v>
      </c>
      <c r="DL92" s="1">
        <v>345</v>
      </c>
      <c r="DM92" s="1"/>
      <c r="DN92" s="1"/>
      <c r="DO92" s="1" t="s">
        <v>650</v>
      </c>
      <c r="DP92" s="1">
        <v>345</v>
      </c>
      <c r="DQ92" s="28">
        <v>1</v>
      </c>
      <c r="DR92" s="1" t="s">
        <v>65</v>
      </c>
    </row>
    <row r="93" spans="1:122" x14ac:dyDescent="0.2">
      <c r="A93" s="1" t="s">
        <v>495</v>
      </c>
      <c r="B93" s="1">
        <v>1999</v>
      </c>
      <c r="C93" s="1" t="s">
        <v>496</v>
      </c>
      <c r="D93" s="1" t="s">
        <v>497</v>
      </c>
      <c r="E93" s="1" t="s">
        <v>630</v>
      </c>
      <c r="F93" s="1" t="s">
        <v>631</v>
      </c>
      <c r="G93" s="1" t="s">
        <v>632</v>
      </c>
      <c r="H93" s="1" t="s">
        <v>633</v>
      </c>
      <c r="I93" s="1" t="s">
        <v>499</v>
      </c>
      <c r="J93" s="1" t="s">
        <v>500</v>
      </c>
      <c r="K93" s="1"/>
      <c r="L93" s="1"/>
      <c r="M93" s="1"/>
      <c r="N93" s="1"/>
      <c r="O93" s="1"/>
      <c r="P93" s="1"/>
      <c r="Q93" s="1"/>
      <c r="R93" s="1"/>
      <c r="S93" s="28">
        <v>1</v>
      </c>
      <c r="T93" s="28" t="s">
        <v>634</v>
      </c>
      <c r="U93" s="28" t="s">
        <v>635</v>
      </c>
      <c r="V93" s="28" t="s">
        <v>57</v>
      </c>
      <c r="W93" s="28" t="s">
        <v>636</v>
      </c>
      <c r="X93" s="28"/>
      <c r="Y93" s="28"/>
      <c r="Z93" s="28"/>
      <c r="AA93" s="28"/>
      <c r="AB93" s="28" t="s">
        <v>142</v>
      </c>
      <c r="AC93" s="28" t="s">
        <v>637</v>
      </c>
      <c r="AD93" s="10" t="s">
        <v>638</v>
      </c>
      <c r="AI93" s="1" t="s">
        <v>496</v>
      </c>
      <c r="AJ93" s="1" t="s">
        <v>631</v>
      </c>
      <c r="AK93" s="1"/>
      <c r="AL93" s="30" t="s">
        <v>303</v>
      </c>
      <c r="AM93" s="30" t="s">
        <v>383</v>
      </c>
      <c r="AN93" s="92">
        <v>5</v>
      </c>
      <c r="AO93" s="92" t="s">
        <v>831</v>
      </c>
      <c r="AP93" s="92">
        <v>1999</v>
      </c>
      <c r="AQ93" s="92" t="s">
        <v>832</v>
      </c>
      <c r="AR93" s="92">
        <v>7</v>
      </c>
      <c r="AS93" s="92">
        <v>7</v>
      </c>
      <c r="AT93" s="92">
        <v>1999</v>
      </c>
      <c r="AU93" t="s">
        <v>1405</v>
      </c>
      <c r="AV93" s="3" t="s">
        <v>1400</v>
      </c>
      <c r="AW93" s="5" t="s">
        <v>689</v>
      </c>
      <c r="AX93" s="30" t="s">
        <v>651</v>
      </c>
      <c r="AY93" s="92">
        <v>2</v>
      </c>
      <c r="AZ93" s="92">
        <v>1</v>
      </c>
      <c r="BA93" s="30" t="s">
        <v>762</v>
      </c>
      <c r="BB93" s="30" t="s">
        <v>320</v>
      </c>
      <c r="BC93" s="30" t="s">
        <v>833</v>
      </c>
      <c r="BD93" s="30" t="s">
        <v>499</v>
      </c>
      <c r="BE93" s="30" t="s">
        <v>834</v>
      </c>
      <c r="BF93"/>
      <c r="BG93"/>
      <c r="BH93"/>
      <c r="BI93"/>
      <c r="BJ93"/>
      <c r="BK93"/>
      <c r="BL93"/>
      <c r="BM93"/>
      <c r="BN93"/>
      <c r="BO93"/>
      <c r="BP93" s="76" t="s">
        <v>940</v>
      </c>
      <c r="BQ93" s="82">
        <v>75</v>
      </c>
      <c r="BR93" s="76" t="s">
        <v>940</v>
      </c>
      <c r="BS93" s="82">
        <v>25</v>
      </c>
      <c r="BT93" s="77"/>
      <c r="BU93" s="88"/>
      <c r="BV93" s="77"/>
      <c r="BW93" s="88"/>
      <c r="BX93" s="81">
        <v>1</v>
      </c>
      <c r="BY93" s="3" t="s">
        <v>949</v>
      </c>
      <c r="BZ93" s="3">
        <v>1</v>
      </c>
      <c r="CA93" s="3" t="s">
        <v>836</v>
      </c>
      <c r="CB93" s="110" t="s">
        <v>1301</v>
      </c>
      <c r="CC93" s="3" t="s">
        <v>1400</v>
      </c>
      <c r="CD93" t="s">
        <v>835</v>
      </c>
      <c r="CE93" s="1" t="s">
        <v>496</v>
      </c>
      <c r="CF93" s="1" t="s">
        <v>631</v>
      </c>
      <c r="CG93" s="12">
        <f t="shared" si="1"/>
        <v>48000</v>
      </c>
      <c r="CH93" s="157">
        <v>3000</v>
      </c>
      <c r="CI93" s="3">
        <v>45000</v>
      </c>
      <c r="CJ93" s="92"/>
      <c r="CK93" s="92"/>
      <c r="CL93" s="155">
        <v>3000</v>
      </c>
      <c r="CM93" s="155" t="s">
        <v>1035</v>
      </c>
      <c r="CN93" s="104"/>
      <c r="CO93" s="104"/>
      <c r="CP93" s="104"/>
      <c r="CQ93" s="104"/>
      <c r="CR93" s="104"/>
      <c r="CS93" s="92">
        <v>916</v>
      </c>
      <c r="CT93" s="92">
        <v>141</v>
      </c>
      <c r="CU93"/>
      <c r="CV93"/>
      <c r="CW93" s="1" t="s">
        <v>639</v>
      </c>
      <c r="CX93" s="1"/>
      <c r="CY93" s="28">
        <v>2</v>
      </c>
      <c r="CZ93" s="28">
        <v>0</v>
      </c>
      <c r="DA93" s="28"/>
      <c r="DB93" s="28">
        <v>2</v>
      </c>
      <c r="DC93" s="28">
        <v>1</v>
      </c>
      <c r="DD93" s="28">
        <v>4</v>
      </c>
      <c r="DE93" s="9">
        <v>33320</v>
      </c>
      <c r="DF93" s="1">
        <v>1</v>
      </c>
      <c r="DG93" s="9">
        <v>33329</v>
      </c>
      <c r="DH93" s="1">
        <v>1</v>
      </c>
      <c r="DI93" s="1">
        <v>0</v>
      </c>
      <c r="DJ93" s="1"/>
      <c r="DK93" s="1"/>
      <c r="DL93" s="1">
        <v>451</v>
      </c>
      <c r="DM93" s="1" t="s">
        <v>640</v>
      </c>
      <c r="DN93" s="1"/>
      <c r="DO93" s="1"/>
      <c r="DP93" s="1">
        <v>451</v>
      </c>
      <c r="DQ93" s="28">
        <v>4</v>
      </c>
      <c r="DR93" s="1" t="s">
        <v>65</v>
      </c>
    </row>
    <row r="94" spans="1:122" s="1" customFormat="1" x14ac:dyDescent="0.2">
      <c r="A94" s="1" t="s">
        <v>252</v>
      </c>
      <c r="B94" s="1">
        <v>1993</v>
      </c>
      <c r="C94" s="1" t="s">
        <v>253</v>
      </c>
      <c r="D94" s="1" t="s">
        <v>254</v>
      </c>
      <c r="F94" s="1" t="s">
        <v>255</v>
      </c>
      <c r="G94" s="1" t="s">
        <v>255</v>
      </c>
      <c r="H94" s="1" t="s">
        <v>256</v>
      </c>
      <c r="S94" s="3">
        <v>1</v>
      </c>
      <c r="T94" s="7" t="s">
        <v>257</v>
      </c>
      <c r="U94" s="3" t="s">
        <v>188</v>
      </c>
      <c r="V94" s="3" t="s">
        <v>57</v>
      </c>
      <c r="W94" s="3" t="s">
        <v>180</v>
      </c>
      <c r="X94" s="3" t="s">
        <v>57</v>
      </c>
      <c r="Y94" s="3" t="s">
        <v>180</v>
      </c>
      <c r="Z94" s="3" t="s">
        <v>57</v>
      </c>
      <c r="AA94" s="3" t="s">
        <v>180</v>
      </c>
      <c r="AB94" s="10" t="s">
        <v>258</v>
      </c>
      <c r="AC94" s="3" t="s">
        <v>259</v>
      </c>
      <c r="AD94" s="14" t="s">
        <v>60</v>
      </c>
      <c r="AE94" s="14">
        <v>1</v>
      </c>
      <c r="AF94" s="14" t="s">
        <v>517</v>
      </c>
      <c r="AG94" s="14"/>
      <c r="AH94" s="14"/>
      <c r="AI94" s="1" t="s">
        <v>253</v>
      </c>
      <c r="AJ94" s="1" t="s">
        <v>255</v>
      </c>
      <c r="AL94" s="3" t="s">
        <v>303</v>
      </c>
      <c r="AM94" s="3" t="s">
        <v>384</v>
      </c>
      <c r="AN94" s="5" t="s">
        <v>327</v>
      </c>
      <c r="AO94" s="5" t="s">
        <v>427</v>
      </c>
      <c r="AP94" s="5" t="s">
        <v>414</v>
      </c>
      <c r="AQ94" s="5"/>
      <c r="AR94" s="5" t="s">
        <v>327</v>
      </c>
      <c r="AS94" s="5" t="s">
        <v>379</v>
      </c>
      <c r="AT94" s="5" t="s">
        <v>414</v>
      </c>
      <c r="AU94" s="5" t="s">
        <v>1385</v>
      </c>
      <c r="AV94" s="3" t="s">
        <v>1401</v>
      </c>
      <c r="AW94" s="5" t="s">
        <v>838</v>
      </c>
      <c r="AX94" s="3" t="s">
        <v>385</v>
      </c>
      <c r="AY94" s="3">
        <v>2</v>
      </c>
      <c r="AZ94" s="3">
        <v>0</v>
      </c>
      <c r="BA94" s="3">
        <v>2</v>
      </c>
      <c r="BB94" s="3" t="s">
        <v>320</v>
      </c>
      <c r="BC94" s="3" t="s">
        <v>837</v>
      </c>
      <c r="BD94" s="3" t="s">
        <v>255</v>
      </c>
      <c r="BE94" s="3" t="s">
        <v>981</v>
      </c>
      <c r="BF94" s="3"/>
      <c r="BG94" s="3"/>
      <c r="BH94" s="3"/>
      <c r="BI94" s="3"/>
      <c r="BJ94" s="3"/>
      <c r="BK94" s="3"/>
      <c r="BL94" s="3"/>
      <c r="BM94" s="3"/>
      <c r="BN94" s="3"/>
      <c r="BO94" s="3"/>
      <c r="BP94" s="56" t="s">
        <v>941</v>
      </c>
      <c r="BQ94" s="81">
        <v>50</v>
      </c>
      <c r="BR94" s="56" t="s">
        <v>941</v>
      </c>
      <c r="BS94" s="81">
        <v>50</v>
      </c>
      <c r="BT94" s="56"/>
      <c r="BU94" s="81"/>
      <c r="BV94" s="56"/>
      <c r="BW94" s="81"/>
      <c r="BX94" s="81">
        <v>1</v>
      </c>
      <c r="BY94" s="3" t="s">
        <v>949</v>
      </c>
      <c r="BZ94" s="3">
        <v>1</v>
      </c>
      <c r="CA94" s="3" t="s">
        <v>1059</v>
      </c>
      <c r="CB94" s="110" t="s">
        <v>1059</v>
      </c>
      <c r="CC94" s="3" t="s">
        <v>1401</v>
      </c>
      <c r="CD94" s="3" t="s">
        <v>695</v>
      </c>
      <c r="CE94" s="1" t="s">
        <v>253</v>
      </c>
      <c r="CF94" s="1" t="s">
        <v>255</v>
      </c>
      <c r="CG94" s="12">
        <f t="shared" si="1"/>
        <v>20000</v>
      </c>
      <c r="CH94" s="3">
        <v>10000</v>
      </c>
      <c r="CI94" s="3">
        <v>10000</v>
      </c>
      <c r="CJ94" s="3"/>
      <c r="CK94" s="3"/>
      <c r="CL94" s="155" t="s">
        <v>1036</v>
      </c>
      <c r="CM94" s="155" t="s">
        <v>1036</v>
      </c>
      <c r="CN94" s="12"/>
      <c r="CO94" s="12"/>
      <c r="CP94" s="12"/>
      <c r="CQ94" s="12"/>
      <c r="CR94" s="12"/>
      <c r="CS94" s="3">
        <v>0</v>
      </c>
      <c r="CT94" s="3">
        <v>0</v>
      </c>
      <c r="CU94" s="3"/>
      <c r="CV94" s="3"/>
      <c r="CW94" s="1">
        <v>1353</v>
      </c>
      <c r="CY94" s="28">
        <v>2</v>
      </c>
      <c r="CZ94" s="28">
        <v>0</v>
      </c>
      <c r="DA94" s="28"/>
      <c r="DB94" s="28">
        <v>1</v>
      </c>
      <c r="DC94" s="28">
        <v>1</v>
      </c>
      <c r="DD94" s="28">
        <v>3</v>
      </c>
      <c r="DE94" s="9">
        <v>29969</v>
      </c>
      <c r="DF94" s="1">
        <v>1</v>
      </c>
      <c r="DG94" s="9">
        <v>31474</v>
      </c>
      <c r="DH94" s="1">
        <v>2</v>
      </c>
      <c r="DI94" s="1">
        <v>0</v>
      </c>
      <c r="DL94" s="1">
        <v>520</v>
      </c>
      <c r="DP94" s="1">
        <v>520</v>
      </c>
      <c r="DQ94" s="28">
        <v>4</v>
      </c>
      <c r="DR94" s="1" t="s">
        <v>65</v>
      </c>
    </row>
    <row r="95" spans="1:122" s="1" customFormat="1" x14ac:dyDescent="0.2">
      <c r="B95" s="1">
        <v>1993</v>
      </c>
      <c r="S95" s="3"/>
      <c r="T95" s="7"/>
      <c r="U95" s="3"/>
      <c r="V95" s="3"/>
      <c r="W95" s="3"/>
      <c r="X95" s="3"/>
      <c r="Y95" s="3"/>
      <c r="Z95" s="3"/>
      <c r="AA95" s="3"/>
      <c r="AB95" s="10"/>
      <c r="AC95" s="3"/>
      <c r="AD95" s="14"/>
      <c r="AE95" s="14">
        <v>1</v>
      </c>
      <c r="AF95" s="14" t="s">
        <v>513</v>
      </c>
      <c r="AG95" s="14"/>
      <c r="AH95" s="14"/>
      <c r="AL95" s="3" t="s">
        <v>303</v>
      </c>
      <c r="AM95" s="3" t="s">
        <v>384</v>
      </c>
      <c r="AN95" s="5" t="s">
        <v>367</v>
      </c>
      <c r="AO95" s="5" t="s">
        <v>842</v>
      </c>
      <c r="AP95" s="5" t="s">
        <v>414</v>
      </c>
      <c r="AQ95" s="5" t="s">
        <v>840</v>
      </c>
      <c r="AR95" s="5" t="s">
        <v>367</v>
      </c>
      <c r="AS95" s="5" t="s">
        <v>1060</v>
      </c>
      <c r="AT95" s="5" t="s">
        <v>414</v>
      </c>
      <c r="AU95" s="5" t="s">
        <v>841</v>
      </c>
      <c r="AV95" s="3"/>
      <c r="AW95" s="5" t="s">
        <v>689</v>
      </c>
      <c r="AX95" s="3" t="s">
        <v>385</v>
      </c>
      <c r="AY95" s="3">
        <v>2</v>
      </c>
      <c r="AZ95" s="3">
        <v>0</v>
      </c>
      <c r="BA95" s="3">
        <v>0</v>
      </c>
      <c r="BB95" s="3" t="s">
        <v>320</v>
      </c>
      <c r="BC95" s="3" t="s">
        <v>784</v>
      </c>
      <c r="BD95" s="3" t="s">
        <v>255</v>
      </c>
      <c r="BE95" s="3" t="s">
        <v>784</v>
      </c>
      <c r="BF95" s="3"/>
      <c r="BG95" s="3"/>
      <c r="BH95" s="3"/>
      <c r="BI95" s="3"/>
      <c r="BJ95" s="3"/>
      <c r="BK95" s="3"/>
      <c r="BL95" s="3"/>
      <c r="BM95" s="3"/>
      <c r="BN95" s="3"/>
      <c r="BO95" s="3"/>
      <c r="BP95" s="56" t="s">
        <v>839</v>
      </c>
      <c r="BQ95" s="81">
        <v>50</v>
      </c>
      <c r="BR95" s="67" t="s">
        <v>430</v>
      </c>
      <c r="BS95" s="100">
        <v>100</v>
      </c>
      <c r="BT95" s="56"/>
      <c r="BU95" s="81"/>
      <c r="BV95" s="56"/>
      <c r="BW95" s="81"/>
      <c r="BX95" s="81"/>
      <c r="BY95" s="3" t="s">
        <v>948</v>
      </c>
      <c r="BZ95" s="3">
        <v>0</v>
      </c>
      <c r="CA95" s="3"/>
      <c r="CB95" s="3"/>
      <c r="CC95" s="3"/>
      <c r="CD95" s="3" t="s">
        <v>843</v>
      </c>
      <c r="CG95" s="12">
        <f t="shared" si="1"/>
        <v>20000</v>
      </c>
      <c r="CH95" s="3">
        <v>10000</v>
      </c>
      <c r="CI95" s="3">
        <v>10000</v>
      </c>
      <c r="CJ95" s="3"/>
      <c r="CK95" s="3"/>
      <c r="CL95" s="155" t="s">
        <v>1036</v>
      </c>
      <c r="CM95" s="155" t="s">
        <v>1036</v>
      </c>
      <c r="CN95" s="12"/>
      <c r="CO95" s="12"/>
      <c r="CP95" s="12"/>
      <c r="CQ95" s="12"/>
      <c r="CR95" s="12"/>
      <c r="CS95" s="3">
        <v>0</v>
      </c>
      <c r="CT95" s="3">
        <v>0</v>
      </c>
      <c r="CU95" s="3"/>
      <c r="CV95" s="3"/>
      <c r="CW95" s="1">
        <v>1353</v>
      </c>
      <c r="CY95" s="28">
        <v>2</v>
      </c>
      <c r="CZ95" s="28">
        <v>0</v>
      </c>
      <c r="DA95" s="28"/>
      <c r="DB95" s="28">
        <v>1</v>
      </c>
      <c r="DC95" s="28">
        <v>1</v>
      </c>
      <c r="DD95" s="28">
        <v>3</v>
      </c>
      <c r="DE95" s="9">
        <v>29969</v>
      </c>
      <c r="DF95" s="1">
        <v>1</v>
      </c>
      <c r="DG95" s="9">
        <v>31474</v>
      </c>
      <c r="DH95" s="1">
        <v>2</v>
      </c>
      <c r="DI95" s="1">
        <v>0</v>
      </c>
      <c r="DL95" s="1">
        <v>520</v>
      </c>
      <c r="DP95" s="1">
        <v>520</v>
      </c>
      <c r="DQ95" s="28">
        <v>4</v>
      </c>
      <c r="DR95" s="1" t="s">
        <v>65</v>
      </c>
    </row>
    <row r="96" spans="1:122" s="1" customFormat="1" x14ac:dyDescent="0.2">
      <c r="A96" s="1" t="s">
        <v>266</v>
      </c>
      <c r="B96" s="1">
        <v>1997</v>
      </c>
      <c r="C96" s="1" t="s">
        <v>267</v>
      </c>
      <c r="D96" s="1" t="s">
        <v>268</v>
      </c>
      <c r="F96" s="1" t="s">
        <v>556</v>
      </c>
      <c r="G96" s="1" t="s">
        <v>557</v>
      </c>
      <c r="H96" s="1" t="s">
        <v>558</v>
      </c>
      <c r="I96" s="1" t="s">
        <v>269</v>
      </c>
      <c r="J96" s="1" t="s">
        <v>270</v>
      </c>
      <c r="S96" s="3">
        <v>1</v>
      </c>
      <c r="T96" s="3" t="s">
        <v>559</v>
      </c>
      <c r="U96" s="3" t="s">
        <v>560</v>
      </c>
      <c r="V96" s="3" t="s">
        <v>57</v>
      </c>
      <c r="W96" s="3" t="s">
        <v>142</v>
      </c>
      <c r="X96" s="3" t="s">
        <v>57</v>
      </c>
      <c r="Y96" s="3" t="s">
        <v>142</v>
      </c>
      <c r="Z96" s="3"/>
      <c r="AA96" s="3"/>
      <c r="AB96" s="10" t="s">
        <v>142</v>
      </c>
      <c r="AC96" s="3" t="s">
        <v>561</v>
      </c>
      <c r="AD96" s="14" t="s">
        <v>562</v>
      </c>
      <c r="AE96" s="3"/>
      <c r="AF96" s="3"/>
      <c r="AG96" s="3"/>
      <c r="AH96" s="3"/>
      <c r="AI96" s="1" t="s">
        <v>267</v>
      </c>
      <c r="AJ96" s="1" t="s">
        <v>556</v>
      </c>
      <c r="AL96" s="3" t="s">
        <v>388</v>
      </c>
      <c r="AM96" s="3" t="s">
        <v>389</v>
      </c>
      <c r="AN96" s="3">
        <v>10</v>
      </c>
      <c r="AO96" s="3" t="s">
        <v>1061</v>
      </c>
      <c r="AP96" s="3">
        <v>1997</v>
      </c>
      <c r="AQ96" s="3" t="s">
        <v>844</v>
      </c>
      <c r="AR96" s="3">
        <v>11</v>
      </c>
      <c r="AS96" s="3">
        <v>7</v>
      </c>
      <c r="AT96" s="3">
        <v>1997</v>
      </c>
      <c r="AU96" s="3"/>
      <c r="AV96" s="3"/>
      <c r="AW96" s="3" t="s">
        <v>772</v>
      </c>
      <c r="AX96" s="3" t="s">
        <v>453</v>
      </c>
      <c r="AY96" s="3">
        <v>2</v>
      </c>
      <c r="AZ96" s="3">
        <v>1</v>
      </c>
      <c r="BA96" s="3">
        <v>0</v>
      </c>
      <c r="BB96" s="3" t="s">
        <v>320</v>
      </c>
      <c r="BC96" s="3" t="s">
        <v>845</v>
      </c>
      <c r="BD96" s="3" t="s">
        <v>269</v>
      </c>
      <c r="BE96" s="3" t="s">
        <v>846</v>
      </c>
      <c r="BF96" s="3"/>
      <c r="BG96" s="3"/>
      <c r="BH96" s="3"/>
      <c r="BI96" s="3"/>
      <c r="BJ96" s="3"/>
      <c r="BK96" s="3"/>
      <c r="BL96" s="3"/>
      <c r="BM96" s="3"/>
      <c r="BN96" s="3"/>
      <c r="BO96" s="3"/>
      <c r="BP96" s="78" t="s">
        <v>978</v>
      </c>
      <c r="BQ96" s="85">
        <v>100</v>
      </c>
      <c r="BR96" s="68" t="s">
        <v>942</v>
      </c>
      <c r="BS96" s="82">
        <v>2</v>
      </c>
      <c r="BT96" s="56"/>
      <c r="BU96" s="81"/>
      <c r="BV96" s="56"/>
      <c r="BW96" s="81"/>
      <c r="BX96" s="81"/>
      <c r="BY96" s="3" t="s">
        <v>948</v>
      </c>
      <c r="BZ96" s="3">
        <v>0</v>
      </c>
      <c r="CA96" s="3"/>
      <c r="CB96" s="3"/>
      <c r="CC96" s="3"/>
      <c r="CD96" s="1" t="s">
        <v>1452</v>
      </c>
      <c r="CE96" s="1" t="s">
        <v>267</v>
      </c>
      <c r="CF96" s="1" t="s">
        <v>556</v>
      </c>
      <c r="CG96" s="12">
        <f t="shared" si="1"/>
        <v>119850</v>
      </c>
      <c r="CH96" s="3">
        <v>84850</v>
      </c>
      <c r="CI96" s="3">
        <v>35000</v>
      </c>
      <c r="CJ96" s="3"/>
      <c r="CK96" s="3"/>
      <c r="CL96" s="155" t="s">
        <v>1038</v>
      </c>
      <c r="CM96" s="155" t="s">
        <v>1037</v>
      </c>
      <c r="CN96" s="12"/>
      <c r="CO96" s="12"/>
      <c r="CP96" s="12"/>
      <c r="CQ96" s="12"/>
      <c r="CR96" s="12"/>
      <c r="CS96" s="3">
        <v>2187</v>
      </c>
      <c r="CT96" s="3">
        <v>885</v>
      </c>
      <c r="CU96" s="3"/>
      <c r="CV96" s="3"/>
      <c r="CW96" s="1" t="s">
        <v>563</v>
      </c>
      <c r="CY96" s="28">
        <v>2</v>
      </c>
      <c r="CZ96" s="28">
        <v>0</v>
      </c>
      <c r="DA96" s="28"/>
      <c r="DB96" s="28">
        <v>2</v>
      </c>
      <c r="DC96" s="28">
        <v>1</v>
      </c>
      <c r="DD96" s="28">
        <v>3</v>
      </c>
      <c r="DE96" s="9">
        <v>26136</v>
      </c>
      <c r="DF96" s="1">
        <v>1</v>
      </c>
      <c r="DG96" s="9">
        <v>30453</v>
      </c>
      <c r="DH96" s="1">
        <v>1</v>
      </c>
      <c r="DI96" s="1">
        <v>0</v>
      </c>
      <c r="DL96" s="1">
        <v>625</v>
      </c>
      <c r="DP96" s="1">
        <v>625</v>
      </c>
      <c r="DQ96" s="28">
        <v>4</v>
      </c>
      <c r="DR96" s="1" t="s">
        <v>65</v>
      </c>
    </row>
    <row r="97" spans="1:122" s="16" customFormat="1" x14ac:dyDescent="0.2">
      <c r="A97" s="16" t="s">
        <v>190</v>
      </c>
      <c r="B97" s="16">
        <v>1992</v>
      </c>
      <c r="C97" s="16" t="s">
        <v>191</v>
      </c>
      <c r="D97" s="16" t="s">
        <v>192</v>
      </c>
      <c r="F97" s="16" t="s">
        <v>193</v>
      </c>
      <c r="G97" s="16" t="s">
        <v>194</v>
      </c>
      <c r="H97" s="16" t="s">
        <v>195</v>
      </c>
      <c r="I97" s="16" t="s">
        <v>196</v>
      </c>
      <c r="J97" s="18" t="s">
        <v>197</v>
      </c>
      <c r="S97" s="3">
        <v>1</v>
      </c>
      <c r="T97" s="7" t="s">
        <v>198</v>
      </c>
      <c r="U97" s="3" t="s">
        <v>199</v>
      </c>
      <c r="V97" s="3" t="s">
        <v>57</v>
      </c>
      <c r="W97" s="3" t="s">
        <v>57</v>
      </c>
      <c r="X97" s="3"/>
      <c r="Y97" s="3"/>
      <c r="Z97" s="3"/>
      <c r="AA97" s="3"/>
      <c r="AB97" s="3" t="s">
        <v>200</v>
      </c>
      <c r="AC97" s="3" t="s">
        <v>201</v>
      </c>
      <c r="AD97" s="14" t="s">
        <v>202</v>
      </c>
      <c r="AE97" s="3" t="s">
        <v>522</v>
      </c>
      <c r="AF97" s="3" t="s">
        <v>522</v>
      </c>
      <c r="AG97" s="3" t="s">
        <v>522</v>
      </c>
      <c r="AH97" s="3">
        <v>1</v>
      </c>
      <c r="AI97" s="16" t="s">
        <v>191</v>
      </c>
      <c r="AJ97" s="16" t="s">
        <v>193</v>
      </c>
      <c r="AL97" s="3" t="s">
        <v>303</v>
      </c>
      <c r="AM97" s="3" t="s">
        <v>383</v>
      </c>
      <c r="AN97" s="5" t="s">
        <v>326</v>
      </c>
      <c r="AO97" s="5" t="s">
        <v>352</v>
      </c>
      <c r="AP97" s="5" t="s">
        <v>399</v>
      </c>
      <c r="AQ97" s="5"/>
      <c r="AR97" s="5" t="s">
        <v>326</v>
      </c>
      <c r="AS97" s="5" t="s">
        <v>367</v>
      </c>
      <c r="AT97" s="5" t="s">
        <v>399</v>
      </c>
      <c r="AU97" s="5"/>
      <c r="AV97" s="3"/>
      <c r="AW97" s="5" t="s">
        <v>848</v>
      </c>
      <c r="AX97" s="3" t="s">
        <v>847</v>
      </c>
      <c r="AY97" s="3">
        <v>2</v>
      </c>
      <c r="AZ97" s="3">
        <v>1</v>
      </c>
      <c r="BA97" s="3">
        <v>2</v>
      </c>
      <c r="BB97" s="3" t="s">
        <v>320</v>
      </c>
      <c r="BC97" s="3" t="s">
        <v>850</v>
      </c>
      <c r="BD97" s="3" t="s">
        <v>196</v>
      </c>
      <c r="BE97" s="3" t="s">
        <v>849</v>
      </c>
      <c r="BF97" s="3"/>
      <c r="BG97" s="3"/>
      <c r="BH97" s="3"/>
      <c r="BI97" s="3"/>
      <c r="BJ97" s="3"/>
      <c r="BK97" s="3"/>
      <c r="BL97" s="3"/>
      <c r="BM97" s="3"/>
      <c r="BN97" s="3"/>
      <c r="BO97" s="3"/>
      <c r="BP97" s="68" t="s">
        <v>943</v>
      </c>
      <c r="BQ97" s="82">
        <v>68</v>
      </c>
      <c r="BR97" s="68" t="s">
        <v>943</v>
      </c>
      <c r="BS97" s="82">
        <v>32</v>
      </c>
      <c r="BT97" s="56"/>
      <c r="BU97" s="81"/>
      <c r="BV97" s="56"/>
      <c r="BW97" s="81"/>
      <c r="BX97" s="81"/>
      <c r="BY97" s="3" t="s">
        <v>949</v>
      </c>
      <c r="BZ97" s="3">
        <v>1</v>
      </c>
      <c r="CA97" s="3"/>
      <c r="CB97" s="3"/>
      <c r="CC97" s="3"/>
      <c r="CD97" s="3" t="s">
        <v>695</v>
      </c>
      <c r="CE97" s="16" t="s">
        <v>191</v>
      </c>
      <c r="CF97" s="16" t="s">
        <v>193</v>
      </c>
      <c r="CG97" s="12">
        <f t="shared" si="1"/>
        <v>18500</v>
      </c>
      <c r="CH97" s="3">
        <v>2500</v>
      </c>
      <c r="CI97" s="3">
        <v>16000</v>
      </c>
      <c r="CJ97" s="3"/>
      <c r="CK97" s="3"/>
      <c r="CL97" s="155" t="s">
        <v>1040</v>
      </c>
      <c r="CM97" s="155" t="s">
        <v>1039</v>
      </c>
      <c r="CN97" s="12"/>
      <c r="CO97" s="12"/>
      <c r="CP97" s="12"/>
      <c r="CQ97" s="12"/>
      <c r="CR97" s="12"/>
      <c r="CS97" s="3">
        <v>16</v>
      </c>
      <c r="CT97" s="3">
        <v>24</v>
      </c>
      <c r="CU97" s="3"/>
      <c r="CV97" s="3"/>
      <c r="CW97" s="16" t="s">
        <v>203</v>
      </c>
      <c r="CY97" s="3">
        <v>2</v>
      </c>
      <c r="CZ97" s="3">
        <v>0</v>
      </c>
      <c r="DA97" s="3"/>
      <c r="DB97" s="3">
        <v>2</v>
      </c>
      <c r="DC97" s="3">
        <v>1</v>
      </c>
      <c r="DD97" s="3">
        <v>3</v>
      </c>
      <c r="DE97" s="17">
        <v>33730</v>
      </c>
      <c r="DF97" s="16">
        <v>1</v>
      </c>
      <c r="DG97" s="17">
        <v>33734</v>
      </c>
      <c r="DH97" s="16">
        <v>1</v>
      </c>
      <c r="DI97" s="16">
        <v>0</v>
      </c>
      <c r="DL97" s="16">
        <v>702</v>
      </c>
      <c r="DP97" s="16">
        <v>702</v>
      </c>
      <c r="DQ97" s="3">
        <v>3</v>
      </c>
      <c r="DR97" s="16" t="s">
        <v>65</v>
      </c>
    </row>
    <row r="98" spans="1:122" s="16" customFormat="1" x14ac:dyDescent="0.2">
      <c r="B98" s="16">
        <v>1992</v>
      </c>
      <c r="J98" s="18"/>
      <c r="S98" s="3"/>
      <c r="T98" s="7"/>
      <c r="U98" s="3"/>
      <c r="V98" s="3"/>
      <c r="W98" s="3"/>
      <c r="X98" s="3"/>
      <c r="Y98" s="3"/>
      <c r="Z98" s="3"/>
      <c r="AA98" s="3"/>
      <c r="AB98" s="3"/>
      <c r="AC98" s="3"/>
      <c r="AD98" s="3"/>
      <c r="AE98" s="3"/>
      <c r="AF98" s="3"/>
      <c r="AG98" s="3"/>
      <c r="AH98" s="3" t="s">
        <v>521</v>
      </c>
      <c r="AL98" s="3" t="s">
        <v>303</v>
      </c>
      <c r="AM98" s="3" t="s">
        <v>384</v>
      </c>
      <c r="AN98" s="5" t="s">
        <v>326</v>
      </c>
      <c r="AO98" s="5" t="s">
        <v>352</v>
      </c>
      <c r="AP98" s="5" t="s">
        <v>399</v>
      </c>
      <c r="AQ98" s="5"/>
      <c r="AR98" s="5" t="s">
        <v>326</v>
      </c>
      <c r="AS98" s="5" t="s">
        <v>367</v>
      </c>
      <c r="AT98" s="5" t="s">
        <v>399</v>
      </c>
      <c r="AU98" s="5"/>
      <c r="AV98" s="3"/>
      <c r="AW98" s="5" t="s">
        <v>848</v>
      </c>
      <c r="AX98" s="3" t="s">
        <v>847</v>
      </c>
      <c r="AY98" s="3">
        <v>2</v>
      </c>
      <c r="AZ98" s="3">
        <v>1</v>
      </c>
      <c r="BA98" s="3">
        <v>2</v>
      </c>
      <c r="BB98" s="3" t="s">
        <v>320</v>
      </c>
      <c r="BC98" s="3" t="s">
        <v>850</v>
      </c>
      <c r="BD98" s="3" t="s">
        <v>196</v>
      </c>
      <c r="BE98" s="3" t="s">
        <v>849</v>
      </c>
      <c r="BF98" s="3"/>
      <c r="BG98" s="3"/>
      <c r="BH98" s="3"/>
      <c r="BI98" s="3"/>
      <c r="BJ98" s="3"/>
      <c r="BK98" s="3"/>
      <c r="BL98" s="3"/>
      <c r="BM98" s="3"/>
      <c r="BN98" s="3"/>
      <c r="BO98" s="3"/>
      <c r="BP98" s="68" t="s">
        <v>944</v>
      </c>
      <c r="BQ98" s="82">
        <v>50</v>
      </c>
      <c r="BR98" s="68" t="s">
        <v>944</v>
      </c>
      <c r="BS98" s="82">
        <v>50</v>
      </c>
      <c r="BT98" s="56"/>
      <c r="BU98" s="81"/>
      <c r="BV98" s="56"/>
      <c r="BW98" s="81"/>
      <c r="BX98" s="81"/>
      <c r="BY98" s="3" t="s">
        <v>949</v>
      </c>
      <c r="BZ98" s="3">
        <v>1</v>
      </c>
      <c r="CA98" s="3"/>
      <c r="CB98" s="3"/>
      <c r="CC98" s="3"/>
      <c r="CD98" s="3" t="s">
        <v>695</v>
      </c>
      <c r="CG98" s="12">
        <f t="shared" si="1"/>
        <v>18500</v>
      </c>
      <c r="CH98" s="3">
        <v>2500</v>
      </c>
      <c r="CI98" s="3">
        <v>16000</v>
      </c>
      <c r="CJ98" s="3"/>
      <c r="CK98" s="3"/>
      <c r="CL98" s="155" t="s">
        <v>1040</v>
      </c>
      <c r="CM98" s="155" t="s">
        <v>1039</v>
      </c>
      <c r="CN98" s="12"/>
      <c r="CO98" s="12"/>
      <c r="CP98" s="12"/>
      <c r="CQ98" s="12"/>
      <c r="CR98" s="12"/>
      <c r="CS98" s="3">
        <v>16</v>
      </c>
      <c r="CT98" s="3">
        <v>24</v>
      </c>
      <c r="CU98" s="3"/>
      <c r="CV98" s="3"/>
      <c r="CW98" s="16" t="s">
        <v>203</v>
      </c>
      <c r="CY98" s="3">
        <v>2</v>
      </c>
      <c r="CZ98" s="3">
        <v>0</v>
      </c>
      <c r="DA98" s="3"/>
      <c r="DB98" s="3">
        <v>2</v>
      </c>
      <c r="DC98" s="3">
        <v>1</v>
      </c>
      <c r="DD98" s="3">
        <v>3</v>
      </c>
      <c r="DE98" s="17">
        <v>33730</v>
      </c>
      <c r="DF98" s="16">
        <v>1</v>
      </c>
      <c r="DG98" s="17">
        <v>33734</v>
      </c>
      <c r="DH98" s="16">
        <v>1</v>
      </c>
      <c r="DI98" s="16">
        <v>0</v>
      </c>
      <c r="DL98" s="16">
        <v>702</v>
      </c>
      <c r="DP98" s="16">
        <v>702</v>
      </c>
      <c r="DQ98" s="3">
        <v>3</v>
      </c>
      <c r="DR98" s="16" t="s">
        <v>65</v>
      </c>
    </row>
    <row r="99" spans="1:122" x14ac:dyDescent="0.2">
      <c r="AD99" s="3" t="s">
        <v>408</v>
      </c>
      <c r="AE99" s="3"/>
      <c r="AF99" s="3"/>
      <c r="AG99" s="3"/>
      <c r="AH99" s="3"/>
      <c r="CB99" s="125"/>
    </row>
    <row r="100" spans="1:122" x14ac:dyDescent="0.2">
      <c r="AX100" s="3" t="s">
        <v>1523</v>
      </c>
      <c r="AY100" s="3"/>
      <c r="BA100" s="93" t="s">
        <v>1524</v>
      </c>
      <c r="DB100" s="92" t="s">
        <v>1530</v>
      </c>
      <c r="DD100" s="92" t="s">
        <v>1529</v>
      </c>
      <c r="DQ100" s="92" t="s">
        <v>1531</v>
      </c>
    </row>
    <row r="102" spans="1:122" ht="16" x14ac:dyDescent="0.2">
      <c r="BA102" s="165" t="s">
        <v>1525</v>
      </c>
    </row>
    <row r="103" spans="1:122" ht="16" x14ac:dyDescent="0.2">
      <c r="AV103" s="93"/>
      <c r="BA103" s="165" t="s">
        <v>1526</v>
      </c>
      <c r="BY103" s="134">
        <v>33908</v>
      </c>
      <c r="BZ103" s="134"/>
      <c r="CA103" s="18" t="s">
        <v>1333</v>
      </c>
      <c r="CB103" s="18" t="s">
        <v>1345</v>
      </c>
      <c r="CC103" s="93"/>
      <c r="CD103" t="s">
        <v>1332</v>
      </c>
      <c r="CW103" s="93"/>
      <c r="CX103" s="93"/>
    </row>
    <row r="104" spans="1:122" ht="16" x14ac:dyDescent="0.2">
      <c r="AV104" s="93"/>
      <c r="BA104" s="165" t="s">
        <v>1527</v>
      </c>
      <c r="BY104" s="134">
        <v>34258</v>
      </c>
      <c r="BZ104" s="134"/>
      <c r="CA104" s="18" t="s">
        <v>1335</v>
      </c>
      <c r="CB104" s="18" t="s">
        <v>1346</v>
      </c>
      <c r="CC104" s="93"/>
      <c r="CD104"/>
      <c r="CW104" s="93"/>
      <c r="CX104" s="93"/>
    </row>
    <row r="105" spans="1:122" x14ac:dyDescent="0.2">
      <c r="AV105" s="93"/>
      <c r="BY105" s="134">
        <v>34557</v>
      </c>
      <c r="BZ105" s="134"/>
      <c r="CA105" s="18" t="s">
        <v>1333</v>
      </c>
      <c r="CB105" s="18" t="s">
        <v>1347</v>
      </c>
      <c r="CC105" s="93"/>
      <c r="CD105"/>
      <c r="CW105" s="93"/>
      <c r="CX105" s="93"/>
    </row>
    <row r="106" spans="1:122" x14ac:dyDescent="0.2">
      <c r="AV106" s="93"/>
      <c r="BY106" s="134">
        <v>34619</v>
      </c>
      <c r="BZ106" s="134"/>
      <c r="CA106" s="18" t="s">
        <v>1333</v>
      </c>
      <c r="CB106" s="18" t="s">
        <v>1345</v>
      </c>
      <c r="CC106" s="93"/>
      <c r="CD106"/>
      <c r="CW106" s="93"/>
      <c r="CX106" s="93"/>
    </row>
    <row r="107" spans="1:122" x14ac:dyDescent="0.2">
      <c r="AV107" s="93"/>
      <c r="BY107" s="134">
        <v>35922</v>
      </c>
      <c r="BZ107" s="134"/>
      <c r="CA107" s="18" t="s">
        <v>1333</v>
      </c>
      <c r="CB107" s="18" t="s">
        <v>1348</v>
      </c>
      <c r="CC107" s="93"/>
      <c r="CD107"/>
      <c r="CW107" s="93"/>
      <c r="CX107" s="93"/>
    </row>
    <row r="108" spans="1:122" x14ac:dyDescent="0.2">
      <c r="AV108" s="93"/>
      <c r="BY108" s="134">
        <v>34394</v>
      </c>
      <c r="BZ108" s="134"/>
      <c r="CA108" s="18" t="s">
        <v>1337</v>
      </c>
      <c r="CB108" s="25" t="s">
        <v>1356</v>
      </c>
      <c r="CC108" s="93"/>
      <c r="CD108" t="s">
        <v>1336</v>
      </c>
      <c r="CW108" s="93"/>
      <c r="CX108" s="93"/>
    </row>
    <row r="109" spans="1:122" x14ac:dyDescent="0.2">
      <c r="AV109" s="93"/>
      <c r="BY109" s="134">
        <v>35024</v>
      </c>
      <c r="BZ109" s="134"/>
      <c r="CA109" s="18" t="s">
        <v>1355</v>
      </c>
      <c r="CB109" s="25" t="s">
        <v>1357</v>
      </c>
      <c r="CC109" s="93"/>
      <c r="CD109" t="s">
        <v>1354</v>
      </c>
      <c r="CW109" s="93"/>
      <c r="CX109" s="93"/>
    </row>
    <row r="110" spans="1:122" x14ac:dyDescent="0.2">
      <c r="AV110" s="93"/>
      <c r="BY110" s="134">
        <v>34417</v>
      </c>
      <c r="BZ110" s="134"/>
      <c r="CA110" s="18" t="s">
        <v>1338</v>
      </c>
      <c r="CB110" s="18" t="s">
        <v>1349</v>
      </c>
      <c r="CC110" s="93"/>
      <c r="CD110" t="s">
        <v>253</v>
      </c>
      <c r="CW110" s="93"/>
      <c r="CX110" s="93"/>
    </row>
    <row r="111" spans="1:122" x14ac:dyDescent="0.2">
      <c r="AV111" s="93"/>
      <c r="BY111" s="134">
        <v>36100</v>
      </c>
      <c r="BZ111" s="134"/>
      <c r="CA111" s="18" t="s">
        <v>1341</v>
      </c>
      <c r="CB111" s="18" t="s">
        <v>1350</v>
      </c>
      <c r="CC111" s="93"/>
      <c r="CD111" t="s">
        <v>1340</v>
      </c>
      <c r="CW111" s="93"/>
      <c r="CX111" s="93"/>
    </row>
    <row r="112" spans="1:122" x14ac:dyDescent="0.2">
      <c r="AV112" s="93"/>
      <c r="BY112" s="134">
        <v>36314</v>
      </c>
      <c r="BZ112" s="134"/>
      <c r="CA112" s="18" t="s">
        <v>412</v>
      </c>
      <c r="CB112" s="25" t="s">
        <v>1358</v>
      </c>
      <c r="CC112" s="93"/>
      <c r="CD112" t="s">
        <v>1342</v>
      </c>
      <c r="CW112" s="93"/>
      <c r="CX112" s="93"/>
    </row>
    <row r="113" spans="48:102" x14ac:dyDescent="0.2">
      <c r="AV113" s="93"/>
      <c r="BY113" s="134">
        <v>36351</v>
      </c>
      <c r="BZ113" s="134"/>
      <c r="CA113" s="18" t="s">
        <v>1333</v>
      </c>
      <c r="CB113" s="18" t="s">
        <v>1351</v>
      </c>
      <c r="CC113" s="93"/>
      <c r="CD113" t="s">
        <v>1343</v>
      </c>
      <c r="CW113" s="93"/>
      <c r="CX113" s="93"/>
    </row>
    <row r="114" spans="48:102" x14ac:dyDescent="0.2">
      <c r="AV114" s="93"/>
      <c r="BY114" s="134">
        <v>36523</v>
      </c>
      <c r="BZ114" s="134"/>
      <c r="CA114" s="18" t="s">
        <v>1333</v>
      </c>
      <c r="CB114" s="18" t="s">
        <v>1352</v>
      </c>
      <c r="CC114" s="93"/>
      <c r="CD114" t="s">
        <v>532</v>
      </c>
      <c r="CW114" s="93"/>
      <c r="CX114" s="93"/>
    </row>
    <row r="115" spans="48:102" x14ac:dyDescent="0.2">
      <c r="AV115" s="93"/>
      <c r="BY115" s="134">
        <v>36840</v>
      </c>
      <c r="BZ115" s="134"/>
      <c r="CA115" s="18" t="s">
        <v>1344</v>
      </c>
      <c r="CB115" s="18" t="s">
        <v>1353</v>
      </c>
      <c r="CC115" s="93"/>
      <c r="CD115" t="s">
        <v>496</v>
      </c>
      <c r="CW115" s="93"/>
      <c r="CX115" s="93"/>
    </row>
    <row r="116" spans="48:102" x14ac:dyDescent="0.2">
      <c r="AV116" s="93"/>
      <c r="BY116"/>
      <c r="BZ116"/>
      <c r="CC116" s="93"/>
      <c r="CD116"/>
      <c r="CW116" s="93"/>
      <c r="CX116" s="93"/>
    </row>
    <row r="117" spans="48:102" x14ac:dyDescent="0.2">
      <c r="AV117" s="93"/>
      <c r="BY117"/>
      <c r="BZ117"/>
      <c r="CC117" s="93"/>
      <c r="CD117"/>
      <c r="CW117" s="93"/>
      <c r="CX117" s="93"/>
    </row>
    <row r="118" spans="48:102" x14ac:dyDescent="0.2">
      <c r="AV118" s="93"/>
      <c r="BY118" s="134">
        <v>36348</v>
      </c>
      <c r="BZ118" s="134"/>
      <c r="CA118" s="18" t="s">
        <v>1333</v>
      </c>
      <c r="CB118" s="18" t="s">
        <v>1393</v>
      </c>
      <c r="CC118" s="93"/>
      <c r="CD118" t="s">
        <v>496</v>
      </c>
      <c r="CW118" s="93"/>
      <c r="CX118" s="93"/>
    </row>
    <row r="119" spans="48:102" x14ac:dyDescent="0.2">
      <c r="AV119" s="93"/>
      <c r="BY119" s="134">
        <v>34055</v>
      </c>
      <c r="BZ119" s="134"/>
      <c r="CA119" s="18" t="s">
        <v>412</v>
      </c>
      <c r="CB119" s="62" t="s">
        <v>1338</v>
      </c>
      <c r="CC119" s="93"/>
      <c r="CD119" t="s">
        <v>253</v>
      </c>
      <c r="CW119" s="93"/>
      <c r="CX119" s="93"/>
    </row>
    <row r="120" spans="48:102" x14ac:dyDescent="0.2">
      <c r="AV120" s="93"/>
      <c r="BY120"/>
      <c r="BZ120"/>
      <c r="CC120" s="93"/>
      <c r="CD120"/>
      <c r="CW120" s="93"/>
      <c r="CX120" s="93"/>
    </row>
  </sheetData>
  <phoneticPr fontId="17" type="noConversion"/>
  <hyperlinks>
    <hyperlink ref="T9" r:id="rId1" location="1991" xr:uid="{00000000-0004-0000-0400-000000000000}"/>
    <hyperlink ref="T77" r:id="rId2" location="1992" xr:uid="{00000000-0004-0000-0400-000001000000}"/>
    <hyperlink ref="T38" r:id="rId3" location="1993" xr:uid="{00000000-0004-0000-0400-000002000000}"/>
    <hyperlink ref="T90" r:id="rId4" location="1993 " xr:uid="{00000000-0004-0000-0400-000003000000}"/>
    <hyperlink ref="T94" r:id="rId5" location="1993" xr:uid="{00000000-0004-0000-0400-000004000000}"/>
    <hyperlink ref="T83" r:id="rId6" location="1994" xr:uid="{00000000-0004-0000-0400-000005000000}"/>
    <hyperlink ref="T97" r:id="rId7" location="1992" xr:uid="{00000000-0004-0000-0400-000006000000}"/>
    <hyperlink ref="T67" r:id="rId8" location="1997" xr:uid="{00000000-0004-0000-0400-000007000000}"/>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P222"/>
  <sheetViews>
    <sheetView topLeftCell="BT1" zoomScale="80" zoomScaleNormal="80" zoomScalePageLayoutView="60" workbookViewId="0">
      <pane ySplit="1" topLeftCell="A76" activePane="bottomLeft" state="frozen"/>
      <selection activeCell="AI1" sqref="AI1"/>
      <selection pane="bottomLeft" activeCell="BT96" sqref="A96:XFD99"/>
    </sheetView>
  </sheetViews>
  <sheetFormatPr baseColWidth="10" defaultColWidth="8.83203125" defaultRowHeight="15" x14ac:dyDescent="0.2"/>
  <cols>
    <col min="2" max="2" width="8.83203125" bestFit="1" customWidth="1"/>
    <col min="4" max="4" width="19.33203125" customWidth="1"/>
    <col min="5" max="5" width="15.5" customWidth="1"/>
    <col min="6" max="6" width="7" customWidth="1"/>
    <col min="7" max="7" width="6.5" customWidth="1"/>
    <col min="8" max="8" width="6.1640625" customWidth="1"/>
    <col min="9" max="9" width="5.5" customWidth="1"/>
    <col min="10" max="10" width="6.83203125" customWidth="1"/>
    <col min="11" max="11" width="6.5" customWidth="1"/>
    <col min="12" max="12" width="5.6640625" customWidth="1"/>
    <col min="13" max="13" width="5.83203125" customWidth="1"/>
    <col min="14" max="14" width="5.6640625" customWidth="1"/>
    <col min="16" max="16" width="10.83203125" customWidth="1"/>
    <col min="17" max="17" width="2.33203125" customWidth="1"/>
    <col min="18" max="18" width="10" customWidth="1"/>
    <col min="19" max="19" width="2.1640625" customWidth="1"/>
    <col min="20" max="20" width="11.1640625" customWidth="1"/>
    <col min="21" max="21" width="3.5" customWidth="1"/>
    <col min="22" max="22" width="8.83203125" customWidth="1"/>
    <col min="23" max="23" width="2.33203125" customWidth="1"/>
    <col min="24" max="24" width="8.5" customWidth="1"/>
    <col min="25" max="25" width="7.6640625" customWidth="1"/>
    <col min="26" max="26" width="6.5" customWidth="1"/>
    <col min="27" max="27" width="7.5" customWidth="1"/>
    <col min="28" max="28" width="8.5" customWidth="1"/>
    <col min="29" max="29" width="8.6640625" customWidth="1"/>
    <col min="30" max="30" width="7.83203125" customWidth="1"/>
    <col min="31" max="31" width="6.83203125" customWidth="1"/>
    <col min="32" max="32" width="9.33203125" customWidth="1"/>
    <col min="33" max="33" width="11.83203125" customWidth="1"/>
    <col min="34" max="34" width="7.33203125" customWidth="1"/>
    <col min="35" max="35" width="8.83203125" bestFit="1" customWidth="1"/>
    <col min="37" max="37" width="13.83203125" customWidth="1"/>
    <col min="46" max="46" width="8" customWidth="1"/>
    <col min="51" max="53" width="8.83203125" style="18"/>
    <col min="54" max="54" width="18.1640625" style="18" customWidth="1"/>
    <col min="55" max="58" width="11" style="92" customWidth="1"/>
    <col min="59" max="60" width="8.83203125" style="92" customWidth="1"/>
    <col min="61" max="61" width="10.33203125" style="93" customWidth="1"/>
    <col min="62" max="62" width="7.6640625" customWidth="1"/>
    <col min="63" max="63" width="10.1640625" customWidth="1"/>
    <col min="64" max="64" width="8.83203125" customWidth="1"/>
    <col min="65" max="65" width="7.33203125" style="92" customWidth="1"/>
    <col min="66" max="66" width="4.1640625" customWidth="1"/>
    <col min="67" max="72" width="7" customWidth="1"/>
    <col min="73" max="73" width="8.83203125" style="18"/>
    <col min="74" max="79" width="15.1640625" style="18" customWidth="1"/>
    <col min="80" max="80" width="6.83203125" style="93" customWidth="1"/>
    <col min="81" max="81" width="6.5" style="93" customWidth="1"/>
    <col min="82" max="82" width="7.5" style="93" customWidth="1"/>
    <col min="83" max="83" width="5.1640625" style="93" customWidth="1"/>
    <col min="84" max="84" width="4.83203125" style="93" customWidth="1"/>
    <col min="85" max="85" width="6.5" style="93" customWidth="1"/>
    <col min="86" max="86" width="5.83203125" style="93" customWidth="1"/>
    <col min="87" max="87" width="5.5" style="18" customWidth="1"/>
    <col min="88" max="88" width="6.6640625" style="18" customWidth="1"/>
    <col min="89" max="89" width="5.83203125" style="18" customWidth="1"/>
    <col min="90" max="90" width="6.83203125" style="18" customWidth="1"/>
    <col min="91" max="91" width="5.5" style="18" customWidth="1"/>
    <col min="92" max="92" width="5.6640625" style="93" customWidth="1"/>
    <col min="93" max="93" width="5.83203125" style="93" customWidth="1"/>
    <col min="94" max="95" width="12.5" style="93" customWidth="1"/>
    <col min="96" max="96" width="6.83203125" style="93" customWidth="1"/>
    <col min="97" max="97" width="5.6640625" style="93" customWidth="1"/>
    <col min="98" max="98" width="4" style="93" customWidth="1"/>
    <col min="99" max="99" width="6.33203125" style="93" customWidth="1"/>
    <col min="100" max="100" width="6.6640625" style="93" customWidth="1"/>
    <col min="101" max="101" width="8.1640625" style="93" customWidth="1"/>
    <col min="102" max="104" width="8.5" style="93" customWidth="1"/>
    <col min="105" max="105" width="8.83203125" style="93" customWidth="1"/>
    <col min="106" max="106" width="9.5" style="93" customWidth="1"/>
    <col min="107" max="107" width="8.83203125" style="93" customWidth="1"/>
    <col min="108" max="108" width="8" style="93" customWidth="1"/>
    <col min="109" max="109" width="7.83203125" style="93" customWidth="1"/>
    <col min="110" max="110" width="11.1640625" style="93" customWidth="1"/>
    <col min="111" max="111" width="13.5" style="93" customWidth="1"/>
    <col min="112" max="112" width="5.83203125" style="18" customWidth="1"/>
    <col min="113" max="113" width="8.5" style="93" customWidth="1"/>
    <col min="114" max="114" width="6.5" style="18" customWidth="1"/>
    <col min="115" max="115" width="5.33203125" style="18" customWidth="1"/>
    <col min="116" max="116" width="5.6640625" style="18" customWidth="1"/>
    <col min="117" max="117" width="9.83203125" style="18" customWidth="1"/>
    <col min="118" max="118" width="8.33203125" style="18" customWidth="1"/>
    <col min="119" max="119" width="8" style="18" customWidth="1"/>
    <col min="120" max="120" width="8.5" style="18" customWidth="1"/>
    <col min="121" max="121" width="8.83203125" style="18" customWidth="1"/>
    <col min="122" max="122" width="8.1640625" style="18" customWidth="1"/>
    <col min="123" max="123" width="8.33203125" style="18" customWidth="1"/>
    <col min="124" max="124" width="9.33203125" style="18" customWidth="1"/>
    <col min="125" max="125" width="9.83203125" style="18" customWidth="1"/>
    <col min="126" max="126" width="11.6640625" style="18" customWidth="1"/>
    <col min="127" max="127" width="9.5" style="105" customWidth="1"/>
    <col min="128" max="128" width="10.1640625" style="105" customWidth="1"/>
    <col min="129" max="129" width="8.33203125" style="105" customWidth="1"/>
    <col min="130" max="130" width="9.5" style="105" customWidth="1"/>
    <col min="131" max="131" width="8.1640625" style="105" customWidth="1"/>
    <col min="132" max="132" width="10" style="105" customWidth="1"/>
    <col min="133" max="133" width="6.33203125" style="18" customWidth="1"/>
    <col min="134" max="134" width="7.33203125" style="18" customWidth="1"/>
    <col min="135" max="135" width="8" style="18" customWidth="1"/>
    <col min="136" max="136" width="8.33203125" style="18" customWidth="1"/>
    <col min="137" max="137" width="16.33203125" style="75" customWidth="1"/>
    <col min="138" max="138" width="12.5" style="86" customWidth="1"/>
    <col min="139" max="139" width="24.5" style="75" customWidth="1"/>
    <col min="140" max="140" width="16.6640625" style="86" customWidth="1"/>
    <col min="141" max="141" width="11.83203125" style="75" customWidth="1"/>
    <col min="142" max="142" width="9.33203125" style="86" customWidth="1"/>
    <col min="143" max="143" width="10.6640625" style="75" customWidth="1"/>
    <col min="144" max="144" width="10.33203125" style="86" customWidth="1"/>
    <col min="145" max="145" width="13.1640625" style="18" customWidth="1"/>
    <col min="146" max="146" width="10.33203125" style="18" customWidth="1"/>
    <col min="147" max="147" width="12.1640625" style="18" customWidth="1"/>
    <col min="148" max="148" width="8.6640625" style="18" customWidth="1"/>
    <col min="149" max="149" width="5.5" style="18" customWidth="1"/>
    <col min="150" max="150" width="3.6640625" style="18" customWidth="1"/>
    <col min="153" max="153" width="8.83203125" bestFit="1" customWidth="1"/>
    <col min="155" max="157" width="8.83203125" bestFit="1" customWidth="1"/>
    <col min="158" max="158" width="11.33203125" customWidth="1"/>
    <col min="159" max="159" width="8.83203125" bestFit="1" customWidth="1"/>
    <col min="160" max="160" width="12.6640625" customWidth="1"/>
    <col min="161" max="162" width="8.83203125" bestFit="1" customWidth="1"/>
    <col min="163" max="163" width="5.6640625" customWidth="1"/>
    <col min="164" max="164" width="5.33203125" customWidth="1"/>
    <col min="165" max="165" width="8.83203125" bestFit="1" customWidth="1"/>
    <col min="167" max="167" width="5.1640625" customWidth="1"/>
    <col min="168" max="168" width="3.83203125" customWidth="1"/>
    <col min="169" max="169" width="8.83203125" bestFit="1" customWidth="1"/>
    <col min="170" max="170" width="6.83203125" customWidth="1"/>
  </cols>
  <sheetData>
    <row r="1" spans="1:172" s="65" customFormat="1" x14ac:dyDescent="0.2">
      <c r="A1" s="65" t="s">
        <v>0</v>
      </c>
      <c r="B1" s="65" t="s">
        <v>1</v>
      </c>
      <c r="C1" s="65" t="s">
        <v>2</v>
      </c>
      <c r="D1" s="65" t="s">
        <v>3</v>
      </c>
      <c r="E1" s="65" t="s">
        <v>4</v>
      </c>
      <c r="F1" t="s">
        <v>1628</v>
      </c>
      <c r="G1" t="s">
        <v>1629</v>
      </c>
      <c r="H1" t="s">
        <v>1630</v>
      </c>
      <c r="I1" t="s">
        <v>1631</v>
      </c>
      <c r="J1" t="s">
        <v>1632</v>
      </c>
      <c r="K1" t="s">
        <v>1633</v>
      </c>
      <c r="L1" t="s">
        <v>1634</v>
      </c>
      <c r="M1" t="s">
        <v>1635</v>
      </c>
      <c r="N1" t="s">
        <v>1636</v>
      </c>
      <c r="O1" s="65" t="s">
        <v>5</v>
      </c>
      <c r="P1" s="65" t="s">
        <v>6</v>
      </c>
      <c r="Q1" s="65" t="s">
        <v>7</v>
      </c>
      <c r="R1" s="65" t="s">
        <v>8</v>
      </c>
      <c r="S1" s="65" t="s">
        <v>9</v>
      </c>
      <c r="T1" s="65" t="s">
        <v>10</v>
      </c>
      <c r="U1" s="65" t="s">
        <v>11</v>
      </c>
      <c r="V1" s="65" t="s">
        <v>12</v>
      </c>
      <c r="W1" s="65" t="s">
        <v>13</v>
      </c>
      <c r="X1" t="s">
        <v>1619</v>
      </c>
      <c r="Y1" t="s">
        <v>1620</v>
      </c>
      <c r="Z1" t="s">
        <v>1621</v>
      </c>
      <c r="AA1" t="s">
        <v>1622</v>
      </c>
      <c r="AB1" t="s">
        <v>1623</v>
      </c>
      <c r="AC1" t="s">
        <v>1624</v>
      </c>
      <c r="AD1" t="s">
        <v>1625</v>
      </c>
      <c r="AE1" t="s">
        <v>1626</v>
      </c>
      <c r="AF1" t="s">
        <v>1627</v>
      </c>
      <c r="AG1"/>
      <c r="AH1" s="172" t="s">
        <v>17</v>
      </c>
      <c r="AI1" s="56" t="s">
        <v>18</v>
      </c>
      <c r="AJ1" s="56" t="s">
        <v>19</v>
      </c>
      <c r="AK1" s="173" t="s">
        <v>20</v>
      </c>
      <c r="AL1" s="173" t="s">
        <v>21</v>
      </c>
      <c r="AM1" s="173" t="s">
        <v>22</v>
      </c>
      <c r="AN1" s="173" t="s">
        <v>23</v>
      </c>
      <c r="AO1" s="173" t="s">
        <v>24</v>
      </c>
      <c r="AP1" s="173" t="s">
        <v>25</v>
      </c>
      <c r="AQ1" s="173" t="s">
        <v>26</v>
      </c>
      <c r="AR1" s="173" t="s">
        <v>27</v>
      </c>
      <c r="AS1" s="173" t="s">
        <v>28</v>
      </c>
      <c r="AT1" s="173" t="s">
        <v>29</v>
      </c>
      <c r="AU1" s="173" t="s">
        <v>509</v>
      </c>
      <c r="AV1" s="173" t="s">
        <v>508</v>
      </c>
      <c r="AW1" s="173" t="s">
        <v>519</v>
      </c>
      <c r="AX1" s="173" t="s">
        <v>520</v>
      </c>
      <c r="AY1" s="174" t="s">
        <v>1535</v>
      </c>
      <c r="AZ1" s="174" t="s">
        <v>1534</v>
      </c>
      <c r="BA1" s="159" t="s">
        <v>1532</v>
      </c>
      <c r="BB1" s="159"/>
      <c r="BC1" s="94" t="s">
        <v>1458</v>
      </c>
      <c r="BD1" s="94" t="s">
        <v>1463</v>
      </c>
      <c r="BE1" s="94" t="s">
        <v>1456</v>
      </c>
      <c r="BF1" s="94" t="s">
        <v>1455</v>
      </c>
      <c r="BG1" s="94" t="s">
        <v>1453</v>
      </c>
      <c r="BH1" s="94" t="s">
        <v>1454</v>
      </c>
      <c r="BI1" s="70" t="s">
        <v>1459</v>
      </c>
      <c r="BJ1" s="65" t="s">
        <v>33</v>
      </c>
      <c r="BK1" s="65" t="s">
        <v>1505</v>
      </c>
      <c r="BL1" s="160" t="s">
        <v>1462</v>
      </c>
      <c r="BM1" s="94" t="s">
        <v>1448</v>
      </c>
      <c r="BN1" s="65" t="s">
        <v>1449</v>
      </c>
      <c r="BO1" s="160" t="s">
        <v>1450</v>
      </c>
      <c r="BP1" s="160" t="s">
        <v>1465</v>
      </c>
      <c r="BQ1" s="160" t="s">
        <v>1478</v>
      </c>
      <c r="BR1" s="160" t="s">
        <v>1466</v>
      </c>
      <c r="BS1" s="160" t="s">
        <v>1467</v>
      </c>
      <c r="BT1" s="160" t="s">
        <v>383</v>
      </c>
      <c r="BU1" s="70" t="s">
        <v>301</v>
      </c>
      <c r="BV1" s="70" t="s">
        <v>302</v>
      </c>
      <c r="BW1" s="70" t="s">
        <v>1644</v>
      </c>
      <c r="BX1" s="70" t="s">
        <v>1650</v>
      </c>
      <c r="BY1" s="70" t="s">
        <v>1645</v>
      </c>
      <c r="BZ1" s="70" t="s">
        <v>1646</v>
      </c>
      <c r="CA1" s="70" t="s">
        <v>1647</v>
      </c>
      <c r="CB1" s="70" t="s">
        <v>304</v>
      </c>
      <c r="CC1" s="70" t="s">
        <v>305</v>
      </c>
      <c r="CD1" s="70" t="s">
        <v>306</v>
      </c>
      <c r="CE1" s="70" t="s">
        <v>684</v>
      </c>
      <c r="CF1" s="70" t="s">
        <v>307</v>
      </c>
      <c r="CG1" s="70" t="s">
        <v>308</v>
      </c>
      <c r="CH1" s="70" t="s">
        <v>309</v>
      </c>
      <c r="CI1" s="70" t="s">
        <v>685</v>
      </c>
      <c r="CJ1" s="70" t="s">
        <v>1470</v>
      </c>
      <c r="CK1" s="70" t="s">
        <v>980</v>
      </c>
      <c r="CL1" s="70" t="s">
        <v>688</v>
      </c>
      <c r="CM1" s="70" t="s">
        <v>1460</v>
      </c>
      <c r="CN1" s="70" t="s">
        <v>328</v>
      </c>
      <c r="CO1" s="70" t="s">
        <v>329</v>
      </c>
      <c r="CP1" s="70" t="s">
        <v>1420</v>
      </c>
      <c r="CQ1" s="70" t="s">
        <v>1423</v>
      </c>
      <c r="CR1" s="154" t="s">
        <v>320</v>
      </c>
      <c r="CS1" s="154" t="s">
        <v>1424</v>
      </c>
      <c r="CT1" s="154" t="s">
        <v>1421</v>
      </c>
      <c r="CU1" s="70" t="s">
        <v>1457</v>
      </c>
      <c r="CV1" s="70" t="s">
        <v>1451</v>
      </c>
      <c r="CW1" s="70" t="s">
        <v>1422</v>
      </c>
      <c r="CX1" s="70" t="s">
        <v>1447</v>
      </c>
      <c r="CY1" s="70" t="s">
        <v>1476</v>
      </c>
      <c r="CZ1" s="70" t="s">
        <v>1477</v>
      </c>
      <c r="DA1" s="70" t="s">
        <v>1473</v>
      </c>
      <c r="DB1" s="70" t="s">
        <v>1474</v>
      </c>
      <c r="DC1" s="154" t="s">
        <v>1461</v>
      </c>
      <c r="DD1" s="70" t="s">
        <v>1471</v>
      </c>
      <c r="DE1" s="70" t="s">
        <v>1475</v>
      </c>
      <c r="DF1" s="70" t="s">
        <v>1472</v>
      </c>
      <c r="DG1" s="70" t="s">
        <v>1431</v>
      </c>
      <c r="DH1" s="70" t="s">
        <v>316</v>
      </c>
      <c r="DI1" s="70" t="s">
        <v>1418</v>
      </c>
      <c r="DJ1" s="70" t="s">
        <v>686</v>
      </c>
      <c r="DK1" s="70" t="s">
        <v>317</v>
      </c>
      <c r="DL1" s="70" t="s">
        <v>687</v>
      </c>
      <c r="DM1" s="70" t="s">
        <v>318</v>
      </c>
      <c r="DN1" s="70" t="s">
        <v>691</v>
      </c>
      <c r="DO1" s="70" t="s">
        <v>319</v>
      </c>
      <c r="DP1" s="70" t="s">
        <v>741</v>
      </c>
      <c r="DQ1" s="154" t="s">
        <v>1618</v>
      </c>
      <c r="DR1" s="70" t="s">
        <v>1437</v>
      </c>
      <c r="DS1" s="70" t="s">
        <v>1438</v>
      </c>
      <c r="DT1" s="70" t="s">
        <v>1439</v>
      </c>
      <c r="DU1" s="70" t="s">
        <v>1440</v>
      </c>
      <c r="DV1" s="70" t="s">
        <v>1441</v>
      </c>
      <c r="DW1" s="59" t="s">
        <v>982</v>
      </c>
      <c r="DX1" s="59" t="s">
        <v>983</v>
      </c>
      <c r="DY1" s="59" t="s">
        <v>984</v>
      </c>
      <c r="DZ1" s="59" t="s">
        <v>985</v>
      </c>
      <c r="EA1" s="59" t="s">
        <v>1468</v>
      </c>
      <c r="EB1" s="59" t="s">
        <v>1469</v>
      </c>
      <c r="EC1" s="79" t="s">
        <v>986</v>
      </c>
      <c r="ED1" s="79" t="s">
        <v>987</v>
      </c>
      <c r="EE1" s="79" t="s">
        <v>988</v>
      </c>
      <c r="EF1" s="79" t="s">
        <v>989</v>
      </c>
      <c r="EG1" s="70" t="s">
        <v>321</v>
      </c>
      <c r="EH1" s="79" t="s">
        <v>964</v>
      </c>
      <c r="EI1" s="70" t="s">
        <v>322</v>
      </c>
      <c r="EJ1" s="79" t="s">
        <v>965</v>
      </c>
      <c r="EK1" s="70" t="s">
        <v>323</v>
      </c>
      <c r="EL1" s="79" t="s">
        <v>966</v>
      </c>
      <c r="EM1" s="70" t="s">
        <v>324</v>
      </c>
      <c r="EN1" s="79" t="s">
        <v>967</v>
      </c>
      <c r="EO1" s="70" t="s">
        <v>693</v>
      </c>
      <c r="EP1" s="70" t="s">
        <v>693</v>
      </c>
      <c r="EQ1" s="70" t="s">
        <v>947</v>
      </c>
      <c r="ER1" s="70" t="s">
        <v>1430</v>
      </c>
      <c r="ES1" s="70" t="s">
        <v>1381</v>
      </c>
      <c r="ET1" s="70" t="s">
        <v>980</v>
      </c>
      <c r="EU1" s="65" t="s">
        <v>30</v>
      </c>
      <c r="EV1" s="65" t="s">
        <v>31</v>
      </c>
      <c r="EW1" s="65" t="s">
        <v>32</v>
      </c>
      <c r="EX1" s="65" t="s">
        <v>33</v>
      </c>
      <c r="EY1" s="65" t="s">
        <v>34</v>
      </c>
      <c r="EZ1" s="65" t="s">
        <v>35</v>
      </c>
      <c r="FA1" s="65" t="s">
        <v>36</v>
      </c>
      <c r="FB1" s="65" t="s">
        <v>37</v>
      </c>
      <c r="FC1" s="65" t="s">
        <v>38</v>
      </c>
      <c r="FD1" s="65" t="s">
        <v>39</v>
      </c>
      <c r="FE1" s="65" t="s">
        <v>40</v>
      </c>
      <c r="FF1" s="65" t="s">
        <v>41</v>
      </c>
      <c r="FG1" s="65" t="s">
        <v>42</v>
      </c>
      <c r="FH1" s="65" t="s">
        <v>43</v>
      </c>
      <c r="FI1" s="65" t="s">
        <v>44</v>
      </c>
      <c r="FJ1" s="65" t="s">
        <v>45</v>
      </c>
      <c r="FK1" s="65" t="s">
        <v>46</v>
      </c>
      <c r="FL1" s="65" t="s">
        <v>47</v>
      </c>
      <c r="FM1" s="65" t="s">
        <v>48</v>
      </c>
      <c r="FN1" s="65" t="s">
        <v>49</v>
      </c>
      <c r="FO1" s="65" t="s">
        <v>50</v>
      </c>
      <c r="FP1" s="65" t="s">
        <v>1446</v>
      </c>
    </row>
    <row r="2" spans="1:172" s="1" customFormat="1" x14ac:dyDescent="0.2">
      <c r="A2" s="1" t="s">
        <v>236</v>
      </c>
      <c r="B2" s="1">
        <v>1992</v>
      </c>
      <c r="C2" s="1" t="s">
        <v>237</v>
      </c>
      <c r="D2" s="1" t="s">
        <v>238</v>
      </c>
      <c r="F2">
        <v>0</v>
      </c>
      <c r="G2">
        <v>0</v>
      </c>
      <c r="H2"/>
      <c r="I2">
        <v>0</v>
      </c>
      <c r="J2">
        <v>0</v>
      </c>
      <c r="K2"/>
      <c r="L2">
        <v>0</v>
      </c>
      <c r="M2">
        <v>0</v>
      </c>
      <c r="N2"/>
      <c r="O2" s="1" t="s">
        <v>260</v>
      </c>
      <c r="P2" s="1" t="s">
        <v>240</v>
      </c>
      <c r="R2" s="1" t="s">
        <v>241</v>
      </c>
      <c r="T2" s="1" t="s">
        <v>261</v>
      </c>
      <c r="X2">
        <v>1</v>
      </c>
      <c r="Y2">
        <v>0</v>
      </c>
      <c r="Z2"/>
      <c r="AA2">
        <v>1</v>
      </c>
      <c r="AB2">
        <v>0</v>
      </c>
      <c r="AC2"/>
      <c r="AD2">
        <v>1</v>
      </c>
      <c r="AE2">
        <v>0</v>
      </c>
      <c r="AF2"/>
      <c r="AG2"/>
      <c r="AI2" s="28">
        <v>1</v>
      </c>
      <c r="AJ2" s="28" t="s">
        <v>262</v>
      </c>
      <c r="AK2" s="28" t="s">
        <v>244</v>
      </c>
      <c r="AL2" s="28" t="s">
        <v>57</v>
      </c>
      <c r="AM2" s="28" t="s">
        <v>57</v>
      </c>
      <c r="AN2" s="28" t="s">
        <v>57</v>
      </c>
      <c r="AO2" s="28" t="s">
        <v>101</v>
      </c>
      <c r="AP2" s="28"/>
      <c r="AQ2" s="28"/>
      <c r="AR2" s="10" t="s">
        <v>57</v>
      </c>
      <c r="AS2" s="43" t="s">
        <v>263</v>
      </c>
      <c r="AT2" s="15" t="s">
        <v>264</v>
      </c>
      <c r="AU2" s="4"/>
      <c r="AV2" s="4"/>
      <c r="AW2" s="4"/>
      <c r="AX2" s="4"/>
      <c r="AY2" s="12">
        <v>0</v>
      </c>
      <c r="AZ2" s="62">
        <v>0</v>
      </c>
      <c r="BA2" s="28">
        <v>0</v>
      </c>
      <c r="BB2" s="28"/>
      <c r="BC2" s="28">
        <v>0</v>
      </c>
      <c r="BD2" s="28">
        <v>0</v>
      </c>
      <c r="BE2" s="28">
        <v>0</v>
      </c>
      <c r="BF2" s="28"/>
      <c r="BG2" s="28"/>
      <c r="BH2" s="28"/>
      <c r="BI2" s="19">
        <v>0</v>
      </c>
      <c r="BK2" s="1">
        <v>0</v>
      </c>
      <c r="BL2" s="1">
        <v>-8</v>
      </c>
      <c r="BM2" s="28">
        <v>100</v>
      </c>
      <c r="BN2" s="1">
        <v>10010</v>
      </c>
      <c r="BO2" s="1">
        <v>1</v>
      </c>
      <c r="BP2" s="1">
        <v>0</v>
      </c>
      <c r="BQ2" s="1">
        <v>1</v>
      </c>
      <c r="BR2" s="1">
        <v>1</v>
      </c>
      <c r="BS2" s="1">
        <v>0</v>
      </c>
      <c r="BT2" s="1">
        <v>1</v>
      </c>
      <c r="BU2" s="19" t="s">
        <v>303</v>
      </c>
      <c r="BV2" s="19" t="s">
        <v>383</v>
      </c>
      <c r="BW2" s="19" t="s">
        <v>762</v>
      </c>
      <c r="BX2" s="19" t="s">
        <v>762</v>
      </c>
      <c r="BY2" s="19" t="s">
        <v>762</v>
      </c>
      <c r="BZ2" s="12">
        <v>0</v>
      </c>
      <c r="CA2" s="12">
        <v>0</v>
      </c>
      <c r="CB2" s="19" t="s">
        <v>326</v>
      </c>
      <c r="CC2" s="19" t="s">
        <v>338</v>
      </c>
      <c r="CD2" s="19" t="s">
        <v>399</v>
      </c>
      <c r="CE2" s="19"/>
      <c r="CF2" s="19" t="s">
        <v>326</v>
      </c>
      <c r="CG2" s="19" t="s">
        <v>338</v>
      </c>
      <c r="CH2" s="19" t="s">
        <v>399</v>
      </c>
      <c r="CI2" s="19"/>
      <c r="CJ2" s="161">
        <v>0</v>
      </c>
      <c r="CK2" s="19"/>
      <c r="CL2" s="19" t="s">
        <v>689</v>
      </c>
      <c r="CM2" s="19" t="s">
        <v>437</v>
      </c>
      <c r="CN2" s="19" t="s">
        <v>311</v>
      </c>
      <c r="CO2" s="19" t="s">
        <v>331</v>
      </c>
      <c r="CP2" s="1" t="s">
        <v>238</v>
      </c>
      <c r="CQ2" s="1" t="s">
        <v>320</v>
      </c>
      <c r="CR2" s="28">
        <v>1</v>
      </c>
      <c r="CS2" s="28">
        <v>0</v>
      </c>
      <c r="CT2" s="19">
        <v>0</v>
      </c>
      <c r="CU2" s="19" t="s">
        <v>762</v>
      </c>
      <c r="CV2" s="5">
        <f>CT3</f>
        <v>1</v>
      </c>
      <c r="CW2" s="19">
        <v>1</v>
      </c>
      <c r="CX2" s="19" t="s">
        <v>762</v>
      </c>
      <c r="CY2" s="19" t="s">
        <v>762</v>
      </c>
      <c r="CZ2" s="19" t="s">
        <v>762</v>
      </c>
      <c r="DA2" s="12">
        <f>100-EH2</f>
        <v>60</v>
      </c>
      <c r="DB2" s="12">
        <f>100-DD2</f>
        <v>60</v>
      </c>
      <c r="DC2" s="169">
        <f>EH2</f>
        <v>40</v>
      </c>
      <c r="DD2" s="12">
        <f>EH2</f>
        <v>40</v>
      </c>
      <c r="DE2" s="12">
        <f>DA3</f>
        <v>10</v>
      </c>
      <c r="DF2" s="12">
        <f>DB3</f>
        <v>10</v>
      </c>
      <c r="DG2" s="19">
        <v>1</v>
      </c>
      <c r="DH2" s="19" t="s">
        <v>320</v>
      </c>
      <c r="DI2" s="19" t="s">
        <v>331</v>
      </c>
      <c r="DJ2" s="19" t="s">
        <v>903</v>
      </c>
      <c r="DK2" s="12" t="s">
        <v>240</v>
      </c>
      <c r="DL2" s="12" t="s">
        <v>690</v>
      </c>
      <c r="DM2" s="19"/>
      <c r="DN2" s="19"/>
      <c r="DO2" s="19"/>
      <c r="DP2" s="19"/>
      <c r="DQ2" s="12">
        <f>(DS2/DR2)*100</f>
        <v>50</v>
      </c>
      <c r="DR2" s="12">
        <f>DS2+DT2</f>
        <v>90000</v>
      </c>
      <c r="DS2" s="157">
        <v>45000</v>
      </c>
      <c r="DT2" s="157">
        <v>45000</v>
      </c>
      <c r="DU2" s="19"/>
      <c r="DV2" s="19"/>
      <c r="DW2" s="101" t="s">
        <v>992</v>
      </c>
      <c r="DX2" s="101" t="s">
        <v>990</v>
      </c>
      <c r="DY2" s="5"/>
      <c r="DZ2" s="5"/>
      <c r="EA2" s="12">
        <f>(EC2/EB2)*100</f>
        <v>53.888888888888886</v>
      </c>
      <c r="EB2" s="12">
        <f>EC2+ED2</f>
        <v>180</v>
      </c>
      <c r="EC2" s="162">
        <v>97</v>
      </c>
      <c r="ED2" s="162">
        <v>83</v>
      </c>
      <c r="EE2" s="19"/>
      <c r="EF2" s="19"/>
      <c r="EG2" s="70" t="s">
        <v>945</v>
      </c>
      <c r="EH2" s="79">
        <v>40</v>
      </c>
      <c r="EI2" s="70" t="s">
        <v>902</v>
      </c>
      <c r="EJ2" s="79">
        <v>90</v>
      </c>
      <c r="EK2" s="70"/>
      <c r="EL2" s="79"/>
      <c r="EM2" s="70"/>
      <c r="EN2" s="79"/>
      <c r="EO2" s="19" t="s">
        <v>695</v>
      </c>
      <c r="EP2" s="19">
        <v>0</v>
      </c>
      <c r="EQ2" s="19" t="s">
        <v>948</v>
      </c>
      <c r="ER2" s="19"/>
      <c r="ES2" s="19"/>
      <c r="ET2" s="19"/>
      <c r="EU2" s="1" t="s">
        <v>265</v>
      </c>
      <c r="EW2" s="1">
        <v>2</v>
      </c>
      <c r="EY2" s="1">
        <v>2</v>
      </c>
      <c r="EZ2" s="1">
        <v>1</v>
      </c>
      <c r="FA2" s="1">
        <v>3</v>
      </c>
      <c r="FB2" s="9">
        <v>27759</v>
      </c>
      <c r="FC2" s="1">
        <v>5</v>
      </c>
      <c r="FD2" s="9">
        <v>28607</v>
      </c>
      <c r="FE2" s="1">
        <v>1</v>
      </c>
      <c r="FF2" s="1">
        <v>0</v>
      </c>
      <c r="FI2" s="1">
        <v>700</v>
      </c>
      <c r="FM2" s="1">
        <v>700</v>
      </c>
      <c r="FN2" s="1">
        <v>3</v>
      </c>
      <c r="FO2" s="1" t="s">
        <v>65</v>
      </c>
      <c r="FP2" s="1">
        <v>50</v>
      </c>
    </row>
    <row r="3" spans="1:172" s="1" customFormat="1" x14ac:dyDescent="0.2">
      <c r="A3" s="1" t="s">
        <v>236</v>
      </c>
      <c r="B3" s="1">
        <v>1992</v>
      </c>
      <c r="C3" s="1" t="s">
        <v>237</v>
      </c>
      <c r="D3" s="1" t="s">
        <v>238</v>
      </c>
      <c r="F3">
        <v>0</v>
      </c>
      <c r="G3">
        <v>0</v>
      </c>
      <c r="H3"/>
      <c r="I3">
        <v>0</v>
      </c>
      <c r="J3">
        <v>0</v>
      </c>
      <c r="K3"/>
      <c r="L3">
        <v>0</v>
      </c>
      <c r="M3">
        <v>0</v>
      </c>
      <c r="N3"/>
      <c r="O3" s="1" t="s">
        <v>260</v>
      </c>
      <c r="P3" s="1" t="s">
        <v>240</v>
      </c>
      <c r="R3" s="1" t="s">
        <v>241</v>
      </c>
      <c r="T3" s="1" t="s">
        <v>261</v>
      </c>
      <c r="X3">
        <v>1</v>
      </c>
      <c r="Y3">
        <v>0</v>
      </c>
      <c r="Z3"/>
      <c r="AA3">
        <v>1</v>
      </c>
      <c r="AB3">
        <v>0</v>
      </c>
      <c r="AC3"/>
      <c r="AD3">
        <v>1</v>
      </c>
      <c r="AE3">
        <v>0</v>
      </c>
      <c r="AF3"/>
      <c r="AG3"/>
      <c r="AI3" s="28">
        <v>1</v>
      </c>
      <c r="AJ3" s="28" t="s">
        <v>262</v>
      </c>
      <c r="AK3" s="28" t="s">
        <v>244</v>
      </c>
      <c r="AL3" s="28" t="s">
        <v>57</v>
      </c>
      <c r="AM3" s="28" t="s">
        <v>57</v>
      </c>
      <c r="AN3" s="28" t="s">
        <v>57</v>
      </c>
      <c r="AO3" s="28" t="s">
        <v>101</v>
      </c>
      <c r="AP3" s="28"/>
      <c r="AQ3" s="28"/>
      <c r="AR3" s="10" t="s">
        <v>57</v>
      </c>
      <c r="AS3" s="43" t="s">
        <v>263</v>
      </c>
      <c r="AT3" s="15" t="s">
        <v>264</v>
      </c>
      <c r="AU3" s="4"/>
      <c r="AV3" s="4"/>
      <c r="AW3" s="4"/>
      <c r="AX3" s="4"/>
      <c r="AY3" s="12">
        <v>0</v>
      </c>
      <c r="AZ3" s="62">
        <v>0</v>
      </c>
      <c r="BA3" s="28">
        <v>0</v>
      </c>
      <c r="BB3" s="28"/>
      <c r="BC3" s="28">
        <v>0</v>
      </c>
      <c r="BD3" s="28">
        <v>0</v>
      </c>
      <c r="BE3" s="28">
        <v>0</v>
      </c>
      <c r="BF3" s="28"/>
      <c r="BG3" s="28"/>
      <c r="BH3" s="28"/>
      <c r="BI3" s="19">
        <v>0</v>
      </c>
      <c r="BK3" s="1">
        <v>0</v>
      </c>
      <c r="BL3" s="1">
        <v>-8</v>
      </c>
      <c r="BM3" s="28">
        <v>100</v>
      </c>
      <c r="BN3" s="1">
        <v>10010</v>
      </c>
      <c r="BO3" s="1">
        <v>1</v>
      </c>
      <c r="BP3" s="1">
        <v>0</v>
      </c>
      <c r="BQ3" s="1">
        <v>1</v>
      </c>
      <c r="BR3" s="1">
        <v>1</v>
      </c>
      <c r="BS3" s="1">
        <v>0</v>
      </c>
      <c r="BT3" s="1">
        <v>1</v>
      </c>
      <c r="BU3" s="19" t="s">
        <v>303</v>
      </c>
      <c r="BV3" s="19" t="s">
        <v>383</v>
      </c>
      <c r="BW3" s="19" t="s">
        <v>762</v>
      </c>
      <c r="BX3" s="12">
        <v>0</v>
      </c>
      <c r="BY3" s="12">
        <v>0</v>
      </c>
      <c r="BZ3" s="12">
        <v>0</v>
      </c>
      <c r="CA3" s="12">
        <v>0</v>
      </c>
      <c r="CB3" s="19" t="s">
        <v>326</v>
      </c>
      <c r="CC3" s="19" t="s">
        <v>338</v>
      </c>
      <c r="CD3" s="19" t="s">
        <v>399</v>
      </c>
      <c r="CE3" s="19"/>
      <c r="CF3" s="19" t="s">
        <v>326</v>
      </c>
      <c r="CG3" s="19" t="s">
        <v>338</v>
      </c>
      <c r="CH3" s="19" t="s">
        <v>399</v>
      </c>
      <c r="CI3" s="19"/>
      <c r="CJ3" s="161">
        <v>0</v>
      </c>
      <c r="CK3" s="19"/>
      <c r="CL3" s="19" t="s">
        <v>689</v>
      </c>
      <c r="CM3" s="19" t="s">
        <v>437</v>
      </c>
      <c r="CN3" s="19" t="s">
        <v>311</v>
      </c>
      <c r="CO3" s="19" t="s">
        <v>331</v>
      </c>
      <c r="CP3" s="12" t="s">
        <v>240</v>
      </c>
      <c r="CQ3" s="12" t="s">
        <v>1424</v>
      </c>
      <c r="CR3" s="12">
        <v>0</v>
      </c>
      <c r="CS3" s="12">
        <v>1</v>
      </c>
      <c r="CT3" s="19">
        <v>1</v>
      </c>
      <c r="CU3" s="19" t="s">
        <v>762</v>
      </c>
      <c r="CV3" s="5">
        <f>CT2</f>
        <v>0</v>
      </c>
      <c r="CW3" s="19">
        <v>0</v>
      </c>
      <c r="CX3" s="19" t="s">
        <v>762</v>
      </c>
      <c r="CY3" s="19" t="s">
        <v>762</v>
      </c>
      <c r="CZ3" s="19" t="s">
        <v>762</v>
      </c>
      <c r="DA3" s="12">
        <f>100-EJ3</f>
        <v>10</v>
      </c>
      <c r="DB3" s="12">
        <f>100-DD3</f>
        <v>10</v>
      </c>
      <c r="DC3" s="169">
        <f>EJ3</f>
        <v>90</v>
      </c>
      <c r="DD3" s="12">
        <f>EJ3</f>
        <v>90</v>
      </c>
      <c r="DE3" s="12">
        <f>DA2</f>
        <v>60</v>
      </c>
      <c r="DF3" s="12">
        <f>DB2</f>
        <v>60</v>
      </c>
      <c r="DG3" s="19">
        <v>1</v>
      </c>
      <c r="DH3" s="19" t="s">
        <v>320</v>
      </c>
      <c r="DI3" s="19" t="s">
        <v>331</v>
      </c>
      <c r="DJ3" s="19" t="s">
        <v>903</v>
      </c>
      <c r="DK3" s="12" t="s">
        <v>240</v>
      </c>
      <c r="DL3" s="12" t="s">
        <v>690</v>
      </c>
      <c r="DM3" s="19"/>
      <c r="DN3" s="19"/>
      <c r="DO3" s="19"/>
      <c r="DP3" s="19"/>
      <c r="DQ3" s="12">
        <f>(DT3/DR3)*100</f>
        <v>50</v>
      </c>
      <c r="DR3" s="12">
        <f>DS3+DT3</f>
        <v>90000</v>
      </c>
      <c r="DS3" s="157">
        <v>45000</v>
      </c>
      <c r="DT3" s="157">
        <v>45000</v>
      </c>
      <c r="DU3" s="19"/>
      <c r="DV3" s="19"/>
      <c r="DW3" s="101" t="s">
        <v>992</v>
      </c>
      <c r="DX3" s="101" t="s">
        <v>990</v>
      </c>
      <c r="DY3" s="5"/>
      <c r="DZ3" s="5"/>
      <c r="EA3" s="12">
        <f>(ED3/EB3)*100</f>
        <v>46.111111111111114</v>
      </c>
      <c r="EB3" s="12">
        <f>EC3+ED3</f>
        <v>180</v>
      </c>
      <c r="EC3" s="162">
        <v>97</v>
      </c>
      <c r="ED3" s="162">
        <v>83</v>
      </c>
      <c r="EE3" s="19"/>
      <c r="EF3" s="19"/>
      <c r="EG3" s="70" t="s">
        <v>945</v>
      </c>
      <c r="EH3" s="79">
        <v>40</v>
      </c>
      <c r="EI3" s="70" t="s">
        <v>902</v>
      </c>
      <c r="EJ3" s="79">
        <v>90</v>
      </c>
      <c r="EK3" s="70"/>
      <c r="EL3" s="79"/>
      <c r="EM3" s="70"/>
      <c r="EN3" s="79"/>
      <c r="EO3" s="19" t="s">
        <v>695</v>
      </c>
      <c r="EP3" s="19">
        <v>0</v>
      </c>
      <c r="EQ3" s="19" t="s">
        <v>948</v>
      </c>
      <c r="ER3" s="19"/>
      <c r="ES3" s="19"/>
      <c r="ET3" s="19"/>
      <c r="EU3" s="1" t="s">
        <v>265</v>
      </c>
      <c r="EW3" s="1">
        <v>2</v>
      </c>
      <c r="EY3" s="1">
        <v>2</v>
      </c>
      <c r="EZ3" s="1">
        <v>1</v>
      </c>
      <c r="FA3" s="1">
        <v>3</v>
      </c>
      <c r="FB3" s="9">
        <v>27759</v>
      </c>
      <c r="FC3" s="1">
        <v>5</v>
      </c>
      <c r="FD3" s="9">
        <v>28607</v>
      </c>
      <c r="FE3" s="1">
        <v>1</v>
      </c>
      <c r="FF3" s="1">
        <v>0</v>
      </c>
      <c r="FI3" s="1">
        <v>700</v>
      </c>
      <c r="FM3" s="1">
        <v>700</v>
      </c>
      <c r="FN3" s="1">
        <v>3</v>
      </c>
      <c r="FO3" s="1" t="s">
        <v>65</v>
      </c>
      <c r="FP3" s="1">
        <v>50</v>
      </c>
    </row>
    <row r="4" spans="1:172" s="1" customFormat="1" x14ac:dyDescent="0.2">
      <c r="A4" s="1" t="s">
        <v>236</v>
      </c>
      <c r="B4" s="1">
        <v>1992</v>
      </c>
      <c r="C4" s="1" t="s">
        <v>237</v>
      </c>
      <c r="D4" s="1" t="s">
        <v>238</v>
      </c>
      <c r="F4">
        <v>0</v>
      </c>
      <c r="G4">
        <v>0</v>
      </c>
      <c r="H4"/>
      <c r="I4">
        <v>0</v>
      </c>
      <c r="J4">
        <v>0</v>
      </c>
      <c r="K4"/>
      <c r="L4">
        <v>0</v>
      </c>
      <c r="M4">
        <v>0</v>
      </c>
      <c r="N4"/>
      <c r="O4" s="1" t="s">
        <v>260</v>
      </c>
      <c r="P4" s="1" t="s">
        <v>240</v>
      </c>
      <c r="R4" s="1" t="s">
        <v>241</v>
      </c>
      <c r="T4" s="1" t="s">
        <v>261</v>
      </c>
      <c r="X4">
        <v>1</v>
      </c>
      <c r="Y4">
        <v>0</v>
      </c>
      <c r="Z4"/>
      <c r="AA4">
        <v>1</v>
      </c>
      <c r="AB4">
        <v>0</v>
      </c>
      <c r="AC4"/>
      <c r="AD4">
        <v>1</v>
      </c>
      <c r="AE4">
        <v>0</v>
      </c>
      <c r="AF4"/>
      <c r="AG4"/>
      <c r="AI4" s="28">
        <v>1</v>
      </c>
      <c r="AJ4" s="28" t="s">
        <v>262</v>
      </c>
      <c r="AK4" s="28" t="s">
        <v>244</v>
      </c>
      <c r="AL4" s="28" t="s">
        <v>57</v>
      </c>
      <c r="AM4" s="28" t="s">
        <v>57</v>
      </c>
      <c r="AN4" s="28" t="s">
        <v>57</v>
      </c>
      <c r="AO4" s="28" t="s">
        <v>101</v>
      </c>
      <c r="AP4" s="28"/>
      <c r="AQ4" s="28"/>
      <c r="AR4" s="10" t="s">
        <v>57</v>
      </c>
      <c r="AS4" s="43" t="s">
        <v>263</v>
      </c>
      <c r="AT4" s="15" t="s">
        <v>264</v>
      </c>
      <c r="AU4" s="4"/>
      <c r="AV4" s="4"/>
      <c r="AW4" s="4"/>
      <c r="AX4" s="4"/>
      <c r="AY4" s="12">
        <v>0</v>
      </c>
      <c r="AZ4" s="62">
        <v>0</v>
      </c>
      <c r="BA4" s="28">
        <v>0</v>
      </c>
      <c r="BB4" s="28"/>
      <c r="BC4" s="28">
        <v>0</v>
      </c>
      <c r="BD4" s="28">
        <v>0</v>
      </c>
      <c r="BE4" s="28">
        <v>0</v>
      </c>
      <c r="BF4" s="28"/>
      <c r="BG4" s="28"/>
      <c r="BH4" s="28"/>
      <c r="BI4" s="19">
        <v>0</v>
      </c>
      <c r="BK4" s="1">
        <v>0</v>
      </c>
      <c r="BL4" s="1">
        <v>-8</v>
      </c>
      <c r="BM4" s="28">
        <v>101</v>
      </c>
      <c r="BN4" s="1">
        <v>10110</v>
      </c>
      <c r="BO4" s="1">
        <v>1</v>
      </c>
      <c r="BP4" s="1">
        <v>0</v>
      </c>
      <c r="BQ4" s="1">
        <v>1</v>
      </c>
      <c r="BR4" s="1">
        <v>1</v>
      </c>
      <c r="BS4" s="1">
        <v>0</v>
      </c>
      <c r="BT4" s="1">
        <v>1</v>
      </c>
      <c r="BU4" s="19" t="s">
        <v>303</v>
      </c>
      <c r="BV4" s="19" t="s">
        <v>383</v>
      </c>
      <c r="BW4" s="19" t="s">
        <v>762</v>
      </c>
      <c r="BX4" s="12">
        <v>0</v>
      </c>
      <c r="BY4" s="12">
        <v>0</v>
      </c>
      <c r="BZ4" s="12">
        <v>0</v>
      </c>
      <c r="CA4" s="12">
        <v>0</v>
      </c>
      <c r="CB4" s="19" t="s">
        <v>326</v>
      </c>
      <c r="CC4" s="19" t="s">
        <v>340</v>
      </c>
      <c r="CD4" s="19" t="s">
        <v>399</v>
      </c>
      <c r="CE4" s="19"/>
      <c r="CF4" s="19" t="s">
        <v>326</v>
      </c>
      <c r="CG4" s="19" t="s">
        <v>340</v>
      </c>
      <c r="CH4" s="19" t="s">
        <v>399</v>
      </c>
      <c r="CI4" s="19"/>
      <c r="CJ4" s="161">
        <v>0</v>
      </c>
      <c r="CK4" s="19"/>
      <c r="CL4" s="19" t="s">
        <v>689</v>
      </c>
      <c r="CM4" s="19" t="s">
        <v>437</v>
      </c>
      <c r="CN4" s="19" t="s">
        <v>311</v>
      </c>
      <c r="CO4" s="19" t="s">
        <v>331</v>
      </c>
      <c r="CP4" s="1" t="s">
        <v>238</v>
      </c>
      <c r="CQ4" s="1" t="s">
        <v>320</v>
      </c>
      <c r="CR4" s="28">
        <v>1</v>
      </c>
      <c r="CS4" s="28">
        <v>0</v>
      </c>
      <c r="CT4" s="19">
        <v>0</v>
      </c>
      <c r="CU4" s="19" t="s">
        <v>762</v>
      </c>
      <c r="CV4" s="5">
        <f>CT5</f>
        <v>1</v>
      </c>
      <c r="CW4" s="19">
        <v>1</v>
      </c>
      <c r="CX4" s="19" t="s">
        <v>762</v>
      </c>
      <c r="CY4" s="19" t="s">
        <v>762</v>
      </c>
      <c r="CZ4" s="19" t="s">
        <v>762</v>
      </c>
      <c r="DA4" s="12">
        <f t="shared" ref="DA4" si="0">100-EH4</f>
        <v>50</v>
      </c>
      <c r="DB4" s="12">
        <f t="shared" ref="DB4:DB61" si="1">100-DD4</f>
        <v>50</v>
      </c>
      <c r="DC4" s="169">
        <f t="shared" ref="DC4" si="2">EH4</f>
        <v>50</v>
      </c>
      <c r="DD4" s="12">
        <f t="shared" ref="DD4" si="3">EH4</f>
        <v>50</v>
      </c>
      <c r="DE4" s="12">
        <f>DA5</f>
        <v>50</v>
      </c>
      <c r="DF4" s="12">
        <f>DB5</f>
        <v>50</v>
      </c>
      <c r="DG4" s="161">
        <v>0</v>
      </c>
      <c r="DH4" s="19" t="s">
        <v>320</v>
      </c>
      <c r="DI4" s="19" t="s">
        <v>331</v>
      </c>
      <c r="DJ4" s="19" t="s">
        <v>904</v>
      </c>
      <c r="DK4" s="12" t="s">
        <v>240</v>
      </c>
      <c r="DL4" s="12" t="s">
        <v>690</v>
      </c>
      <c r="DM4" s="19"/>
      <c r="DN4" s="19"/>
      <c r="DO4" s="19"/>
      <c r="DP4" s="19"/>
      <c r="DQ4" s="12">
        <f t="shared" ref="DQ4" si="4">(DS4/DR4)*100</f>
        <v>50</v>
      </c>
      <c r="DR4" s="12">
        <f t="shared" ref="DR4" si="5">DS4+DT4</f>
        <v>90000</v>
      </c>
      <c r="DS4" s="157">
        <v>45000</v>
      </c>
      <c r="DT4" s="157">
        <v>45000</v>
      </c>
      <c r="DU4" s="19"/>
      <c r="DV4" s="19"/>
      <c r="DW4" s="101" t="s">
        <v>992</v>
      </c>
      <c r="DX4" s="101" t="s">
        <v>990</v>
      </c>
      <c r="DY4" s="5"/>
      <c r="DZ4" s="5"/>
      <c r="EA4" s="12">
        <f t="shared" ref="EA4" si="6">(EC4/EB4)*100</f>
        <v>53.888888888888886</v>
      </c>
      <c r="EB4" s="12">
        <f t="shared" ref="EB4:EB61" si="7">EC4+ED4</f>
        <v>180</v>
      </c>
      <c r="EC4" s="162">
        <v>97</v>
      </c>
      <c r="ED4" s="162">
        <v>83</v>
      </c>
      <c r="EE4" s="19"/>
      <c r="EF4" s="19"/>
      <c r="EG4" s="70" t="s">
        <v>909</v>
      </c>
      <c r="EH4" s="79">
        <v>50</v>
      </c>
      <c r="EI4" s="70" t="s">
        <v>909</v>
      </c>
      <c r="EJ4" s="79">
        <v>50</v>
      </c>
      <c r="EK4" s="70"/>
      <c r="EL4" s="79"/>
      <c r="EM4" s="70"/>
      <c r="EN4" s="79"/>
      <c r="EO4" s="19" t="s">
        <v>695</v>
      </c>
      <c r="EP4" s="19">
        <v>0</v>
      </c>
      <c r="EQ4" s="19" t="s">
        <v>949</v>
      </c>
      <c r="ER4" s="19"/>
      <c r="ES4" s="19"/>
      <c r="ET4" s="19"/>
      <c r="EU4" s="1" t="s">
        <v>265</v>
      </c>
      <c r="EW4" s="1">
        <v>2</v>
      </c>
      <c r="EY4" s="1">
        <v>2</v>
      </c>
      <c r="EZ4" s="1">
        <v>1</v>
      </c>
      <c r="FA4" s="1">
        <v>3</v>
      </c>
      <c r="FB4" s="9">
        <v>27759</v>
      </c>
      <c r="FC4" s="1">
        <v>5</v>
      </c>
      <c r="FD4" s="9">
        <v>28607</v>
      </c>
      <c r="FE4" s="1">
        <v>1</v>
      </c>
      <c r="FF4" s="1">
        <v>0</v>
      </c>
      <c r="FI4" s="1">
        <v>700</v>
      </c>
      <c r="FM4" s="1">
        <v>700</v>
      </c>
      <c r="FN4" s="1">
        <v>3</v>
      </c>
      <c r="FO4" s="1" t="s">
        <v>65</v>
      </c>
      <c r="FP4" s="1">
        <v>50</v>
      </c>
    </row>
    <row r="5" spans="1:172" s="1" customFormat="1" x14ac:dyDescent="0.2">
      <c r="A5" s="1" t="s">
        <v>236</v>
      </c>
      <c r="B5" s="1">
        <v>1992</v>
      </c>
      <c r="C5" s="1" t="s">
        <v>237</v>
      </c>
      <c r="D5" s="1" t="s">
        <v>238</v>
      </c>
      <c r="F5">
        <v>0</v>
      </c>
      <c r="G5">
        <v>0</v>
      </c>
      <c r="H5"/>
      <c r="I5">
        <v>0</v>
      </c>
      <c r="J5">
        <v>0</v>
      </c>
      <c r="K5"/>
      <c r="L5">
        <v>0</v>
      </c>
      <c r="M5">
        <v>0</v>
      </c>
      <c r="N5"/>
      <c r="O5" s="1" t="s">
        <v>260</v>
      </c>
      <c r="P5" s="1" t="s">
        <v>240</v>
      </c>
      <c r="R5" s="1" t="s">
        <v>241</v>
      </c>
      <c r="T5" s="1" t="s">
        <v>261</v>
      </c>
      <c r="X5">
        <v>1</v>
      </c>
      <c r="Y5">
        <v>0</v>
      </c>
      <c r="Z5"/>
      <c r="AA5">
        <v>1</v>
      </c>
      <c r="AB5">
        <v>0</v>
      </c>
      <c r="AC5"/>
      <c r="AD5">
        <v>1</v>
      </c>
      <c r="AE5">
        <v>0</v>
      </c>
      <c r="AF5"/>
      <c r="AG5"/>
      <c r="AI5" s="28">
        <v>1</v>
      </c>
      <c r="AJ5" s="28" t="s">
        <v>262</v>
      </c>
      <c r="AK5" s="28" t="s">
        <v>244</v>
      </c>
      <c r="AL5" s="28" t="s">
        <v>57</v>
      </c>
      <c r="AM5" s="28" t="s">
        <v>57</v>
      </c>
      <c r="AN5" s="28" t="s">
        <v>57</v>
      </c>
      <c r="AO5" s="28" t="s">
        <v>101</v>
      </c>
      <c r="AP5" s="28"/>
      <c r="AQ5" s="28"/>
      <c r="AR5" s="10" t="s">
        <v>57</v>
      </c>
      <c r="AS5" s="43" t="s">
        <v>263</v>
      </c>
      <c r="AT5" s="15" t="s">
        <v>264</v>
      </c>
      <c r="AU5" s="4"/>
      <c r="AV5" s="4"/>
      <c r="AW5" s="4"/>
      <c r="AX5" s="4"/>
      <c r="AY5" s="12">
        <v>0</v>
      </c>
      <c r="AZ5" s="62">
        <v>0</v>
      </c>
      <c r="BA5" s="28">
        <v>0</v>
      </c>
      <c r="BB5" s="28"/>
      <c r="BC5" s="28">
        <v>0</v>
      </c>
      <c r="BD5" s="28">
        <v>0</v>
      </c>
      <c r="BE5" s="28">
        <v>0</v>
      </c>
      <c r="BF5" s="28"/>
      <c r="BG5" s="28"/>
      <c r="BH5" s="28"/>
      <c r="BI5" s="19">
        <v>0</v>
      </c>
      <c r="BK5" s="1">
        <v>0</v>
      </c>
      <c r="BL5" s="1">
        <v>-8</v>
      </c>
      <c r="BM5" s="28">
        <v>101</v>
      </c>
      <c r="BN5" s="1">
        <v>10110</v>
      </c>
      <c r="BO5" s="1">
        <v>1</v>
      </c>
      <c r="BP5" s="1">
        <v>0</v>
      </c>
      <c r="BQ5" s="1">
        <v>1</v>
      </c>
      <c r="BR5" s="1">
        <v>1</v>
      </c>
      <c r="BS5" s="1">
        <v>0</v>
      </c>
      <c r="BT5" s="1">
        <v>1</v>
      </c>
      <c r="BU5" s="19" t="s">
        <v>303</v>
      </c>
      <c r="BV5" s="19" t="s">
        <v>383</v>
      </c>
      <c r="BW5" s="19" t="s">
        <v>762</v>
      </c>
      <c r="BX5" s="12">
        <v>0</v>
      </c>
      <c r="BY5" s="12">
        <v>0</v>
      </c>
      <c r="BZ5" s="12">
        <v>0</v>
      </c>
      <c r="CA5" s="12">
        <v>0</v>
      </c>
      <c r="CB5" s="19" t="s">
        <v>326</v>
      </c>
      <c r="CC5" s="19" t="s">
        <v>340</v>
      </c>
      <c r="CD5" s="19" t="s">
        <v>399</v>
      </c>
      <c r="CE5" s="19"/>
      <c r="CF5" s="19" t="s">
        <v>326</v>
      </c>
      <c r="CG5" s="19" t="s">
        <v>340</v>
      </c>
      <c r="CH5" s="19" t="s">
        <v>399</v>
      </c>
      <c r="CI5" s="19"/>
      <c r="CJ5" s="161">
        <v>0</v>
      </c>
      <c r="CK5" s="19"/>
      <c r="CL5" s="19" t="s">
        <v>689</v>
      </c>
      <c r="CM5" s="19" t="s">
        <v>437</v>
      </c>
      <c r="CN5" s="19" t="s">
        <v>311</v>
      </c>
      <c r="CO5" s="19" t="s">
        <v>331</v>
      </c>
      <c r="CP5" s="12" t="s">
        <v>240</v>
      </c>
      <c r="CQ5" s="12" t="s">
        <v>1424</v>
      </c>
      <c r="CR5" s="12">
        <v>0</v>
      </c>
      <c r="CS5" s="12">
        <v>1</v>
      </c>
      <c r="CT5" s="19">
        <v>1</v>
      </c>
      <c r="CU5" s="19" t="s">
        <v>762</v>
      </c>
      <c r="CV5" s="5">
        <f>CT4</f>
        <v>0</v>
      </c>
      <c r="CW5" s="19">
        <v>0</v>
      </c>
      <c r="CX5" s="12">
        <v>1</v>
      </c>
      <c r="CY5" s="12">
        <v>1</v>
      </c>
      <c r="CZ5" s="12">
        <v>1</v>
      </c>
      <c r="DA5" s="12">
        <f t="shared" ref="DA5" si="8">100-EJ5</f>
        <v>50</v>
      </c>
      <c r="DB5" s="12">
        <f t="shared" si="1"/>
        <v>50</v>
      </c>
      <c r="DC5" s="169">
        <f t="shared" ref="DC5" si="9">EJ5</f>
        <v>50</v>
      </c>
      <c r="DD5" s="12">
        <f t="shared" ref="DD5" si="10">EJ5</f>
        <v>50</v>
      </c>
      <c r="DE5" s="12">
        <f>DA4</f>
        <v>50</v>
      </c>
      <c r="DF5" s="12">
        <f>DB4</f>
        <v>50</v>
      </c>
      <c r="DG5" s="161">
        <v>0</v>
      </c>
      <c r="DH5" s="19" t="s">
        <v>320</v>
      </c>
      <c r="DI5" s="19" t="s">
        <v>331</v>
      </c>
      <c r="DJ5" s="19" t="s">
        <v>904</v>
      </c>
      <c r="DK5" s="12" t="s">
        <v>240</v>
      </c>
      <c r="DL5" s="12" t="s">
        <v>690</v>
      </c>
      <c r="DM5" s="19"/>
      <c r="DN5" s="19"/>
      <c r="DO5" s="19"/>
      <c r="DP5" s="19"/>
      <c r="DQ5" s="12">
        <f t="shared" ref="DQ5" si="11">(DT5/DR5)*100</f>
        <v>50</v>
      </c>
      <c r="DR5" s="12">
        <f t="shared" ref="DR5:DR18" si="12">DS5+DT5</f>
        <v>90000</v>
      </c>
      <c r="DS5" s="157">
        <v>45000</v>
      </c>
      <c r="DT5" s="157">
        <v>45000</v>
      </c>
      <c r="DU5" s="19"/>
      <c r="DV5" s="19"/>
      <c r="DW5" s="101" t="s">
        <v>992</v>
      </c>
      <c r="DX5" s="101" t="s">
        <v>990</v>
      </c>
      <c r="DY5" s="5"/>
      <c r="DZ5" s="5"/>
      <c r="EA5" s="12">
        <f t="shared" ref="EA5" si="13">(ED5/EB5)*100</f>
        <v>46.111111111111114</v>
      </c>
      <c r="EB5" s="12">
        <f t="shared" si="7"/>
        <v>180</v>
      </c>
      <c r="EC5" s="162">
        <v>97</v>
      </c>
      <c r="ED5" s="162">
        <v>83</v>
      </c>
      <c r="EE5" s="19"/>
      <c r="EF5" s="19"/>
      <c r="EG5" s="70" t="s">
        <v>909</v>
      </c>
      <c r="EH5" s="79">
        <v>50</v>
      </c>
      <c r="EI5" s="70" t="s">
        <v>909</v>
      </c>
      <c r="EJ5" s="79">
        <v>50</v>
      </c>
      <c r="EK5" s="70"/>
      <c r="EL5" s="79"/>
      <c r="EM5" s="70"/>
      <c r="EN5" s="79"/>
      <c r="EO5" s="19" t="s">
        <v>695</v>
      </c>
      <c r="EP5" s="19">
        <v>0</v>
      </c>
      <c r="EQ5" s="19" t="s">
        <v>949</v>
      </c>
      <c r="ER5" s="19"/>
      <c r="ES5" s="19"/>
      <c r="ET5" s="19"/>
      <c r="EU5" s="1" t="s">
        <v>265</v>
      </c>
      <c r="EW5" s="1">
        <v>2</v>
      </c>
      <c r="EY5" s="1">
        <v>2</v>
      </c>
      <c r="EZ5" s="1">
        <v>1</v>
      </c>
      <c r="FA5" s="1">
        <v>3</v>
      </c>
      <c r="FB5" s="9">
        <v>27759</v>
      </c>
      <c r="FC5" s="1">
        <v>5</v>
      </c>
      <c r="FD5" s="9">
        <v>28607</v>
      </c>
      <c r="FE5" s="1">
        <v>1</v>
      </c>
      <c r="FF5" s="1">
        <v>0</v>
      </c>
      <c r="FI5" s="1">
        <v>700</v>
      </c>
      <c r="FM5" s="1">
        <v>700</v>
      </c>
      <c r="FN5" s="1">
        <v>3</v>
      </c>
      <c r="FO5" s="1" t="s">
        <v>65</v>
      </c>
      <c r="FP5" s="1">
        <v>50</v>
      </c>
    </row>
    <row r="6" spans="1:172" s="1" customFormat="1" x14ac:dyDescent="0.2">
      <c r="A6" s="1" t="s">
        <v>236</v>
      </c>
      <c r="B6" s="1">
        <v>1993</v>
      </c>
      <c r="C6" s="1" t="s">
        <v>237</v>
      </c>
      <c r="D6" s="1" t="s">
        <v>238</v>
      </c>
      <c r="F6">
        <v>1</v>
      </c>
      <c r="G6">
        <v>0</v>
      </c>
      <c r="H6"/>
      <c r="I6">
        <v>1</v>
      </c>
      <c r="J6">
        <v>0</v>
      </c>
      <c r="K6"/>
      <c r="L6">
        <v>1</v>
      </c>
      <c r="M6">
        <v>0</v>
      </c>
      <c r="N6"/>
      <c r="O6" s="1" t="s">
        <v>239</v>
      </c>
      <c r="P6" s="1" t="s">
        <v>240</v>
      </c>
      <c r="R6" s="1" t="s">
        <v>241</v>
      </c>
      <c r="T6" s="1" t="s">
        <v>242</v>
      </c>
      <c r="X6">
        <v>0</v>
      </c>
      <c r="AA6">
        <v>1</v>
      </c>
      <c r="AB6">
        <v>0</v>
      </c>
      <c r="AC6"/>
      <c r="AD6">
        <v>1</v>
      </c>
      <c r="AE6">
        <v>0</v>
      </c>
      <c r="AF6"/>
      <c r="AI6" s="3">
        <v>1</v>
      </c>
      <c r="AJ6" s="3" t="s">
        <v>243</v>
      </c>
      <c r="AK6" s="3" t="s">
        <v>244</v>
      </c>
      <c r="AL6" s="3" t="s">
        <v>57</v>
      </c>
      <c r="AM6" s="3" t="s">
        <v>57</v>
      </c>
      <c r="AN6" s="3" t="s">
        <v>57</v>
      </c>
      <c r="AO6" s="3" t="s">
        <v>57</v>
      </c>
      <c r="AP6" s="3"/>
      <c r="AQ6" s="3"/>
      <c r="AR6" s="10" t="s">
        <v>189</v>
      </c>
      <c r="AS6" s="12" t="s">
        <v>144</v>
      </c>
      <c r="AT6" s="13" t="s">
        <v>60</v>
      </c>
      <c r="AU6" s="13">
        <v>1</v>
      </c>
      <c r="AV6" s="13">
        <v>1</v>
      </c>
      <c r="AW6" s="13"/>
      <c r="AX6" s="13">
        <v>1</v>
      </c>
      <c r="AY6" s="12">
        <v>0</v>
      </c>
      <c r="AZ6" s="62">
        <v>0</v>
      </c>
      <c r="BA6" s="28">
        <v>0</v>
      </c>
      <c r="BB6" s="28"/>
      <c r="BC6" s="28">
        <v>0</v>
      </c>
      <c r="BD6" s="28">
        <v>0</v>
      </c>
      <c r="BE6" s="28">
        <v>0</v>
      </c>
      <c r="BF6" s="28"/>
      <c r="BG6" s="28"/>
      <c r="BH6" s="28"/>
      <c r="BI6" s="12">
        <v>1</v>
      </c>
      <c r="BK6" s="1">
        <v>0</v>
      </c>
      <c r="BL6" s="1">
        <v>-8</v>
      </c>
      <c r="BM6" s="28">
        <v>102</v>
      </c>
      <c r="BN6" s="1">
        <v>10210</v>
      </c>
      <c r="BO6" s="1">
        <v>1</v>
      </c>
      <c r="BP6" s="1">
        <v>0</v>
      </c>
      <c r="BQ6" s="1">
        <v>1</v>
      </c>
      <c r="BR6" s="1">
        <v>1</v>
      </c>
      <c r="BS6" s="1">
        <v>0</v>
      </c>
      <c r="BT6" s="1">
        <v>1</v>
      </c>
      <c r="BU6" s="12" t="s">
        <v>303</v>
      </c>
      <c r="BV6" s="12" t="s">
        <v>383</v>
      </c>
      <c r="BW6" s="12">
        <v>0</v>
      </c>
      <c r="BX6" s="12">
        <v>0</v>
      </c>
      <c r="BY6" s="12">
        <v>0</v>
      </c>
      <c r="BZ6" s="12">
        <v>0</v>
      </c>
      <c r="CA6" s="12">
        <v>0</v>
      </c>
      <c r="CB6" s="5" t="s">
        <v>327</v>
      </c>
      <c r="CC6" s="5" t="s">
        <v>701</v>
      </c>
      <c r="CD6" s="5" t="s">
        <v>414</v>
      </c>
      <c r="CE6" s="5" t="s">
        <v>702</v>
      </c>
      <c r="CF6" s="5" t="s">
        <v>327</v>
      </c>
      <c r="CG6" s="5" t="s">
        <v>338</v>
      </c>
      <c r="CH6" s="5" t="s">
        <v>414</v>
      </c>
      <c r="CI6" s="5" t="s">
        <v>1384</v>
      </c>
      <c r="CJ6" s="161">
        <v>0</v>
      </c>
      <c r="CK6" s="12" t="s">
        <v>1331</v>
      </c>
      <c r="CL6" s="19" t="s">
        <v>689</v>
      </c>
      <c r="CM6" s="12" t="s">
        <v>434</v>
      </c>
      <c r="CN6" s="12">
        <v>2</v>
      </c>
      <c r="CO6" s="12">
        <v>1</v>
      </c>
      <c r="CP6" s="1" t="s">
        <v>238</v>
      </c>
      <c r="CQ6" s="1" t="s">
        <v>320</v>
      </c>
      <c r="CR6" s="28">
        <v>1</v>
      </c>
      <c r="CS6" s="28">
        <v>0</v>
      </c>
      <c r="CT6" s="12">
        <v>1</v>
      </c>
      <c r="CU6" s="12">
        <v>1</v>
      </c>
      <c r="CV6" s="5">
        <f>CT7</f>
        <v>1</v>
      </c>
      <c r="CW6" s="12">
        <v>0</v>
      </c>
      <c r="CX6" s="12">
        <v>1</v>
      </c>
      <c r="CY6" s="12">
        <v>1</v>
      </c>
      <c r="CZ6" s="12">
        <v>1</v>
      </c>
      <c r="DA6" s="12">
        <f t="shared" ref="DA6" si="14">100-EH6</f>
        <v>33.299999999999997</v>
      </c>
      <c r="DB6" s="12">
        <f t="shared" si="1"/>
        <v>33.299999999999997</v>
      </c>
      <c r="DC6" s="169">
        <f t="shared" ref="DC6" si="15">EH6</f>
        <v>66.7</v>
      </c>
      <c r="DD6" s="12">
        <f t="shared" ref="DD6" si="16">EH6</f>
        <v>66.7</v>
      </c>
      <c r="DE6" s="12">
        <f>DA7</f>
        <v>50</v>
      </c>
      <c r="DF6" s="12">
        <f>DB7</f>
        <v>50</v>
      </c>
      <c r="DG6" s="12">
        <v>1</v>
      </c>
      <c r="DH6" s="12" t="s">
        <v>320</v>
      </c>
      <c r="DI6" s="12">
        <v>2</v>
      </c>
      <c r="DJ6" s="12" t="s">
        <v>712</v>
      </c>
      <c r="DK6" s="12" t="s">
        <v>240</v>
      </c>
      <c r="DL6" s="12" t="s">
        <v>690</v>
      </c>
      <c r="DM6" s="12"/>
      <c r="DN6" s="12"/>
      <c r="DO6" s="12"/>
      <c r="DP6" s="12"/>
      <c r="DQ6" s="12">
        <f t="shared" ref="DQ6" si="17">(DS6/DR6)*100</f>
        <v>60</v>
      </c>
      <c r="DR6" s="12">
        <f t="shared" si="12"/>
        <v>125000</v>
      </c>
      <c r="DS6" s="12">
        <v>75000</v>
      </c>
      <c r="DT6" s="12">
        <v>50000</v>
      </c>
      <c r="DU6" s="12"/>
      <c r="DV6" s="12"/>
      <c r="DW6" s="101" t="s">
        <v>993</v>
      </c>
      <c r="DX6" s="101" t="s">
        <v>991</v>
      </c>
      <c r="DY6" s="12"/>
      <c r="DZ6" s="12"/>
      <c r="EA6" s="12">
        <f t="shared" ref="EA6" si="18">(EC6/EB6)*100</f>
        <v>21.960072595281307</v>
      </c>
      <c r="EB6" s="12">
        <f t="shared" si="7"/>
        <v>551</v>
      </c>
      <c r="EC6" s="43">
        <v>121</v>
      </c>
      <c r="ED6" s="43">
        <v>430</v>
      </c>
      <c r="EE6" s="12"/>
      <c r="EF6" s="12"/>
      <c r="EG6" s="62" t="s">
        <v>1360</v>
      </c>
      <c r="EH6" s="59">
        <v>66.7</v>
      </c>
      <c r="EI6" s="62" t="s">
        <v>1360</v>
      </c>
      <c r="EJ6" s="59">
        <v>50</v>
      </c>
      <c r="EK6" s="62"/>
      <c r="EL6" s="59"/>
      <c r="EM6" s="62"/>
      <c r="EN6" s="59"/>
      <c r="EO6" s="12" t="s">
        <v>694</v>
      </c>
      <c r="EP6" s="12">
        <v>1</v>
      </c>
      <c r="EQ6" s="12" t="s">
        <v>948</v>
      </c>
      <c r="ER6" s="12" t="s">
        <v>696</v>
      </c>
      <c r="ES6" s="110" t="s">
        <v>1100</v>
      </c>
      <c r="ET6" s="12" t="s">
        <v>1331</v>
      </c>
      <c r="EU6" s="1" t="s">
        <v>245</v>
      </c>
      <c r="EW6" s="1">
        <v>2</v>
      </c>
      <c r="EY6" s="1">
        <v>2</v>
      </c>
      <c r="EZ6" s="1">
        <v>1</v>
      </c>
      <c r="FA6" s="1">
        <v>3</v>
      </c>
      <c r="FB6" s="9">
        <v>27759</v>
      </c>
      <c r="FC6" s="1">
        <v>5</v>
      </c>
      <c r="FD6" s="9">
        <v>28607</v>
      </c>
      <c r="FE6" s="1">
        <v>1</v>
      </c>
      <c r="FF6" s="1">
        <v>0</v>
      </c>
      <c r="FI6" s="1">
        <v>700</v>
      </c>
      <c r="FM6" s="1">
        <v>700</v>
      </c>
      <c r="FN6" s="1">
        <v>3</v>
      </c>
      <c r="FO6" s="1" t="s">
        <v>65</v>
      </c>
      <c r="FP6" s="1">
        <v>60</v>
      </c>
    </row>
    <row r="7" spans="1:172" s="1" customFormat="1" x14ac:dyDescent="0.2">
      <c r="A7" s="1" t="s">
        <v>236</v>
      </c>
      <c r="B7" s="1">
        <v>1993</v>
      </c>
      <c r="C7" s="1" t="s">
        <v>237</v>
      </c>
      <c r="D7" s="1" t="s">
        <v>238</v>
      </c>
      <c r="F7">
        <v>1</v>
      </c>
      <c r="G7">
        <v>0</v>
      </c>
      <c r="H7"/>
      <c r="I7">
        <v>1</v>
      </c>
      <c r="J7">
        <v>0</v>
      </c>
      <c r="K7"/>
      <c r="L7">
        <v>1</v>
      </c>
      <c r="M7">
        <v>0</v>
      </c>
      <c r="N7"/>
      <c r="O7" s="1" t="s">
        <v>239</v>
      </c>
      <c r="P7" s="1" t="s">
        <v>240</v>
      </c>
      <c r="R7" s="1" t="s">
        <v>241</v>
      </c>
      <c r="T7" s="1" t="s">
        <v>242</v>
      </c>
      <c r="X7">
        <v>0</v>
      </c>
      <c r="AA7">
        <v>1</v>
      </c>
      <c r="AB7">
        <v>0</v>
      </c>
      <c r="AC7"/>
      <c r="AD7">
        <v>1</v>
      </c>
      <c r="AE7">
        <v>0</v>
      </c>
      <c r="AF7"/>
      <c r="AI7" s="3">
        <v>1</v>
      </c>
      <c r="AJ7" s="3" t="s">
        <v>243</v>
      </c>
      <c r="AK7" s="3" t="s">
        <v>244</v>
      </c>
      <c r="AL7" s="3" t="s">
        <v>57</v>
      </c>
      <c r="AM7" s="3" t="s">
        <v>57</v>
      </c>
      <c r="AN7" s="3" t="s">
        <v>57</v>
      </c>
      <c r="AO7" s="3" t="s">
        <v>57</v>
      </c>
      <c r="AP7" s="3"/>
      <c r="AQ7" s="3"/>
      <c r="AR7" s="10" t="s">
        <v>189</v>
      </c>
      <c r="AS7" s="12" t="s">
        <v>144</v>
      </c>
      <c r="AT7" s="13" t="s">
        <v>60</v>
      </c>
      <c r="AU7" s="13">
        <v>1</v>
      </c>
      <c r="AV7" s="13">
        <v>1</v>
      </c>
      <c r="AW7" s="13"/>
      <c r="AX7" s="13">
        <v>1</v>
      </c>
      <c r="AY7" s="12">
        <v>0</v>
      </c>
      <c r="AZ7" s="62">
        <v>0</v>
      </c>
      <c r="BA7" s="28">
        <v>0</v>
      </c>
      <c r="BB7" s="28"/>
      <c r="BC7" s="28">
        <v>0</v>
      </c>
      <c r="BD7" s="28">
        <v>0</v>
      </c>
      <c r="BE7" s="28">
        <v>0</v>
      </c>
      <c r="BF7" s="28"/>
      <c r="BG7" s="28"/>
      <c r="BH7" s="28"/>
      <c r="BI7" s="12">
        <v>1</v>
      </c>
      <c r="BK7" s="1">
        <v>0</v>
      </c>
      <c r="BL7" s="1">
        <v>-8</v>
      </c>
      <c r="BM7" s="28">
        <v>102</v>
      </c>
      <c r="BN7" s="1">
        <v>10210</v>
      </c>
      <c r="BO7" s="1">
        <v>1</v>
      </c>
      <c r="BP7" s="1">
        <v>0</v>
      </c>
      <c r="BQ7" s="1">
        <v>1</v>
      </c>
      <c r="BR7" s="1">
        <v>1</v>
      </c>
      <c r="BS7" s="1">
        <v>0</v>
      </c>
      <c r="BT7" s="1">
        <v>1</v>
      </c>
      <c r="BU7" s="12" t="s">
        <v>303</v>
      </c>
      <c r="BV7" s="12" t="s">
        <v>383</v>
      </c>
      <c r="BW7" s="12">
        <v>0</v>
      </c>
      <c r="BX7" s="12">
        <v>0</v>
      </c>
      <c r="BY7" s="12">
        <v>0</v>
      </c>
      <c r="BZ7" s="12">
        <v>0</v>
      </c>
      <c r="CA7" s="12">
        <v>0</v>
      </c>
      <c r="CB7" s="5" t="s">
        <v>327</v>
      </c>
      <c r="CC7" s="5" t="s">
        <v>701</v>
      </c>
      <c r="CD7" s="5" t="s">
        <v>414</v>
      </c>
      <c r="CE7" s="5" t="s">
        <v>702</v>
      </c>
      <c r="CF7" s="5" t="s">
        <v>327</v>
      </c>
      <c r="CG7" s="5" t="s">
        <v>338</v>
      </c>
      <c r="CH7" s="5" t="s">
        <v>414</v>
      </c>
      <c r="CI7" s="5" t="s">
        <v>1384</v>
      </c>
      <c r="CJ7" s="161">
        <v>0</v>
      </c>
      <c r="CK7" s="12" t="s">
        <v>1331</v>
      </c>
      <c r="CL7" s="19" t="s">
        <v>689</v>
      </c>
      <c r="CM7" s="12" t="s">
        <v>434</v>
      </c>
      <c r="CN7" s="12">
        <v>2</v>
      </c>
      <c r="CO7" s="12">
        <v>1</v>
      </c>
      <c r="CP7" s="12" t="s">
        <v>240</v>
      </c>
      <c r="CQ7" s="12" t="s">
        <v>1424</v>
      </c>
      <c r="CR7" s="12">
        <v>0</v>
      </c>
      <c r="CS7" s="12">
        <v>1</v>
      </c>
      <c r="CT7" s="12">
        <v>1</v>
      </c>
      <c r="CU7" s="12">
        <v>1</v>
      </c>
      <c r="CV7" s="5">
        <f>CT6</f>
        <v>1</v>
      </c>
      <c r="CW7" s="12">
        <v>0</v>
      </c>
      <c r="CX7" s="12">
        <v>1</v>
      </c>
      <c r="CY7" s="12">
        <v>1</v>
      </c>
      <c r="CZ7" s="12">
        <v>2</v>
      </c>
      <c r="DA7" s="12">
        <f t="shared" ref="DA7" si="19">100-EJ7</f>
        <v>50</v>
      </c>
      <c r="DB7" s="12">
        <f t="shared" si="1"/>
        <v>50</v>
      </c>
      <c r="DC7" s="169">
        <f t="shared" ref="DC7" si="20">EJ7</f>
        <v>50</v>
      </c>
      <c r="DD7" s="12">
        <f t="shared" ref="DD7" si="21">EJ7</f>
        <v>50</v>
      </c>
      <c r="DE7" s="12">
        <f>DA6</f>
        <v>33.299999999999997</v>
      </c>
      <c r="DF7" s="12">
        <f>DB6</f>
        <v>33.299999999999997</v>
      </c>
      <c r="DG7" s="12">
        <v>1</v>
      </c>
      <c r="DH7" s="12" t="s">
        <v>320</v>
      </c>
      <c r="DI7" s="12">
        <v>2</v>
      </c>
      <c r="DJ7" s="12" t="s">
        <v>712</v>
      </c>
      <c r="DK7" s="12" t="s">
        <v>240</v>
      </c>
      <c r="DL7" s="12" t="s">
        <v>690</v>
      </c>
      <c r="DM7" s="12"/>
      <c r="DN7" s="12"/>
      <c r="DO7" s="12"/>
      <c r="DP7" s="12"/>
      <c r="DQ7" s="12">
        <f t="shared" ref="DQ7" si="22">(DT7/DR7)*100</f>
        <v>40</v>
      </c>
      <c r="DR7" s="12">
        <f t="shared" si="12"/>
        <v>125000</v>
      </c>
      <c r="DS7" s="12">
        <v>75000</v>
      </c>
      <c r="DT7" s="12">
        <v>50000</v>
      </c>
      <c r="DU7" s="12"/>
      <c r="DV7" s="12"/>
      <c r="DW7" s="101" t="s">
        <v>993</v>
      </c>
      <c r="DX7" s="101" t="s">
        <v>991</v>
      </c>
      <c r="DY7" s="12"/>
      <c r="DZ7" s="12"/>
      <c r="EA7" s="12">
        <f t="shared" ref="EA7" si="23">(ED7/EB7)*100</f>
        <v>78.039927404718696</v>
      </c>
      <c r="EB7" s="12">
        <f t="shared" si="7"/>
        <v>551</v>
      </c>
      <c r="EC7" s="43">
        <v>121</v>
      </c>
      <c r="ED7" s="43">
        <v>430</v>
      </c>
      <c r="EE7" s="12"/>
      <c r="EF7" s="12"/>
      <c r="EG7" s="62" t="s">
        <v>1360</v>
      </c>
      <c r="EH7" s="59">
        <v>66.7</v>
      </c>
      <c r="EI7" s="62" t="s">
        <v>1360</v>
      </c>
      <c r="EJ7" s="59">
        <v>50</v>
      </c>
      <c r="EK7" s="62"/>
      <c r="EL7" s="59"/>
      <c r="EM7" s="62"/>
      <c r="EN7" s="59"/>
      <c r="EO7" s="12" t="s">
        <v>694</v>
      </c>
      <c r="EP7" s="12">
        <v>1</v>
      </c>
      <c r="EQ7" s="12" t="s">
        <v>948</v>
      </c>
      <c r="ER7" s="12" t="s">
        <v>696</v>
      </c>
      <c r="ES7" s="110" t="s">
        <v>1100</v>
      </c>
      <c r="ET7" s="12" t="s">
        <v>1331</v>
      </c>
      <c r="EU7" s="1" t="s">
        <v>245</v>
      </c>
      <c r="EW7" s="1">
        <v>2</v>
      </c>
      <c r="EY7" s="1">
        <v>2</v>
      </c>
      <c r="EZ7" s="1">
        <v>1</v>
      </c>
      <c r="FA7" s="1">
        <v>3</v>
      </c>
      <c r="FB7" s="9">
        <v>27759</v>
      </c>
      <c r="FC7" s="1">
        <v>5</v>
      </c>
      <c r="FD7" s="9">
        <v>28607</v>
      </c>
      <c r="FE7" s="1">
        <v>1</v>
      </c>
      <c r="FF7" s="1">
        <v>0</v>
      </c>
      <c r="FI7" s="1">
        <v>700</v>
      </c>
      <c r="FM7" s="1">
        <v>700</v>
      </c>
      <c r="FN7" s="1">
        <v>3</v>
      </c>
      <c r="FO7" s="1" t="s">
        <v>65</v>
      </c>
      <c r="FP7" s="1">
        <v>40</v>
      </c>
    </row>
    <row r="8" spans="1:172" s="1" customFormat="1" x14ac:dyDescent="0.2">
      <c r="A8" s="1" t="s">
        <v>236</v>
      </c>
      <c r="B8" s="1">
        <v>1993</v>
      </c>
      <c r="C8" s="1" t="s">
        <v>237</v>
      </c>
      <c r="D8" s="1" t="s">
        <v>238</v>
      </c>
      <c r="F8">
        <v>1</v>
      </c>
      <c r="G8">
        <v>0</v>
      </c>
      <c r="H8"/>
      <c r="I8">
        <v>1</v>
      </c>
      <c r="J8">
        <v>0</v>
      </c>
      <c r="K8"/>
      <c r="L8">
        <v>1</v>
      </c>
      <c r="M8">
        <v>0</v>
      </c>
      <c r="N8"/>
      <c r="O8" s="1" t="s">
        <v>239</v>
      </c>
      <c r="P8" s="1" t="s">
        <v>240</v>
      </c>
      <c r="R8" s="1" t="s">
        <v>241</v>
      </c>
      <c r="T8" s="1" t="s">
        <v>242</v>
      </c>
      <c r="X8">
        <v>0</v>
      </c>
      <c r="AA8">
        <v>1</v>
      </c>
      <c r="AB8">
        <v>0</v>
      </c>
      <c r="AC8"/>
      <c r="AD8">
        <v>1</v>
      </c>
      <c r="AE8">
        <v>0</v>
      </c>
      <c r="AF8"/>
      <c r="AI8" s="3">
        <v>1</v>
      </c>
      <c r="AJ8" s="3" t="s">
        <v>243</v>
      </c>
      <c r="AK8" s="3" t="s">
        <v>244</v>
      </c>
      <c r="AL8" s="3" t="s">
        <v>57</v>
      </c>
      <c r="AM8" s="3" t="s">
        <v>57</v>
      </c>
      <c r="AN8" s="3" t="s">
        <v>57</v>
      </c>
      <c r="AO8" s="3" t="s">
        <v>57</v>
      </c>
      <c r="AP8" s="3"/>
      <c r="AQ8" s="3"/>
      <c r="AR8" s="10" t="s">
        <v>189</v>
      </c>
      <c r="AS8" s="12" t="s">
        <v>144</v>
      </c>
      <c r="AT8" s="13" t="s">
        <v>60</v>
      </c>
      <c r="AU8" s="13">
        <v>1</v>
      </c>
      <c r="AV8" s="13">
        <v>1</v>
      </c>
      <c r="AW8" s="13"/>
      <c r="AX8" s="13">
        <v>1</v>
      </c>
      <c r="AY8" s="12">
        <v>0</v>
      </c>
      <c r="AZ8" s="62">
        <v>0</v>
      </c>
      <c r="BA8" s="28">
        <v>0</v>
      </c>
      <c r="BB8" s="28"/>
      <c r="BC8" s="28">
        <v>0</v>
      </c>
      <c r="BD8" s="28">
        <v>0</v>
      </c>
      <c r="BE8" s="28">
        <v>0</v>
      </c>
      <c r="BF8" s="28"/>
      <c r="BG8" s="28"/>
      <c r="BH8" s="28"/>
      <c r="BI8" s="19">
        <v>0</v>
      </c>
      <c r="BK8" s="1">
        <v>0</v>
      </c>
      <c r="BL8" s="1">
        <v>-8</v>
      </c>
      <c r="BM8" s="28">
        <v>103</v>
      </c>
      <c r="BN8" s="1">
        <v>10310</v>
      </c>
      <c r="BO8" s="1">
        <v>1</v>
      </c>
      <c r="BP8" s="1">
        <v>0</v>
      </c>
      <c r="BQ8" s="1">
        <v>1</v>
      </c>
      <c r="BR8" s="1">
        <v>1</v>
      </c>
      <c r="BS8" s="1">
        <v>0</v>
      </c>
      <c r="BT8" s="1">
        <v>1</v>
      </c>
      <c r="BU8" s="12" t="s">
        <v>303</v>
      </c>
      <c r="BV8" s="12" t="s">
        <v>383</v>
      </c>
      <c r="BW8" s="12">
        <v>0</v>
      </c>
      <c r="BX8" s="12">
        <v>0</v>
      </c>
      <c r="BY8" s="12">
        <v>0</v>
      </c>
      <c r="BZ8" s="12">
        <v>0</v>
      </c>
      <c r="CA8" s="12">
        <v>0</v>
      </c>
      <c r="CB8" s="5" t="s">
        <v>327</v>
      </c>
      <c r="CC8" s="5" t="s">
        <v>312</v>
      </c>
      <c r="CD8" s="5" t="s">
        <v>414</v>
      </c>
      <c r="CE8" s="5"/>
      <c r="CF8" s="5" t="s">
        <v>327</v>
      </c>
      <c r="CG8" s="5" t="s">
        <v>381</v>
      </c>
      <c r="CH8" s="5" t="s">
        <v>414</v>
      </c>
      <c r="CI8" s="5" t="s">
        <v>697</v>
      </c>
      <c r="CJ8" s="161">
        <v>0</v>
      </c>
      <c r="CK8" s="12"/>
      <c r="CL8" s="19" t="s">
        <v>689</v>
      </c>
      <c r="CM8" s="12" t="s">
        <v>435</v>
      </c>
      <c r="CN8" s="12">
        <v>2</v>
      </c>
      <c r="CO8" s="12">
        <v>1</v>
      </c>
      <c r="CP8" s="1" t="s">
        <v>238</v>
      </c>
      <c r="CQ8" s="1" t="s">
        <v>320</v>
      </c>
      <c r="CR8" s="28">
        <v>1</v>
      </c>
      <c r="CS8" s="28">
        <v>0</v>
      </c>
      <c r="CT8" s="12">
        <v>0</v>
      </c>
      <c r="CU8" s="12">
        <v>0</v>
      </c>
      <c r="CV8" s="5">
        <f>CT9</f>
        <v>1</v>
      </c>
      <c r="CW8" s="12">
        <v>1</v>
      </c>
      <c r="CX8" s="15">
        <v>0</v>
      </c>
      <c r="CY8" s="15"/>
      <c r="CZ8" s="15"/>
      <c r="DA8" s="12">
        <f t="shared" ref="DA8" si="24">100-EH8</f>
        <v>50</v>
      </c>
      <c r="DB8" s="12">
        <f t="shared" si="1"/>
        <v>50</v>
      </c>
      <c r="DC8" s="169">
        <f t="shared" ref="DC8" si="25">EH8</f>
        <v>50</v>
      </c>
      <c r="DD8" s="12">
        <f t="shared" ref="DD8" si="26">EH8</f>
        <v>50</v>
      </c>
      <c r="DE8" s="12">
        <f>DA9</f>
        <v>50</v>
      </c>
      <c r="DF8" s="12">
        <f>DB9</f>
        <v>50</v>
      </c>
      <c r="DG8" s="161">
        <v>0</v>
      </c>
      <c r="DH8" s="12" t="s">
        <v>320</v>
      </c>
      <c r="DI8" s="12">
        <v>1</v>
      </c>
      <c r="DJ8" s="12" t="s">
        <v>699</v>
      </c>
      <c r="DK8" s="12" t="s">
        <v>240</v>
      </c>
      <c r="DL8" s="12" t="s">
        <v>690</v>
      </c>
      <c r="DM8" s="12"/>
      <c r="DN8" s="12"/>
      <c r="DO8" s="12"/>
      <c r="DP8" s="12"/>
      <c r="DQ8" s="12">
        <f t="shared" ref="DQ8" si="27">(DS8/DR8)*100</f>
        <v>60</v>
      </c>
      <c r="DR8" s="12">
        <f t="shared" si="12"/>
        <v>125000</v>
      </c>
      <c r="DS8" s="12">
        <v>75000</v>
      </c>
      <c r="DT8" s="12">
        <v>50000</v>
      </c>
      <c r="DU8" s="12"/>
      <c r="DV8" s="12"/>
      <c r="DW8" s="101" t="s">
        <v>993</v>
      </c>
      <c r="DX8" s="101" t="s">
        <v>991</v>
      </c>
      <c r="DY8" s="12"/>
      <c r="DZ8" s="12"/>
      <c r="EA8" s="12">
        <f t="shared" ref="EA8" si="28">(EC8/EB8)*100</f>
        <v>21.960072595281307</v>
      </c>
      <c r="EB8" s="12">
        <f t="shared" si="7"/>
        <v>551</v>
      </c>
      <c r="EC8" s="43">
        <v>121</v>
      </c>
      <c r="ED8" s="43">
        <v>430</v>
      </c>
      <c r="EE8" s="12"/>
      <c r="EF8" s="12"/>
      <c r="EG8" s="62" t="s">
        <v>905</v>
      </c>
      <c r="EH8" s="59">
        <v>50</v>
      </c>
      <c r="EI8" s="62" t="s">
        <v>905</v>
      </c>
      <c r="EJ8" s="59">
        <v>50</v>
      </c>
      <c r="EK8" s="62"/>
      <c r="EL8" s="59"/>
      <c r="EM8" s="62"/>
      <c r="EN8" s="59"/>
      <c r="EO8" s="19" t="s">
        <v>695</v>
      </c>
      <c r="EP8" s="19">
        <v>0</v>
      </c>
      <c r="EQ8" s="19" t="s">
        <v>949</v>
      </c>
      <c r="ER8" s="12"/>
      <c r="ES8" s="12"/>
      <c r="ET8" s="12"/>
      <c r="EU8" s="1" t="s">
        <v>245</v>
      </c>
      <c r="EW8" s="1">
        <v>2</v>
      </c>
      <c r="EY8" s="1">
        <v>2</v>
      </c>
      <c r="EZ8" s="1">
        <v>1</v>
      </c>
      <c r="FA8" s="1">
        <v>3</v>
      </c>
      <c r="FB8" s="9">
        <v>27759</v>
      </c>
      <c r="FC8" s="1">
        <v>5</v>
      </c>
      <c r="FD8" s="9">
        <v>28607</v>
      </c>
      <c r="FE8" s="1">
        <v>1</v>
      </c>
      <c r="FF8" s="1">
        <v>0</v>
      </c>
      <c r="FI8" s="1">
        <v>700</v>
      </c>
      <c r="FM8" s="1">
        <v>700</v>
      </c>
      <c r="FN8" s="1">
        <v>3</v>
      </c>
      <c r="FO8" s="1" t="s">
        <v>65</v>
      </c>
      <c r="FP8" s="1">
        <v>60</v>
      </c>
    </row>
    <row r="9" spans="1:172" s="1" customFormat="1" x14ac:dyDescent="0.2">
      <c r="A9" s="1" t="s">
        <v>236</v>
      </c>
      <c r="B9" s="1">
        <v>1993</v>
      </c>
      <c r="C9" s="1" t="s">
        <v>237</v>
      </c>
      <c r="D9" s="1" t="s">
        <v>238</v>
      </c>
      <c r="F9">
        <v>1</v>
      </c>
      <c r="G9">
        <v>0</v>
      </c>
      <c r="H9"/>
      <c r="I9">
        <v>1</v>
      </c>
      <c r="J9">
        <v>0</v>
      </c>
      <c r="K9"/>
      <c r="L9">
        <v>1</v>
      </c>
      <c r="M9">
        <v>0</v>
      </c>
      <c r="N9"/>
      <c r="O9" s="1" t="s">
        <v>239</v>
      </c>
      <c r="P9" s="1" t="s">
        <v>240</v>
      </c>
      <c r="R9" s="1" t="s">
        <v>241</v>
      </c>
      <c r="T9" s="1" t="s">
        <v>242</v>
      </c>
      <c r="X9">
        <v>0</v>
      </c>
      <c r="AA9">
        <v>1</v>
      </c>
      <c r="AB9">
        <v>0</v>
      </c>
      <c r="AC9"/>
      <c r="AD9">
        <v>1</v>
      </c>
      <c r="AE9">
        <v>0</v>
      </c>
      <c r="AF9"/>
      <c r="AI9" s="3">
        <v>1</v>
      </c>
      <c r="AJ9" s="3" t="s">
        <v>243</v>
      </c>
      <c r="AK9" s="3" t="s">
        <v>244</v>
      </c>
      <c r="AL9" s="3" t="s">
        <v>57</v>
      </c>
      <c r="AM9" s="3" t="s">
        <v>57</v>
      </c>
      <c r="AN9" s="3" t="s">
        <v>57</v>
      </c>
      <c r="AO9" s="3" t="s">
        <v>57</v>
      </c>
      <c r="AP9" s="3"/>
      <c r="AQ9" s="3"/>
      <c r="AR9" s="10" t="s">
        <v>189</v>
      </c>
      <c r="AS9" s="12" t="s">
        <v>144</v>
      </c>
      <c r="AT9" s="13" t="s">
        <v>60</v>
      </c>
      <c r="AU9" s="13">
        <v>1</v>
      </c>
      <c r="AV9" s="13">
        <v>1</v>
      </c>
      <c r="AW9" s="13"/>
      <c r="AX9" s="13">
        <v>1</v>
      </c>
      <c r="AY9" s="12">
        <v>0</v>
      </c>
      <c r="AZ9" s="62">
        <v>0</v>
      </c>
      <c r="BA9" s="28">
        <v>0</v>
      </c>
      <c r="BB9" s="28"/>
      <c r="BC9" s="28">
        <v>0</v>
      </c>
      <c r="BD9" s="28">
        <v>0</v>
      </c>
      <c r="BE9" s="28">
        <v>0</v>
      </c>
      <c r="BF9" s="28"/>
      <c r="BG9" s="28"/>
      <c r="BH9" s="28"/>
      <c r="BI9" s="19">
        <v>0</v>
      </c>
      <c r="BK9" s="1">
        <v>0</v>
      </c>
      <c r="BL9" s="1">
        <v>-8</v>
      </c>
      <c r="BM9" s="28">
        <v>103</v>
      </c>
      <c r="BN9" s="1">
        <v>10310</v>
      </c>
      <c r="BO9" s="1">
        <v>1</v>
      </c>
      <c r="BP9" s="1">
        <v>0</v>
      </c>
      <c r="BQ9" s="1">
        <v>1</v>
      </c>
      <c r="BR9" s="1">
        <v>1</v>
      </c>
      <c r="BS9" s="1">
        <v>0</v>
      </c>
      <c r="BT9" s="1">
        <v>1</v>
      </c>
      <c r="BU9" s="12" t="s">
        <v>303</v>
      </c>
      <c r="BV9" s="12" t="s">
        <v>383</v>
      </c>
      <c r="BW9" s="12">
        <v>0</v>
      </c>
      <c r="BX9" s="12">
        <v>0</v>
      </c>
      <c r="BY9" s="12">
        <v>0</v>
      </c>
      <c r="BZ9" s="12">
        <v>0</v>
      </c>
      <c r="CA9" s="12">
        <v>0</v>
      </c>
      <c r="CB9" s="5" t="s">
        <v>327</v>
      </c>
      <c r="CC9" s="5" t="s">
        <v>312</v>
      </c>
      <c r="CD9" s="5" t="s">
        <v>414</v>
      </c>
      <c r="CE9" s="5"/>
      <c r="CF9" s="5" t="s">
        <v>327</v>
      </c>
      <c r="CG9" s="5" t="s">
        <v>381</v>
      </c>
      <c r="CH9" s="5" t="s">
        <v>414</v>
      </c>
      <c r="CI9" s="5" t="s">
        <v>697</v>
      </c>
      <c r="CJ9" s="161">
        <v>0</v>
      </c>
      <c r="CK9" s="12"/>
      <c r="CL9" s="19" t="s">
        <v>689</v>
      </c>
      <c r="CM9" s="12" t="s">
        <v>435</v>
      </c>
      <c r="CN9" s="12">
        <v>2</v>
      </c>
      <c r="CO9" s="12">
        <v>1</v>
      </c>
      <c r="CP9" s="12" t="s">
        <v>240</v>
      </c>
      <c r="CQ9" s="12" t="s">
        <v>1424</v>
      </c>
      <c r="CR9" s="12">
        <v>0</v>
      </c>
      <c r="CS9" s="12">
        <v>1</v>
      </c>
      <c r="CT9" s="12">
        <v>1</v>
      </c>
      <c r="CU9" s="12">
        <v>0</v>
      </c>
      <c r="CV9" s="5">
        <f>CT8</f>
        <v>0</v>
      </c>
      <c r="CW9" s="12">
        <v>0</v>
      </c>
      <c r="CX9" s="12">
        <v>1</v>
      </c>
      <c r="CY9" s="12">
        <v>1</v>
      </c>
      <c r="CZ9" s="12">
        <v>3</v>
      </c>
      <c r="DA9" s="12">
        <f t="shared" ref="DA9" si="29">100-EJ9</f>
        <v>50</v>
      </c>
      <c r="DB9" s="12">
        <f t="shared" si="1"/>
        <v>50</v>
      </c>
      <c r="DC9" s="169">
        <f t="shared" ref="DC9" si="30">EJ9</f>
        <v>50</v>
      </c>
      <c r="DD9" s="12">
        <f t="shared" ref="DD9" si="31">EJ9</f>
        <v>50</v>
      </c>
      <c r="DE9" s="12">
        <f>DA8</f>
        <v>50</v>
      </c>
      <c r="DF9" s="12">
        <f>DB8</f>
        <v>50</v>
      </c>
      <c r="DG9" s="161">
        <v>0</v>
      </c>
      <c r="DH9" s="12" t="s">
        <v>320</v>
      </c>
      <c r="DI9" s="12">
        <v>1</v>
      </c>
      <c r="DJ9" s="12" t="s">
        <v>699</v>
      </c>
      <c r="DK9" s="12" t="s">
        <v>240</v>
      </c>
      <c r="DL9" s="12" t="s">
        <v>690</v>
      </c>
      <c r="DM9" s="12"/>
      <c r="DN9" s="12"/>
      <c r="DO9" s="12"/>
      <c r="DP9" s="12"/>
      <c r="DQ9" s="12">
        <f t="shared" ref="DQ9" si="32">(DT9/DR9)*100</f>
        <v>40</v>
      </c>
      <c r="DR9" s="12">
        <f t="shared" si="12"/>
        <v>125000</v>
      </c>
      <c r="DS9" s="12">
        <v>75000</v>
      </c>
      <c r="DT9" s="12">
        <v>50000</v>
      </c>
      <c r="DU9" s="12"/>
      <c r="DV9" s="12"/>
      <c r="DW9" s="101" t="s">
        <v>993</v>
      </c>
      <c r="DX9" s="101" t="s">
        <v>991</v>
      </c>
      <c r="DY9" s="12"/>
      <c r="DZ9" s="12"/>
      <c r="EA9" s="12">
        <f t="shared" ref="EA9" si="33">(ED9/EB9)*100</f>
        <v>78.039927404718696</v>
      </c>
      <c r="EB9" s="12">
        <f t="shared" si="7"/>
        <v>551</v>
      </c>
      <c r="EC9" s="43">
        <v>121</v>
      </c>
      <c r="ED9" s="43">
        <v>430</v>
      </c>
      <c r="EE9" s="12"/>
      <c r="EF9" s="12"/>
      <c r="EG9" s="62" t="s">
        <v>905</v>
      </c>
      <c r="EH9" s="59">
        <v>50</v>
      </c>
      <c r="EI9" s="62" t="s">
        <v>905</v>
      </c>
      <c r="EJ9" s="59">
        <v>50</v>
      </c>
      <c r="EK9" s="62"/>
      <c r="EL9" s="59"/>
      <c r="EM9" s="62"/>
      <c r="EN9" s="59"/>
      <c r="EO9" s="19" t="s">
        <v>695</v>
      </c>
      <c r="EP9" s="19">
        <v>0</v>
      </c>
      <c r="EQ9" s="19" t="s">
        <v>949</v>
      </c>
      <c r="ER9" s="12"/>
      <c r="ES9" s="12"/>
      <c r="ET9" s="12"/>
      <c r="EU9" s="1" t="s">
        <v>245</v>
      </c>
      <c r="EW9" s="1">
        <v>2</v>
      </c>
      <c r="EY9" s="1">
        <v>2</v>
      </c>
      <c r="EZ9" s="1">
        <v>1</v>
      </c>
      <c r="FA9" s="1">
        <v>3</v>
      </c>
      <c r="FB9" s="9">
        <v>27759</v>
      </c>
      <c r="FC9" s="1">
        <v>5</v>
      </c>
      <c r="FD9" s="9">
        <v>28607</v>
      </c>
      <c r="FE9" s="1">
        <v>1</v>
      </c>
      <c r="FF9" s="1">
        <v>0</v>
      </c>
      <c r="FI9" s="1">
        <v>700</v>
      </c>
      <c r="FM9" s="1">
        <v>700</v>
      </c>
      <c r="FN9" s="1">
        <v>3</v>
      </c>
      <c r="FO9" s="1" t="s">
        <v>65</v>
      </c>
      <c r="FP9" s="1">
        <v>40</v>
      </c>
    </row>
    <row r="10" spans="1:172" s="1" customFormat="1" x14ac:dyDescent="0.2">
      <c r="A10" s="1" t="s">
        <v>236</v>
      </c>
      <c r="B10" s="1">
        <v>1993</v>
      </c>
      <c r="C10" s="1" t="s">
        <v>237</v>
      </c>
      <c r="D10" s="1" t="s">
        <v>238</v>
      </c>
      <c r="F10">
        <v>1</v>
      </c>
      <c r="G10">
        <v>0</v>
      </c>
      <c r="H10"/>
      <c r="I10">
        <v>1</v>
      </c>
      <c r="J10">
        <v>0</v>
      </c>
      <c r="K10"/>
      <c r="L10">
        <v>1</v>
      </c>
      <c r="M10">
        <v>0</v>
      </c>
      <c r="N10"/>
      <c r="O10" s="1" t="s">
        <v>239</v>
      </c>
      <c r="P10" s="1" t="s">
        <v>240</v>
      </c>
      <c r="R10" s="1" t="s">
        <v>241</v>
      </c>
      <c r="T10" s="1" t="s">
        <v>242</v>
      </c>
      <c r="X10">
        <v>0</v>
      </c>
      <c r="AA10">
        <v>1</v>
      </c>
      <c r="AB10">
        <v>0</v>
      </c>
      <c r="AC10"/>
      <c r="AD10">
        <v>1</v>
      </c>
      <c r="AE10">
        <v>0</v>
      </c>
      <c r="AF10"/>
      <c r="AI10" s="3">
        <v>1</v>
      </c>
      <c r="AJ10" s="3" t="s">
        <v>243</v>
      </c>
      <c r="AK10" s="3" t="s">
        <v>244</v>
      </c>
      <c r="AL10" s="3" t="s">
        <v>57</v>
      </c>
      <c r="AM10" s="3" t="s">
        <v>57</v>
      </c>
      <c r="AN10" s="3" t="s">
        <v>57</v>
      </c>
      <c r="AO10" s="3" t="s">
        <v>57</v>
      </c>
      <c r="AP10" s="3"/>
      <c r="AQ10" s="3"/>
      <c r="AR10" s="10" t="s">
        <v>189</v>
      </c>
      <c r="AS10" s="12" t="s">
        <v>144</v>
      </c>
      <c r="AT10" s="13" t="s">
        <v>60</v>
      </c>
      <c r="AU10" s="13">
        <v>1</v>
      </c>
      <c r="AV10" s="13">
        <v>1</v>
      </c>
      <c r="AW10" s="13"/>
      <c r="AX10" s="13">
        <v>1</v>
      </c>
      <c r="AY10" s="12">
        <v>0</v>
      </c>
      <c r="AZ10" s="62">
        <v>0</v>
      </c>
      <c r="BA10" s="28">
        <v>0</v>
      </c>
      <c r="BB10" s="28"/>
      <c r="BC10" s="28">
        <v>0</v>
      </c>
      <c r="BD10" s="28">
        <v>0</v>
      </c>
      <c r="BE10" s="28">
        <v>0</v>
      </c>
      <c r="BF10" s="28"/>
      <c r="BG10" s="28"/>
      <c r="BH10" s="28"/>
      <c r="BI10" s="12">
        <v>1</v>
      </c>
      <c r="BK10" s="1">
        <v>0</v>
      </c>
      <c r="BL10" s="1">
        <v>-8</v>
      </c>
      <c r="BM10" s="28">
        <v>104</v>
      </c>
      <c r="BN10" s="1">
        <v>10410</v>
      </c>
      <c r="BO10" s="1">
        <v>1</v>
      </c>
      <c r="BP10" s="1">
        <v>0</v>
      </c>
      <c r="BQ10" s="1">
        <v>1</v>
      </c>
      <c r="BR10" s="1">
        <v>1</v>
      </c>
      <c r="BS10" s="1">
        <v>0</v>
      </c>
      <c r="BT10" s="1">
        <v>1</v>
      </c>
      <c r="BU10" s="12" t="s">
        <v>303</v>
      </c>
      <c r="BV10" s="12" t="s">
        <v>383</v>
      </c>
      <c r="BW10" s="12">
        <v>0</v>
      </c>
      <c r="BX10" s="12">
        <v>0</v>
      </c>
      <c r="BY10" s="12">
        <v>0</v>
      </c>
      <c r="BZ10" s="12">
        <v>0</v>
      </c>
      <c r="CA10" s="12">
        <v>0</v>
      </c>
      <c r="CB10" s="5" t="s">
        <v>330</v>
      </c>
      <c r="CC10" s="5" t="s">
        <v>344</v>
      </c>
      <c r="CD10" s="5" t="s">
        <v>414</v>
      </c>
      <c r="CE10" s="5"/>
      <c r="CF10" s="5" t="s">
        <v>330</v>
      </c>
      <c r="CG10" s="5" t="s">
        <v>344</v>
      </c>
      <c r="CH10" s="5" t="s">
        <v>414</v>
      </c>
      <c r="CI10" s="5"/>
      <c r="CJ10" s="161">
        <v>0</v>
      </c>
      <c r="CL10" s="19" t="s">
        <v>689</v>
      </c>
      <c r="CM10" s="12" t="s">
        <v>437</v>
      </c>
      <c r="CN10" s="12">
        <v>2</v>
      </c>
      <c r="CO10" s="12">
        <v>1</v>
      </c>
      <c r="CP10" s="1" t="s">
        <v>238</v>
      </c>
      <c r="CQ10" s="1" t="s">
        <v>320</v>
      </c>
      <c r="CR10" s="28">
        <v>1</v>
      </c>
      <c r="CS10" s="28">
        <v>0</v>
      </c>
      <c r="CT10" s="12">
        <v>1</v>
      </c>
      <c r="CU10" s="12">
        <v>1</v>
      </c>
      <c r="CV10" s="5">
        <f>CT11</f>
        <v>1</v>
      </c>
      <c r="CW10" s="12">
        <v>0</v>
      </c>
      <c r="CX10" s="12">
        <v>1</v>
      </c>
      <c r="CY10" s="12">
        <v>1</v>
      </c>
      <c r="CZ10" s="12">
        <v>2</v>
      </c>
      <c r="DA10" s="12">
        <f t="shared" ref="DA10" si="34">100-EH10</f>
        <v>33.299999999999997</v>
      </c>
      <c r="DB10" s="12">
        <f t="shared" si="1"/>
        <v>33.299999999999997</v>
      </c>
      <c r="DC10" s="169">
        <f t="shared" ref="DC10" si="35">EH10</f>
        <v>66.7</v>
      </c>
      <c r="DD10" s="12">
        <f t="shared" ref="DD10" si="36">EH10</f>
        <v>66.7</v>
      </c>
      <c r="DE10" s="12">
        <f>DA11</f>
        <v>50</v>
      </c>
      <c r="DF10" s="12">
        <f>DB11</f>
        <v>50</v>
      </c>
      <c r="DG10" s="12">
        <v>1</v>
      </c>
      <c r="DH10" s="12" t="s">
        <v>320</v>
      </c>
      <c r="DI10" s="12">
        <v>2</v>
      </c>
      <c r="DJ10" s="12" t="s">
        <v>712</v>
      </c>
      <c r="DK10" s="12" t="s">
        <v>240</v>
      </c>
      <c r="DL10" s="12" t="s">
        <v>690</v>
      </c>
      <c r="DM10" s="12"/>
      <c r="DN10" s="12"/>
      <c r="DO10" s="12"/>
      <c r="DP10" s="12"/>
      <c r="DQ10" s="12">
        <f t="shared" ref="DQ10" si="37">(DS10/DR10)*100</f>
        <v>60</v>
      </c>
      <c r="DR10" s="12">
        <f t="shared" si="12"/>
        <v>125000</v>
      </c>
      <c r="DS10" s="12">
        <v>75000</v>
      </c>
      <c r="DT10" s="12">
        <v>50000</v>
      </c>
      <c r="DU10" s="12"/>
      <c r="DV10" s="12"/>
      <c r="DW10" s="101" t="s">
        <v>993</v>
      </c>
      <c r="DX10" s="101" t="s">
        <v>991</v>
      </c>
      <c r="DY10" s="12"/>
      <c r="DZ10" s="12"/>
      <c r="EA10" s="12">
        <f t="shared" ref="EA10" si="38">(EC10/EB10)*100</f>
        <v>21.960072595281307</v>
      </c>
      <c r="EB10" s="12">
        <f t="shared" si="7"/>
        <v>551</v>
      </c>
      <c r="EC10" s="43">
        <v>121</v>
      </c>
      <c r="ED10" s="43">
        <v>430</v>
      </c>
      <c r="EE10" s="12"/>
      <c r="EF10" s="12"/>
      <c r="EG10" s="62" t="s">
        <v>969</v>
      </c>
      <c r="EH10" s="59">
        <v>66.7</v>
      </c>
      <c r="EI10" s="62" t="s">
        <v>970</v>
      </c>
      <c r="EJ10" s="59">
        <v>50</v>
      </c>
      <c r="EK10" s="62"/>
      <c r="EL10" s="59"/>
      <c r="EM10" s="62"/>
      <c r="EN10" s="59"/>
      <c r="EO10" s="12" t="s">
        <v>709</v>
      </c>
      <c r="EP10" s="12">
        <v>1</v>
      </c>
      <c r="EQ10" s="12" t="s">
        <v>948</v>
      </c>
      <c r="ES10" s="16"/>
      <c r="EU10" s="1" t="s">
        <v>245</v>
      </c>
      <c r="EW10" s="1">
        <v>2</v>
      </c>
      <c r="EY10" s="1">
        <v>2</v>
      </c>
      <c r="EZ10" s="1">
        <v>1</v>
      </c>
      <c r="FA10" s="1">
        <v>3</v>
      </c>
      <c r="FB10" s="9">
        <v>27759</v>
      </c>
      <c r="FC10" s="1">
        <v>5</v>
      </c>
      <c r="FD10" s="9">
        <v>28607</v>
      </c>
      <c r="FE10" s="1">
        <v>1</v>
      </c>
      <c r="FF10" s="1">
        <v>0</v>
      </c>
      <c r="FI10" s="1">
        <v>700</v>
      </c>
      <c r="FM10" s="1">
        <v>700</v>
      </c>
      <c r="FN10" s="1">
        <v>3</v>
      </c>
      <c r="FO10" s="1" t="s">
        <v>65</v>
      </c>
      <c r="FP10" s="1">
        <v>60</v>
      </c>
    </row>
    <row r="11" spans="1:172" s="1" customFormat="1" x14ac:dyDescent="0.2">
      <c r="A11" s="1" t="s">
        <v>236</v>
      </c>
      <c r="B11" s="1">
        <v>1993</v>
      </c>
      <c r="C11" s="1" t="s">
        <v>237</v>
      </c>
      <c r="D11" s="1" t="s">
        <v>238</v>
      </c>
      <c r="F11">
        <v>1</v>
      </c>
      <c r="G11">
        <v>0</v>
      </c>
      <c r="H11"/>
      <c r="I11">
        <v>1</v>
      </c>
      <c r="J11">
        <v>0</v>
      </c>
      <c r="K11"/>
      <c r="L11">
        <v>1</v>
      </c>
      <c r="M11">
        <v>0</v>
      </c>
      <c r="N11"/>
      <c r="O11" s="1" t="s">
        <v>239</v>
      </c>
      <c r="P11" s="1" t="s">
        <v>240</v>
      </c>
      <c r="R11" s="1" t="s">
        <v>241</v>
      </c>
      <c r="T11" s="1" t="s">
        <v>242</v>
      </c>
      <c r="X11">
        <v>0</v>
      </c>
      <c r="AA11">
        <v>1</v>
      </c>
      <c r="AB11">
        <v>0</v>
      </c>
      <c r="AC11"/>
      <c r="AD11">
        <v>1</v>
      </c>
      <c r="AE11">
        <v>0</v>
      </c>
      <c r="AF11"/>
      <c r="AI11" s="3">
        <v>1</v>
      </c>
      <c r="AJ11" s="3" t="s">
        <v>243</v>
      </c>
      <c r="AK11" s="3" t="s">
        <v>244</v>
      </c>
      <c r="AL11" s="3" t="s">
        <v>57</v>
      </c>
      <c r="AM11" s="3" t="s">
        <v>57</v>
      </c>
      <c r="AN11" s="3" t="s">
        <v>57</v>
      </c>
      <c r="AO11" s="3" t="s">
        <v>57</v>
      </c>
      <c r="AP11" s="3"/>
      <c r="AQ11" s="3"/>
      <c r="AR11" s="10" t="s">
        <v>189</v>
      </c>
      <c r="AS11" s="12" t="s">
        <v>144</v>
      </c>
      <c r="AT11" s="13" t="s">
        <v>60</v>
      </c>
      <c r="AU11" s="13">
        <v>1</v>
      </c>
      <c r="AV11" s="13">
        <v>1</v>
      </c>
      <c r="AW11" s="13"/>
      <c r="AX11" s="13">
        <v>1</v>
      </c>
      <c r="AY11" s="12">
        <v>0</v>
      </c>
      <c r="AZ11" s="62">
        <v>0</v>
      </c>
      <c r="BA11" s="28">
        <v>0</v>
      </c>
      <c r="BB11" s="28"/>
      <c r="BC11" s="28">
        <v>0</v>
      </c>
      <c r="BD11" s="28">
        <v>0</v>
      </c>
      <c r="BE11" s="28">
        <v>0</v>
      </c>
      <c r="BF11" s="28"/>
      <c r="BG11" s="28"/>
      <c r="BH11" s="28"/>
      <c r="BI11" s="12">
        <v>1</v>
      </c>
      <c r="BK11" s="1">
        <v>0</v>
      </c>
      <c r="BL11" s="1">
        <v>-8</v>
      </c>
      <c r="BM11" s="28">
        <v>104</v>
      </c>
      <c r="BN11" s="1">
        <v>10410</v>
      </c>
      <c r="BO11" s="1">
        <v>1</v>
      </c>
      <c r="BP11" s="1">
        <v>0</v>
      </c>
      <c r="BQ11" s="1">
        <v>1</v>
      </c>
      <c r="BR11" s="1">
        <v>1</v>
      </c>
      <c r="BS11" s="1">
        <v>0</v>
      </c>
      <c r="BT11" s="1">
        <v>1</v>
      </c>
      <c r="BU11" s="12" t="s">
        <v>303</v>
      </c>
      <c r="BV11" s="12" t="s">
        <v>383</v>
      </c>
      <c r="BW11" s="12">
        <v>0</v>
      </c>
      <c r="BX11" s="12">
        <v>0</v>
      </c>
      <c r="BY11" s="12">
        <v>0</v>
      </c>
      <c r="BZ11" s="12">
        <v>0</v>
      </c>
      <c r="CA11" s="12">
        <v>0</v>
      </c>
      <c r="CB11" s="5" t="s">
        <v>330</v>
      </c>
      <c r="CC11" s="5" t="s">
        <v>344</v>
      </c>
      <c r="CD11" s="5" t="s">
        <v>414</v>
      </c>
      <c r="CE11" s="5"/>
      <c r="CF11" s="5" t="s">
        <v>330</v>
      </c>
      <c r="CG11" s="5" t="s">
        <v>344</v>
      </c>
      <c r="CH11" s="5" t="s">
        <v>414</v>
      </c>
      <c r="CI11" s="5"/>
      <c r="CJ11" s="161">
        <v>0</v>
      </c>
      <c r="CL11" s="19" t="s">
        <v>689</v>
      </c>
      <c r="CM11" s="12" t="s">
        <v>437</v>
      </c>
      <c r="CN11" s="12">
        <v>2</v>
      </c>
      <c r="CO11" s="12">
        <v>1</v>
      </c>
      <c r="CP11" s="12" t="s">
        <v>240</v>
      </c>
      <c r="CQ11" s="12" t="s">
        <v>1424</v>
      </c>
      <c r="CR11" s="12">
        <v>0</v>
      </c>
      <c r="CS11" s="12">
        <v>1</v>
      </c>
      <c r="CT11" s="12">
        <v>1</v>
      </c>
      <c r="CU11" s="12">
        <v>1</v>
      </c>
      <c r="CV11" s="5">
        <f>CT10</f>
        <v>1</v>
      </c>
      <c r="CW11" s="12">
        <v>0</v>
      </c>
      <c r="CX11" s="12">
        <v>1</v>
      </c>
      <c r="CY11" s="12">
        <v>1</v>
      </c>
      <c r="CZ11" s="12">
        <v>4</v>
      </c>
      <c r="DA11" s="12">
        <f t="shared" ref="DA11" si="39">100-EJ11</f>
        <v>50</v>
      </c>
      <c r="DB11" s="12">
        <f t="shared" si="1"/>
        <v>50</v>
      </c>
      <c r="DC11" s="169">
        <f t="shared" ref="DC11" si="40">EJ11</f>
        <v>50</v>
      </c>
      <c r="DD11" s="12">
        <f t="shared" ref="DD11" si="41">EJ11</f>
        <v>50</v>
      </c>
      <c r="DE11" s="12">
        <f>DA10</f>
        <v>33.299999999999997</v>
      </c>
      <c r="DF11" s="12">
        <f>DB10</f>
        <v>33.299999999999997</v>
      </c>
      <c r="DG11" s="12">
        <v>1</v>
      </c>
      <c r="DH11" s="12" t="s">
        <v>320</v>
      </c>
      <c r="DI11" s="12">
        <v>2</v>
      </c>
      <c r="DJ11" s="12" t="s">
        <v>712</v>
      </c>
      <c r="DK11" s="12" t="s">
        <v>240</v>
      </c>
      <c r="DL11" s="12" t="s">
        <v>690</v>
      </c>
      <c r="DM11" s="12"/>
      <c r="DN11" s="12"/>
      <c r="DO11" s="12"/>
      <c r="DP11" s="12"/>
      <c r="DQ11" s="12">
        <f t="shared" ref="DQ11" si="42">(DT11/DR11)*100</f>
        <v>40</v>
      </c>
      <c r="DR11" s="12">
        <f t="shared" si="12"/>
        <v>125000</v>
      </c>
      <c r="DS11" s="12">
        <v>75000</v>
      </c>
      <c r="DT11" s="12">
        <v>50000</v>
      </c>
      <c r="DU11" s="12"/>
      <c r="DV11" s="12"/>
      <c r="DW11" s="101" t="s">
        <v>993</v>
      </c>
      <c r="DX11" s="101" t="s">
        <v>991</v>
      </c>
      <c r="DY11" s="12"/>
      <c r="DZ11" s="12"/>
      <c r="EA11" s="12">
        <f t="shared" ref="EA11" si="43">(ED11/EB11)*100</f>
        <v>78.039927404718696</v>
      </c>
      <c r="EB11" s="12">
        <f t="shared" si="7"/>
        <v>551</v>
      </c>
      <c r="EC11" s="43">
        <v>121</v>
      </c>
      <c r="ED11" s="43">
        <v>430</v>
      </c>
      <c r="EE11" s="12"/>
      <c r="EF11" s="12"/>
      <c r="EG11" s="62" t="s">
        <v>969</v>
      </c>
      <c r="EH11" s="59">
        <v>66.7</v>
      </c>
      <c r="EI11" s="62" t="s">
        <v>970</v>
      </c>
      <c r="EJ11" s="59">
        <v>50</v>
      </c>
      <c r="EK11" s="62"/>
      <c r="EL11" s="59"/>
      <c r="EM11" s="62"/>
      <c r="EN11" s="59"/>
      <c r="EO11" s="12" t="s">
        <v>709</v>
      </c>
      <c r="EP11" s="12">
        <v>1</v>
      </c>
      <c r="EQ11" s="12" t="s">
        <v>948</v>
      </c>
      <c r="ES11" s="16"/>
      <c r="EU11" s="1" t="s">
        <v>245</v>
      </c>
      <c r="EW11" s="1">
        <v>2</v>
      </c>
      <c r="EY11" s="1">
        <v>2</v>
      </c>
      <c r="EZ11" s="1">
        <v>1</v>
      </c>
      <c r="FA11" s="1">
        <v>3</v>
      </c>
      <c r="FB11" s="9">
        <v>27759</v>
      </c>
      <c r="FC11" s="1">
        <v>5</v>
      </c>
      <c r="FD11" s="9">
        <v>28607</v>
      </c>
      <c r="FE11" s="1">
        <v>1</v>
      </c>
      <c r="FF11" s="1">
        <v>0</v>
      </c>
      <c r="FI11" s="1">
        <v>700</v>
      </c>
      <c r="FM11" s="1">
        <v>700</v>
      </c>
      <c r="FN11" s="1">
        <v>3</v>
      </c>
      <c r="FO11" s="1" t="s">
        <v>65</v>
      </c>
      <c r="FP11" s="1">
        <v>40</v>
      </c>
    </row>
    <row r="12" spans="1:172" s="1" customFormat="1" x14ac:dyDescent="0.2">
      <c r="A12" s="1" t="s">
        <v>236</v>
      </c>
      <c r="B12" s="1">
        <v>1993</v>
      </c>
      <c r="C12" s="1" t="s">
        <v>237</v>
      </c>
      <c r="D12" s="1" t="s">
        <v>238</v>
      </c>
      <c r="F12">
        <v>1</v>
      </c>
      <c r="G12">
        <v>0</v>
      </c>
      <c r="H12"/>
      <c r="I12">
        <v>1</v>
      </c>
      <c r="J12">
        <v>0</v>
      </c>
      <c r="K12"/>
      <c r="L12">
        <v>1</v>
      </c>
      <c r="M12">
        <v>0</v>
      </c>
      <c r="N12"/>
      <c r="O12" s="1" t="s">
        <v>239</v>
      </c>
      <c r="P12" s="1" t="s">
        <v>240</v>
      </c>
      <c r="R12" s="1" t="s">
        <v>241</v>
      </c>
      <c r="T12" s="1" t="s">
        <v>242</v>
      </c>
      <c r="X12">
        <v>0</v>
      </c>
      <c r="AA12">
        <v>1</v>
      </c>
      <c r="AB12">
        <v>0</v>
      </c>
      <c r="AC12"/>
      <c r="AD12">
        <v>1</v>
      </c>
      <c r="AE12">
        <v>0</v>
      </c>
      <c r="AF12"/>
      <c r="AI12" s="3">
        <v>1</v>
      </c>
      <c r="AJ12" s="3" t="s">
        <v>243</v>
      </c>
      <c r="AK12" s="3" t="s">
        <v>244</v>
      </c>
      <c r="AL12" s="3" t="s">
        <v>57</v>
      </c>
      <c r="AM12" s="3" t="s">
        <v>57</v>
      </c>
      <c r="AN12" s="3" t="s">
        <v>57</v>
      </c>
      <c r="AO12" s="3" t="s">
        <v>57</v>
      </c>
      <c r="AP12" s="3"/>
      <c r="AQ12" s="3"/>
      <c r="AR12" s="10" t="s">
        <v>189</v>
      </c>
      <c r="AS12" s="12" t="s">
        <v>144</v>
      </c>
      <c r="AT12" s="13" t="s">
        <v>60</v>
      </c>
      <c r="AU12" s="13">
        <v>1</v>
      </c>
      <c r="AV12" s="13">
        <v>1</v>
      </c>
      <c r="AW12" s="13"/>
      <c r="AX12" s="13">
        <v>1</v>
      </c>
      <c r="AY12" s="12">
        <v>0</v>
      </c>
      <c r="AZ12" s="62">
        <v>0</v>
      </c>
      <c r="BA12" s="28">
        <v>0</v>
      </c>
      <c r="BB12" s="28"/>
      <c r="BC12" s="28">
        <v>0</v>
      </c>
      <c r="BD12" s="28">
        <v>0</v>
      </c>
      <c r="BE12" s="28">
        <v>0</v>
      </c>
      <c r="BF12" s="28"/>
      <c r="BG12" s="28"/>
      <c r="BH12" s="28"/>
      <c r="BI12" s="12">
        <v>1</v>
      </c>
      <c r="BK12" s="1">
        <v>0</v>
      </c>
      <c r="BL12" s="1">
        <v>-8</v>
      </c>
      <c r="BM12" s="28">
        <v>105</v>
      </c>
      <c r="BN12" s="1">
        <v>10510</v>
      </c>
      <c r="BO12" s="1">
        <v>1</v>
      </c>
      <c r="BP12" s="1">
        <v>0</v>
      </c>
      <c r="BQ12" s="1">
        <v>1</v>
      </c>
      <c r="BR12" s="1">
        <v>1</v>
      </c>
      <c r="BS12" s="1">
        <v>0</v>
      </c>
      <c r="BT12" s="1">
        <v>1</v>
      </c>
      <c r="BU12" s="12" t="s">
        <v>303</v>
      </c>
      <c r="BV12" s="12" t="s">
        <v>383</v>
      </c>
      <c r="BW12" s="12">
        <v>0</v>
      </c>
      <c r="BX12" s="12">
        <v>0</v>
      </c>
      <c r="BY12" s="12">
        <v>0</v>
      </c>
      <c r="BZ12" s="12">
        <v>0</v>
      </c>
      <c r="CA12" s="12">
        <v>0</v>
      </c>
      <c r="CB12" s="5" t="s">
        <v>703</v>
      </c>
      <c r="CC12" s="5" t="s">
        <v>704</v>
      </c>
      <c r="CD12" s="5" t="s">
        <v>414</v>
      </c>
      <c r="CE12" s="5" t="s">
        <v>705</v>
      </c>
      <c r="CF12" s="5" t="s">
        <v>326</v>
      </c>
      <c r="CG12" s="5" t="s">
        <v>381</v>
      </c>
      <c r="CH12" s="5" t="s">
        <v>414</v>
      </c>
      <c r="CI12" s="5" t="s">
        <v>1386</v>
      </c>
      <c r="CJ12" s="161">
        <v>1</v>
      </c>
      <c r="CK12" s="12" t="s">
        <v>1331</v>
      </c>
      <c r="CL12" s="19" t="s">
        <v>689</v>
      </c>
      <c r="CM12" s="12" t="s">
        <v>435</v>
      </c>
      <c r="CN12" s="12">
        <v>2</v>
      </c>
      <c r="CO12" s="12">
        <v>1</v>
      </c>
      <c r="CP12" s="1" t="s">
        <v>238</v>
      </c>
      <c r="CQ12" s="1" t="s">
        <v>320</v>
      </c>
      <c r="CR12" s="28">
        <v>1</v>
      </c>
      <c r="CS12" s="28">
        <v>0</v>
      </c>
      <c r="CT12" s="12">
        <v>1</v>
      </c>
      <c r="CU12" s="12">
        <v>1</v>
      </c>
      <c r="CV12" s="5">
        <f>CT13</f>
        <v>1</v>
      </c>
      <c r="CW12" s="12">
        <v>0</v>
      </c>
      <c r="CX12" s="12">
        <v>1</v>
      </c>
      <c r="CY12" s="12">
        <v>1</v>
      </c>
      <c r="CZ12" s="12">
        <v>3</v>
      </c>
      <c r="DA12" s="12">
        <f t="shared" ref="DA12" si="44">100-EH12</f>
        <v>50</v>
      </c>
      <c r="DB12" s="12">
        <f t="shared" si="1"/>
        <v>50</v>
      </c>
      <c r="DC12" s="169">
        <f t="shared" ref="DC12:DC13" si="45">EH12</f>
        <v>50</v>
      </c>
      <c r="DD12" s="12">
        <f t="shared" ref="DD12:DD36" si="46">EH12</f>
        <v>50</v>
      </c>
      <c r="DE12" s="12">
        <f>DA13</f>
        <v>50</v>
      </c>
      <c r="DF12" s="12">
        <f>DB13</f>
        <v>50</v>
      </c>
      <c r="DG12" s="12">
        <v>0</v>
      </c>
      <c r="DH12" s="12" t="s">
        <v>320</v>
      </c>
      <c r="DI12" s="12">
        <v>2</v>
      </c>
      <c r="DJ12" s="12" t="s">
        <v>712</v>
      </c>
      <c r="DK12" s="12" t="s">
        <v>240</v>
      </c>
      <c r="DL12" s="12" t="s">
        <v>690</v>
      </c>
      <c r="DM12" s="12"/>
      <c r="DN12" s="12"/>
      <c r="DO12" s="12"/>
      <c r="DP12" s="12"/>
      <c r="DQ12" s="12">
        <f t="shared" ref="DQ12" si="47">(DS12/DR12)*100</f>
        <v>60</v>
      </c>
      <c r="DR12" s="12">
        <f t="shared" si="12"/>
        <v>125000</v>
      </c>
      <c r="DS12" s="12">
        <v>75000</v>
      </c>
      <c r="DT12" s="12">
        <v>50000</v>
      </c>
      <c r="DU12" s="12"/>
      <c r="DV12" s="12"/>
      <c r="DW12" s="101" t="s">
        <v>993</v>
      </c>
      <c r="DX12" s="101" t="s">
        <v>991</v>
      </c>
      <c r="DY12" s="12"/>
      <c r="DZ12" s="12"/>
      <c r="EA12" s="12">
        <f t="shared" ref="EA12" si="48">(EC12/EB12)*100</f>
        <v>21.960072595281307</v>
      </c>
      <c r="EB12" s="12">
        <f t="shared" si="7"/>
        <v>551</v>
      </c>
      <c r="EC12" s="43">
        <v>121</v>
      </c>
      <c r="ED12" s="43">
        <v>430</v>
      </c>
      <c r="EE12" s="12"/>
      <c r="EF12" s="12"/>
      <c r="EG12" s="62" t="s">
        <v>910</v>
      </c>
      <c r="EH12" s="59">
        <v>50</v>
      </c>
      <c r="EI12" s="62" t="s">
        <v>910</v>
      </c>
      <c r="EJ12" s="59">
        <v>50</v>
      </c>
      <c r="EK12" s="62"/>
      <c r="EL12" s="59"/>
      <c r="EM12" s="62"/>
      <c r="EN12" s="59"/>
      <c r="EO12" s="12" t="s">
        <v>709</v>
      </c>
      <c r="EP12" s="12">
        <v>1</v>
      </c>
      <c r="EQ12" s="12" t="s">
        <v>949</v>
      </c>
      <c r="ER12" s="12" t="s">
        <v>711</v>
      </c>
      <c r="ES12" s="110" t="s">
        <v>1103</v>
      </c>
      <c r="ET12" s="12" t="s">
        <v>1331</v>
      </c>
      <c r="EU12" s="1" t="s">
        <v>245</v>
      </c>
      <c r="EW12" s="1">
        <v>2</v>
      </c>
      <c r="EY12" s="1">
        <v>2</v>
      </c>
      <c r="EZ12" s="1">
        <v>1</v>
      </c>
      <c r="FA12" s="1">
        <v>3</v>
      </c>
      <c r="FB12" s="9">
        <v>27759</v>
      </c>
      <c r="FC12" s="1">
        <v>5</v>
      </c>
      <c r="FD12" s="9">
        <v>28607</v>
      </c>
      <c r="FE12" s="1">
        <v>1</v>
      </c>
      <c r="FF12" s="1">
        <v>0</v>
      </c>
      <c r="FI12" s="1">
        <v>700</v>
      </c>
      <c r="FM12" s="1">
        <v>700</v>
      </c>
      <c r="FN12" s="1">
        <v>3</v>
      </c>
      <c r="FO12" s="1" t="s">
        <v>65</v>
      </c>
      <c r="FP12" s="1">
        <v>60</v>
      </c>
    </row>
    <row r="13" spans="1:172" s="1" customFormat="1" x14ac:dyDescent="0.2">
      <c r="A13" s="1" t="s">
        <v>236</v>
      </c>
      <c r="B13" s="1">
        <v>1993</v>
      </c>
      <c r="C13" s="1" t="s">
        <v>237</v>
      </c>
      <c r="D13" s="1" t="s">
        <v>238</v>
      </c>
      <c r="F13">
        <v>1</v>
      </c>
      <c r="G13">
        <v>0</v>
      </c>
      <c r="H13"/>
      <c r="I13">
        <v>1</v>
      </c>
      <c r="J13">
        <v>0</v>
      </c>
      <c r="K13"/>
      <c r="L13">
        <v>1</v>
      </c>
      <c r="M13">
        <v>0</v>
      </c>
      <c r="N13"/>
      <c r="O13" s="1" t="s">
        <v>239</v>
      </c>
      <c r="P13" s="1" t="s">
        <v>240</v>
      </c>
      <c r="R13" s="1" t="s">
        <v>241</v>
      </c>
      <c r="T13" s="1" t="s">
        <v>242</v>
      </c>
      <c r="X13">
        <v>0</v>
      </c>
      <c r="AA13">
        <v>1</v>
      </c>
      <c r="AB13">
        <v>0</v>
      </c>
      <c r="AC13"/>
      <c r="AD13">
        <v>1</v>
      </c>
      <c r="AE13">
        <v>0</v>
      </c>
      <c r="AF13"/>
      <c r="AI13" s="3">
        <v>1</v>
      </c>
      <c r="AJ13" s="3" t="s">
        <v>243</v>
      </c>
      <c r="AK13" s="3" t="s">
        <v>244</v>
      </c>
      <c r="AL13" s="3" t="s">
        <v>57</v>
      </c>
      <c r="AM13" s="3" t="s">
        <v>57</v>
      </c>
      <c r="AN13" s="3" t="s">
        <v>57</v>
      </c>
      <c r="AO13" s="3" t="s">
        <v>57</v>
      </c>
      <c r="AP13" s="3"/>
      <c r="AQ13" s="3"/>
      <c r="AR13" s="10" t="s">
        <v>189</v>
      </c>
      <c r="AS13" s="12" t="s">
        <v>144</v>
      </c>
      <c r="AT13" s="13" t="s">
        <v>60</v>
      </c>
      <c r="AU13" s="13">
        <v>1</v>
      </c>
      <c r="AV13" s="13">
        <v>1</v>
      </c>
      <c r="AW13" s="13"/>
      <c r="AX13" s="13">
        <v>1</v>
      </c>
      <c r="AY13" s="12">
        <v>0</v>
      </c>
      <c r="AZ13" s="62">
        <v>0</v>
      </c>
      <c r="BA13" s="28">
        <v>0</v>
      </c>
      <c r="BB13" s="28"/>
      <c r="BC13" s="28">
        <v>0</v>
      </c>
      <c r="BD13" s="28">
        <v>0</v>
      </c>
      <c r="BE13" s="28">
        <v>0</v>
      </c>
      <c r="BF13" s="28"/>
      <c r="BG13" s="28"/>
      <c r="BH13" s="28"/>
      <c r="BI13" s="12">
        <v>1</v>
      </c>
      <c r="BK13" s="1">
        <v>0</v>
      </c>
      <c r="BL13" s="1">
        <v>-8</v>
      </c>
      <c r="BM13" s="28">
        <v>105</v>
      </c>
      <c r="BN13" s="1">
        <v>10510</v>
      </c>
      <c r="BO13" s="1">
        <v>1</v>
      </c>
      <c r="BP13" s="1">
        <v>0</v>
      </c>
      <c r="BQ13" s="1">
        <v>1</v>
      </c>
      <c r="BR13" s="1">
        <v>1</v>
      </c>
      <c r="BS13" s="1">
        <v>0</v>
      </c>
      <c r="BT13" s="1">
        <v>1</v>
      </c>
      <c r="BU13" s="12" t="s">
        <v>303</v>
      </c>
      <c r="BV13" s="12" t="s">
        <v>383</v>
      </c>
      <c r="BW13" s="12">
        <v>0</v>
      </c>
      <c r="BX13" s="12">
        <v>0</v>
      </c>
      <c r="BY13" s="12">
        <v>0</v>
      </c>
      <c r="BZ13" s="12">
        <v>0</v>
      </c>
      <c r="CA13" s="12">
        <v>0</v>
      </c>
      <c r="CB13" s="5" t="s">
        <v>703</v>
      </c>
      <c r="CC13" s="5" t="s">
        <v>704</v>
      </c>
      <c r="CD13" s="5" t="s">
        <v>414</v>
      </c>
      <c r="CE13" s="5" t="s">
        <v>705</v>
      </c>
      <c r="CF13" s="5" t="s">
        <v>326</v>
      </c>
      <c r="CG13" s="5" t="s">
        <v>381</v>
      </c>
      <c r="CH13" s="5" t="s">
        <v>414</v>
      </c>
      <c r="CI13" s="5" t="s">
        <v>1386</v>
      </c>
      <c r="CJ13" s="161">
        <v>1</v>
      </c>
      <c r="CK13" s="12" t="s">
        <v>1331</v>
      </c>
      <c r="CL13" s="19" t="s">
        <v>689</v>
      </c>
      <c r="CM13" s="12" t="s">
        <v>435</v>
      </c>
      <c r="CN13" s="12">
        <v>2</v>
      </c>
      <c r="CO13" s="12">
        <v>1</v>
      </c>
      <c r="CP13" s="12" t="s">
        <v>240</v>
      </c>
      <c r="CQ13" s="12" t="s">
        <v>1424</v>
      </c>
      <c r="CR13" s="12">
        <v>0</v>
      </c>
      <c r="CS13" s="12">
        <v>1</v>
      </c>
      <c r="CT13" s="12">
        <v>1</v>
      </c>
      <c r="CU13" s="12">
        <v>1</v>
      </c>
      <c r="CV13" s="5">
        <f>CT12</f>
        <v>1</v>
      </c>
      <c r="CW13" s="12">
        <v>0</v>
      </c>
      <c r="CX13" s="12">
        <v>1</v>
      </c>
      <c r="CY13" s="12">
        <v>1</v>
      </c>
      <c r="CZ13" s="12">
        <v>5</v>
      </c>
      <c r="DA13" s="12">
        <f t="shared" ref="DA13" si="49">100-EJ13</f>
        <v>50</v>
      </c>
      <c r="DB13" s="12">
        <f t="shared" si="1"/>
        <v>50</v>
      </c>
      <c r="DC13" s="169">
        <f t="shared" si="45"/>
        <v>50</v>
      </c>
      <c r="DD13" s="12">
        <f t="shared" ref="DD13" si="50">EJ13</f>
        <v>50</v>
      </c>
      <c r="DE13" s="12">
        <f>DA12</f>
        <v>50</v>
      </c>
      <c r="DF13" s="12">
        <f>DB12</f>
        <v>50</v>
      </c>
      <c r="DG13" s="12">
        <v>0</v>
      </c>
      <c r="DH13" s="12" t="s">
        <v>320</v>
      </c>
      <c r="DI13" s="12">
        <v>2</v>
      </c>
      <c r="DJ13" s="12" t="s">
        <v>712</v>
      </c>
      <c r="DK13" s="12" t="s">
        <v>240</v>
      </c>
      <c r="DL13" s="12" t="s">
        <v>690</v>
      </c>
      <c r="DM13" s="12"/>
      <c r="DN13" s="12"/>
      <c r="DO13" s="12"/>
      <c r="DP13" s="12"/>
      <c r="DQ13" s="12">
        <f t="shared" ref="DQ13" si="51">(DT13/DR13)*100</f>
        <v>40</v>
      </c>
      <c r="DR13" s="12">
        <f t="shared" si="12"/>
        <v>125000</v>
      </c>
      <c r="DS13" s="12">
        <v>75000</v>
      </c>
      <c r="DT13" s="12">
        <v>50000</v>
      </c>
      <c r="DU13" s="12"/>
      <c r="DV13" s="12"/>
      <c r="DW13" s="101" t="s">
        <v>993</v>
      </c>
      <c r="DX13" s="101" t="s">
        <v>991</v>
      </c>
      <c r="DY13" s="12"/>
      <c r="DZ13" s="12"/>
      <c r="EA13" s="12">
        <f t="shared" ref="EA13" si="52">(ED13/EB13)*100</f>
        <v>78.039927404718696</v>
      </c>
      <c r="EB13" s="12">
        <f t="shared" si="7"/>
        <v>551</v>
      </c>
      <c r="EC13" s="43">
        <v>121</v>
      </c>
      <c r="ED13" s="43">
        <v>430</v>
      </c>
      <c r="EE13" s="12"/>
      <c r="EF13" s="12"/>
      <c r="EG13" s="62" t="s">
        <v>910</v>
      </c>
      <c r="EH13" s="59">
        <v>50</v>
      </c>
      <c r="EI13" s="62" t="s">
        <v>910</v>
      </c>
      <c r="EJ13" s="59">
        <v>50</v>
      </c>
      <c r="EK13" s="62"/>
      <c r="EL13" s="59"/>
      <c r="EM13" s="62"/>
      <c r="EN13" s="59"/>
      <c r="EO13" s="12" t="s">
        <v>709</v>
      </c>
      <c r="EP13" s="12">
        <v>1</v>
      </c>
      <c r="EQ13" s="12" t="s">
        <v>949</v>
      </c>
      <c r="ER13" s="12" t="s">
        <v>711</v>
      </c>
      <c r="ES13" s="110" t="s">
        <v>1103</v>
      </c>
      <c r="ET13" s="12" t="s">
        <v>1331</v>
      </c>
      <c r="EU13" s="1" t="s">
        <v>245</v>
      </c>
      <c r="EW13" s="1">
        <v>2</v>
      </c>
      <c r="EY13" s="1">
        <v>2</v>
      </c>
      <c r="EZ13" s="1">
        <v>1</v>
      </c>
      <c r="FA13" s="1">
        <v>3</v>
      </c>
      <c r="FB13" s="9">
        <v>27759</v>
      </c>
      <c r="FC13" s="1">
        <v>5</v>
      </c>
      <c r="FD13" s="9">
        <v>28607</v>
      </c>
      <c r="FE13" s="1">
        <v>1</v>
      </c>
      <c r="FF13" s="1">
        <v>0</v>
      </c>
      <c r="FI13" s="1">
        <v>700</v>
      </c>
      <c r="FM13" s="1">
        <v>700</v>
      </c>
      <c r="FN13" s="1">
        <v>3</v>
      </c>
      <c r="FO13" s="1" t="s">
        <v>65</v>
      </c>
      <c r="FP13" s="1">
        <v>40</v>
      </c>
    </row>
    <row r="14" spans="1:172" s="1" customFormat="1" x14ac:dyDescent="0.2">
      <c r="A14" s="1" t="s">
        <v>236</v>
      </c>
      <c r="B14" s="1">
        <v>1993</v>
      </c>
      <c r="C14" s="1" t="s">
        <v>237</v>
      </c>
      <c r="D14" s="1" t="s">
        <v>238</v>
      </c>
      <c r="F14">
        <v>1</v>
      </c>
      <c r="G14">
        <v>0</v>
      </c>
      <c r="H14"/>
      <c r="I14">
        <v>1</v>
      </c>
      <c r="J14">
        <v>0</v>
      </c>
      <c r="K14"/>
      <c r="L14">
        <v>1</v>
      </c>
      <c r="M14">
        <v>0</v>
      </c>
      <c r="N14"/>
      <c r="O14" s="1" t="s">
        <v>239</v>
      </c>
      <c r="P14" s="1" t="s">
        <v>240</v>
      </c>
      <c r="R14" s="1" t="s">
        <v>241</v>
      </c>
      <c r="T14" s="1" t="s">
        <v>242</v>
      </c>
      <c r="X14">
        <v>0</v>
      </c>
      <c r="AA14">
        <v>1</v>
      </c>
      <c r="AB14">
        <v>0</v>
      </c>
      <c r="AC14"/>
      <c r="AD14">
        <v>1</v>
      </c>
      <c r="AE14">
        <v>0</v>
      </c>
      <c r="AF14"/>
      <c r="AI14" s="3">
        <v>1</v>
      </c>
      <c r="AJ14" s="3" t="s">
        <v>243</v>
      </c>
      <c r="AK14" s="3" t="s">
        <v>244</v>
      </c>
      <c r="AL14" s="3" t="s">
        <v>57</v>
      </c>
      <c r="AM14" s="3" t="s">
        <v>57</v>
      </c>
      <c r="AN14" s="3" t="s">
        <v>57</v>
      </c>
      <c r="AO14" s="3" t="s">
        <v>57</v>
      </c>
      <c r="AP14" s="3"/>
      <c r="AQ14" s="3"/>
      <c r="AR14" s="10" t="s">
        <v>189</v>
      </c>
      <c r="AS14" s="12" t="s">
        <v>144</v>
      </c>
      <c r="AT14" s="13" t="s">
        <v>60</v>
      </c>
      <c r="AU14" s="13">
        <v>1</v>
      </c>
      <c r="AV14" s="13">
        <v>1</v>
      </c>
      <c r="AW14" s="13"/>
      <c r="AX14" s="13">
        <v>1</v>
      </c>
      <c r="AY14" s="12">
        <v>0</v>
      </c>
      <c r="AZ14" s="62">
        <v>0</v>
      </c>
      <c r="BA14" s="28">
        <v>0</v>
      </c>
      <c r="BB14" s="28"/>
      <c r="BC14" s="28">
        <v>0</v>
      </c>
      <c r="BD14" s="28">
        <v>0</v>
      </c>
      <c r="BE14" s="28">
        <v>0</v>
      </c>
      <c r="BF14" s="28"/>
      <c r="BG14" s="28"/>
      <c r="BH14" s="28"/>
      <c r="BI14" s="19">
        <v>0</v>
      </c>
      <c r="BK14" s="1">
        <v>0</v>
      </c>
      <c r="BL14" s="1">
        <v>-8</v>
      </c>
      <c r="BM14" s="28">
        <v>106</v>
      </c>
      <c r="BN14" s="1">
        <v>10610</v>
      </c>
      <c r="BO14" s="1">
        <v>1</v>
      </c>
      <c r="BP14" s="1">
        <v>0</v>
      </c>
      <c r="BQ14" s="1">
        <v>1</v>
      </c>
      <c r="BR14" s="1">
        <v>1</v>
      </c>
      <c r="BS14" s="1">
        <v>0</v>
      </c>
      <c r="BT14" s="1">
        <v>1</v>
      </c>
      <c r="BU14" s="12" t="s">
        <v>303</v>
      </c>
      <c r="BV14" s="12" t="s">
        <v>383</v>
      </c>
      <c r="BW14" s="12">
        <v>0</v>
      </c>
      <c r="BX14" s="12">
        <v>0</v>
      </c>
      <c r="BY14" s="12">
        <v>0</v>
      </c>
      <c r="BZ14" s="12">
        <v>0</v>
      </c>
      <c r="CA14" s="12">
        <v>0</v>
      </c>
      <c r="CB14" s="5" t="s">
        <v>338</v>
      </c>
      <c r="CC14" s="5" t="s">
        <v>367</v>
      </c>
      <c r="CD14" s="5" t="s">
        <v>414</v>
      </c>
      <c r="CE14" s="5"/>
      <c r="CF14" s="5" t="s">
        <v>338</v>
      </c>
      <c r="CG14" s="5" t="s">
        <v>367</v>
      </c>
      <c r="CH14" s="5" t="s">
        <v>414</v>
      </c>
      <c r="CI14" s="5"/>
      <c r="CJ14" s="161">
        <v>0</v>
      </c>
      <c r="CK14" s="12"/>
      <c r="CL14" s="19" t="s">
        <v>689</v>
      </c>
      <c r="CM14" s="12" t="s">
        <v>437</v>
      </c>
      <c r="CN14" s="12">
        <v>2</v>
      </c>
      <c r="CO14" s="12">
        <v>1</v>
      </c>
      <c r="CP14" s="1" t="s">
        <v>238</v>
      </c>
      <c r="CQ14" s="1" t="s">
        <v>320</v>
      </c>
      <c r="CR14" s="28">
        <v>1</v>
      </c>
      <c r="CS14" s="28">
        <v>0</v>
      </c>
      <c r="CT14" s="12">
        <v>0</v>
      </c>
      <c r="CU14" s="12">
        <v>0</v>
      </c>
      <c r="CV14" s="5">
        <f>CT15</f>
        <v>1</v>
      </c>
      <c r="CW14" s="12">
        <v>1</v>
      </c>
      <c r="CX14" s="12">
        <v>1</v>
      </c>
      <c r="CY14" s="12">
        <v>1</v>
      </c>
      <c r="CZ14" s="15">
        <v>6</v>
      </c>
      <c r="DA14" s="12">
        <f t="shared" ref="DA14" si="53">100-EH14</f>
        <v>33.299999999999997</v>
      </c>
      <c r="DB14" s="12">
        <f t="shared" si="1"/>
        <v>33.299999999999997</v>
      </c>
      <c r="DC14" s="169">
        <f t="shared" ref="DC14" si="54">EH14</f>
        <v>66.7</v>
      </c>
      <c r="DD14" s="12">
        <f t="shared" ref="DD14" si="55">EH14</f>
        <v>66.7</v>
      </c>
      <c r="DE14" s="12">
        <f>DA15</f>
        <v>0</v>
      </c>
      <c r="DF14" s="12">
        <f>DB15</f>
        <v>65.7</v>
      </c>
      <c r="DG14" s="19">
        <v>1</v>
      </c>
      <c r="DH14" s="1" t="s">
        <v>320</v>
      </c>
      <c r="DI14" s="28">
        <v>1</v>
      </c>
      <c r="DJ14" s="12" t="s">
        <v>715</v>
      </c>
      <c r="DK14" s="12" t="s">
        <v>242</v>
      </c>
      <c r="DL14" s="12" t="s">
        <v>713</v>
      </c>
      <c r="DM14" s="12"/>
      <c r="DN14" s="12"/>
      <c r="DO14" s="12"/>
      <c r="DP14" s="12"/>
      <c r="DQ14" s="12">
        <f t="shared" ref="DQ14" si="56">(DS14/DR14)*100</f>
        <v>60</v>
      </c>
      <c r="DR14" s="12">
        <f t="shared" si="12"/>
        <v>125000</v>
      </c>
      <c r="DS14" s="12">
        <v>75000</v>
      </c>
      <c r="DT14" s="12">
        <v>50000</v>
      </c>
      <c r="DU14" s="12"/>
      <c r="DV14" s="12"/>
      <c r="DW14" s="101" t="s">
        <v>993</v>
      </c>
      <c r="DX14" s="101" t="s">
        <v>991</v>
      </c>
      <c r="DY14" s="12"/>
      <c r="DZ14" s="12"/>
      <c r="EA14" s="12">
        <f t="shared" ref="EA14" si="57">(EC14/EB14)*100</f>
        <v>99.180327868852459</v>
      </c>
      <c r="EB14" s="12">
        <f t="shared" si="7"/>
        <v>122</v>
      </c>
      <c r="EC14" s="43">
        <v>121</v>
      </c>
      <c r="ED14" s="43">
        <v>1</v>
      </c>
      <c r="EE14" s="12"/>
      <c r="EF14" s="12"/>
      <c r="EG14" s="62" t="s">
        <v>443</v>
      </c>
      <c r="EH14" s="59">
        <v>66.7</v>
      </c>
      <c r="EI14" s="97" t="s">
        <v>768</v>
      </c>
      <c r="EJ14" s="95">
        <v>100</v>
      </c>
      <c r="EK14" s="62"/>
      <c r="EL14" s="59"/>
      <c r="EM14" s="62"/>
      <c r="EN14" s="59"/>
      <c r="EO14" s="19" t="s">
        <v>695</v>
      </c>
      <c r="EP14" s="19">
        <v>0</v>
      </c>
      <c r="EQ14" s="19" t="s">
        <v>948</v>
      </c>
      <c r="ER14" s="12"/>
      <c r="ES14" s="12"/>
      <c r="ET14" s="12"/>
      <c r="EU14" s="1" t="s">
        <v>245</v>
      </c>
      <c r="EW14" s="1">
        <v>2</v>
      </c>
      <c r="EY14" s="1">
        <v>2</v>
      </c>
      <c r="EZ14" s="1">
        <v>1</v>
      </c>
      <c r="FA14" s="1">
        <v>3</v>
      </c>
      <c r="FB14" s="9">
        <v>27759</v>
      </c>
      <c r="FC14" s="1">
        <v>5</v>
      </c>
      <c r="FD14" s="9">
        <v>28607</v>
      </c>
      <c r="FE14" s="1">
        <v>1</v>
      </c>
      <c r="FF14" s="1">
        <v>0</v>
      </c>
      <c r="FI14" s="1">
        <v>700</v>
      </c>
      <c r="FM14" s="1">
        <v>700</v>
      </c>
      <c r="FN14" s="1">
        <v>3</v>
      </c>
      <c r="FO14" s="1" t="s">
        <v>65</v>
      </c>
      <c r="FP14" s="1">
        <v>60</v>
      </c>
    </row>
    <row r="15" spans="1:172" s="1" customFormat="1" x14ac:dyDescent="0.2">
      <c r="A15" s="1" t="s">
        <v>236</v>
      </c>
      <c r="B15" s="1">
        <v>1993</v>
      </c>
      <c r="C15" s="1" t="s">
        <v>237</v>
      </c>
      <c r="D15" s="1" t="s">
        <v>238</v>
      </c>
      <c r="F15">
        <v>1</v>
      </c>
      <c r="G15">
        <v>0</v>
      </c>
      <c r="H15"/>
      <c r="I15">
        <v>1</v>
      </c>
      <c r="J15">
        <v>0</v>
      </c>
      <c r="K15"/>
      <c r="L15">
        <v>1</v>
      </c>
      <c r="M15">
        <v>0</v>
      </c>
      <c r="N15"/>
      <c r="O15" s="1" t="s">
        <v>239</v>
      </c>
      <c r="P15" s="1" t="s">
        <v>240</v>
      </c>
      <c r="R15" s="1" t="s">
        <v>241</v>
      </c>
      <c r="T15" s="1" t="s">
        <v>242</v>
      </c>
      <c r="X15">
        <v>0</v>
      </c>
      <c r="AA15">
        <v>1</v>
      </c>
      <c r="AB15">
        <v>0</v>
      </c>
      <c r="AC15"/>
      <c r="AD15">
        <v>1</v>
      </c>
      <c r="AE15">
        <v>0</v>
      </c>
      <c r="AF15"/>
      <c r="AI15" s="3">
        <v>1</v>
      </c>
      <c r="AJ15" s="3" t="s">
        <v>243</v>
      </c>
      <c r="AK15" s="3" t="s">
        <v>244</v>
      </c>
      <c r="AL15" s="3" t="s">
        <v>57</v>
      </c>
      <c r="AM15" s="3" t="s">
        <v>57</v>
      </c>
      <c r="AN15" s="3" t="s">
        <v>57</v>
      </c>
      <c r="AO15" s="3" t="s">
        <v>57</v>
      </c>
      <c r="AP15" s="3"/>
      <c r="AQ15" s="3"/>
      <c r="AR15" s="10" t="s">
        <v>189</v>
      </c>
      <c r="AS15" s="12" t="s">
        <v>144</v>
      </c>
      <c r="AT15" s="13" t="s">
        <v>60</v>
      </c>
      <c r="AU15" s="13">
        <v>1</v>
      </c>
      <c r="AV15" s="13">
        <v>1</v>
      </c>
      <c r="AW15" s="13"/>
      <c r="AX15" s="13">
        <v>1</v>
      </c>
      <c r="AY15" s="12">
        <v>0</v>
      </c>
      <c r="AZ15" s="62">
        <v>0</v>
      </c>
      <c r="BA15" s="28">
        <v>0</v>
      </c>
      <c r="BB15" s="28"/>
      <c r="BC15" s="28">
        <v>0</v>
      </c>
      <c r="BD15" s="28">
        <v>0</v>
      </c>
      <c r="BE15" s="28">
        <v>0</v>
      </c>
      <c r="BF15" s="28"/>
      <c r="BG15" s="28"/>
      <c r="BH15" s="28"/>
      <c r="BI15" s="19">
        <v>0</v>
      </c>
      <c r="BK15" s="1">
        <v>0</v>
      </c>
      <c r="BL15" s="1">
        <v>-8</v>
      </c>
      <c r="BM15" s="28">
        <v>106</v>
      </c>
      <c r="BN15" s="1">
        <v>10610</v>
      </c>
      <c r="BO15" s="1">
        <v>1</v>
      </c>
      <c r="BP15" s="1">
        <v>0</v>
      </c>
      <c r="BQ15" s="1">
        <v>1</v>
      </c>
      <c r="BR15" s="1">
        <v>1</v>
      </c>
      <c r="BS15" s="1">
        <v>0</v>
      </c>
      <c r="BT15" s="1">
        <v>1</v>
      </c>
      <c r="BU15" s="12" t="s">
        <v>303</v>
      </c>
      <c r="BV15" s="12" t="s">
        <v>383</v>
      </c>
      <c r="BW15" s="12">
        <v>0</v>
      </c>
      <c r="BX15" s="12">
        <v>0</v>
      </c>
      <c r="BY15" s="12">
        <v>0</v>
      </c>
      <c r="BZ15" s="12">
        <v>0</v>
      </c>
      <c r="CA15" s="12">
        <v>0</v>
      </c>
      <c r="CB15" s="5" t="s">
        <v>338</v>
      </c>
      <c r="CC15" s="5" t="s">
        <v>367</v>
      </c>
      <c r="CD15" s="5" t="s">
        <v>414</v>
      </c>
      <c r="CE15" s="5"/>
      <c r="CF15" s="5" t="s">
        <v>338</v>
      </c>
      <c r="CG15" s="5" t="s">
        <v>367</v>
      </c>
      <c r="CH15" s="5" t="s">
        <v>414</v>
      </c>
      <c r="CI15" s="5"/>
      <c r="CJ15" s="161">
        <v>0</v>
      </c>
      <c r="CK15" s="12"/>
      <c r="CL15" s="19" t="s">
        <v>689</v>
      </c>
      <c r="CM15" s="12" t="s">
        <v>437</v>
      </c>
      <c r="CN15" s="12">
        <v>2</v>
      </c>
      <c r="CO15" s="12">
        <v>1</v>
      </c>
      <c r="CP15" s="12" t="s">
        <v>242</v>
      </c>
      <c r="CQ15" s="12" t="s">
        <v>1424</v>
      </c>
      <c r="CR15" s="12">
        <v>0</v>
      </c>
      <c r="CS15" s="12">
        <v>1</v>
      </c>
      <c r="CT15" s="12">
        <v>1</v>
      </c>
      <c r="CU15" s="12">
        <v>0</v>
      </c>
      <c r="CV15" s="5">
        <f>CT14</f>
        <v>0</v>
      </c>
      <c r="CW15" s="12">
        <v>0</v>
      </c>
      <c r="CX15" s="12">
        <v>0</v>
      </c>
      <c r="CY15" s="12">
        <v>0</v>
      </c>
      <c r="CZ15" s="12">
        <v>0</v>
      </c>
      <c r="DA15" s="96">
        <f t="shared" ref="DA15" si="58">100-EJ15</f>
        <v>0</v>
      </c>
      <c r="DB15" s="96">
        <f t="shared" si="1"/>
        <v>65.7</v>
      </c>
      <c r="DC15" s="170">
        <f t="shared" ref="DC15" si="59">EJ15</f>
        <v>100</v>
      </c>
      <c r="DD15" s="96">
        <v>34.299999999999997</v>
      </c>
      <c r="DE15" s="96">
        <f>DA14</f>
        <v>33.299999999999997</v>
      </c>
      <c r="DF15" s="96">
        <f>DB14</f>
        <v>33.299999999999997</v>
      </c>
      <c r="DG15" s="19">
        <v>1</v>
      </c>
      <c r="DH15" s="1" t="s">
        <v>320</v>
      </c>
      <c r="DI15" s="28">
        <v>1</v>
      </c>
      <c r="DJ15" s="12" t="s">
        <v>715</v>
      </c>
      <c r="DK15" s="12" t="s">
        <v>242</v>
      </c>
      <c r="DL15" s="12" t="s">
        <v>713</v>
      </c>
      <c r="DM15" s="12"/>
      <c r="DN15" s="12"/>
      <c r="DO15" s="12"/>
      <c r="DP15" s="12"/>
      <c r="DQ15" s="12">
        <f t="shared" ref="DQ15" si="60">(DT15/DR15)*100</f>
        <v>40</v>
      </c>
      <c r="DR15" s="12">
        <f t="shared" si="12"/>
        <v>125000</v>
      </c>
      <c r="DS15" s="12">
        <v>75000</v>
      </c>
      <c r="DT15" s="12">
        <v>50000</v>
      </c>
      <c r="DU15" s="12"/>
      <c r="DV15" s="12"/>
      <c r="DW15" s="101" t="s">
        <v>993</v>
      </c>
      <c r="DX15" s="101" t="s">
        <v>991</v>
      </c>
      <c r="DY15" s="12"/>
      <c r="DZ15" s="12"/>
      <c r="EA15" s="12">
        <f t="shared" ref="EA15" si="61">(ED15/EB15)*100</f>
        <v>0.81967213114754101</v>
      </c>
      <c r="EB15" s="12">
        <f t="shared" si="7"/>
        <v>122</v>
      </c>
      <c r="EC15" s="43">
        <v>121</v>
      </c>
      <c r="ED15" s="43">
        <v>1</v>
      </c>
      <c r="EE15" s="12"/>
      <c r="EF15" s="12"/>
      <c r="EG15" s="62" t="s">
        <v>443</v>
      </c>
      <c r="EH15" s="59">
        <v>66.7</v>
      </c>
      <c r="EI15" s="97" t="s">
        <v>768</v>
      </c>
      <c r="EJ15" s="95">
        <v>100</v>
      </c>
      <c r="EK15" s="62"/>
      <c r="EL15" s="59"/>
      <c r="EM15" s="62"/>
      <c r="EN15" s="59"/>
      <c r="EO15" s="19" t="s">
        <v>695</v>
      </c>
      <c r="EP15" s="19">
        <v>0</v>
      </c>
      <c r="EQ15" s="19" t="s">
        <v>948</v>
      </c>
      <c r="ER15" s="12"/>
      <c r="ES15" s="12"/>
      <c r="ET15" s="12"/>
      <c r="EU15" s="1" t="s">
        <v>245</v>
      </c>
      <c r="EW15" s="1">
        <v>2</v>
      </c>
      <c r="EY15" s="1">
        <v>2</v>
      </c>
      <c r="EZ15" s="1">
        <v>1</v>
      </c>
      <c r="FA15" s="1">
        <v>3</v>
      </c>
      <c r="FB15" s="9">
        <v>27759</v>
      </c>
      <c r="FC15" s="1">
        <v>5</v>
      </c>
      <c r="FD15" s="9">
        <v>28607</v>
      </c>
      <c r="FE15" s="1">
        <v>1</v>
      </c>
      <c r="FF15" s="1">
        <v>0</v>
      </c>
      <c r="FI15" s="1">
        <v>700</v>
      </c>
      <c r="FM15" s="1">
        <v>700</v>
      </c>
      <c r="FN15" s="1">
        <v>3</v>
      </c>
      <c r="FO15" s="1" t="s">
        <v>65</v>
      </c>
      <c r="FP15" s="1">
        <v>40</v>
      </c>
    </row>
    <row r="16" spans="1:172" s="16" customFormat="1" x14ac:dyDescent="0.2">
      <c r="A16" s="16" t="s">
        <v>153</v>
      </c>
      <c r="B16" s="16">
        <v>1991</v>
      </c>
      <c r="C16" s="16" t="s">
        <v>154</v>
      </c>
      <c r="D16" s="16" t="s">
        <v>155</v>
      </c>
      <c r="F16">
        <v>1</v>
      </c>
      <c r="G16">
        <v>1</v>
      </c>
      <c r="H16" s="16" t="s">
        <v>1637</v>
      </c>
      <c r="O16" s="16" t="s">
        <v>156</v>
      </c>
      <c r="P16" s="16" t="s">
        <v>156</v>
      </c>
      <c r="Q16" s="16" t="s">
        <v>157</v>
      </c>
      <c r="X16">
        <v>1</v>
      </c>
      <c r="Y16">
        <v>0</v>
      </c>
      <c r="AI16" s="3">
        <v>1</v>
      </c>
      <c r="AJ16" s="7" t="s">
        <v>158</v>
      </c>
      <c r="AK16" s="5" t="s">
        <v>100</v>
      </c>
      <c r="AL16" s="5" t="s">
        <v>57</v>
      </c>
      <c r="AM16" s="5" t="s">
        <v>57</v>
      </c>
      <c r="AN16" s="5" t="s">
        <v>57</v>
      </c>
      <c r="AO16" s="12" t="s">
        <v>57</v>
      </c>
      <c r="AP16" s="12"/>
      <c r="AQ16" s="12"/>
      <c r="AR16" s="12" t="s">
        <v>57</v>
      </c>
      <c r="AS16" s="12" t="s">
        <v>60</v>
      </c>
      <c r="AT16" s="13" t="s">
        <v>60</v>
      </c>
      <c r="AU16" s="13">
        <v>1</v>
      </c>
      <c r="AV16" s="13">
        <v>1</v>
      </c>
      <c r="AW16" s="13"/>
      <c r="AX16" s="13">
        <v>1</v>
      </c>
      <c r="AY16" s="12">
        <v>1</v>
      </c>
      <c r="AZ16" s="62">
        <v>1</v>
      </c>
      <c r="BA16" s="3">
        <v>1</v>
      </c>
      <c r="BB16" s="3"/>
      <c r="BC16" s="3">
        <v>0</v>
      </c>
      <c r="BD16" s="3">
        <v>0</v>
      </c>
      <c r="BE16" s="3">
        <v>1</v>
      </c>
      <c r="BF16" s="3">
        <v>1</v>
      </c>
      <c r="BG16" s="3"/>
      <c r="BH16" s="3">
        <v>1</v>
      </c>
      <c r="BI16" s="12">
        <v>1</v>
      </c>
      <c r="BK16" s="1">
        <v>0</v>
      </c>
      <c r="BL16" s="16">
        <v>-7</v>
      </c>
      <c r="BM16" s="3">
        <v>200</v>
      </c>
      <c r="BN16" s="16">
        <v>20010</v>
      </c>
      <c r="BO16" s="16">
        <v>1</v>
      </c>
      <c r="BP16" s="16">
        <v>1</v>
      </c>
      <c r="BQ16" s="16">
        <v>3</v>
      </c>
      <c r="BR16" s="16">
        <v>0</v>
      </c>
      <c r="BS16" s="16">
        <v>1</v>
      </c>
      <c r="BT16" s="16">
        <v>0</v>
      </c>
      <c r="BU16" s="12" t="s">
        <v>333</v>
      </c>
      <c r="BV16" s="12" t="s">
        <v>334</v>
      </c>
      <c r="BW16" s="12">
        <v>0</v>
      </c>
      <c r="BX16" s="12">
        <v>0</v>
      </c>
      <c r="BY16" s="12">
        <v>0</v>
      </c>
      <c r="BZ16" s="12">
        <v>0</v>
      </c>
      <c r="CA16" s="12">
        <v>0</v>
      </c>
      <c r="CB16" s="5" t="s">
        <v>330</v>
      </c>
      <c r="CC16" s="5" t="s">
        <v>393</v>
      </c>
      <c r="CD16" s="5" t="s">
        <v>370</v>
      </c>
      <c r="CE16" s="5" t="s">
        <v>1044</v>
      </c>
      <c r="CF16" s="5" t="s">
        <v>326</v>
      </c>
      <c r="CG16" s="5" t="s">
        <v>1361</v>
      </c>
      <c r="CH16" s="5" t="s">
        <v>370</v>
      </c>
      <c r="CI16" s="5" t="s">
        <v>1045</v>
      </c>
      <c r="CJ16" s="161">
        <v>1</v>
      </c>
      <c r="CK16" s="12" t="s">
        <v>1334</v>
      </c>
      <c r="CL16" s="19" t="s">
        <v>689</v>
      </c>
      <c r="CM16" s="12" t="s">
        <v>394</v>
      </c>
      <c r="CN16" s="12">
        <v>2</v>
      </c>
      <c r="CO16" s="12">
        <v>0</v>
      </c>
      <c r="CP16" s="12" t="s">
        <v>155</v>
      </c>
      <c r="CQ16" s="1" t="s">
        <v>320</v>
      </c>
      <c r="CR16" s="28">
        <v>1</v>
      </c>
      <c r="CS16" s="28">
        <v>0</v>
      </c>
      <c r="CT16" s="12">
        <v>0</v>
      </c>
      <c r="CU16" s="12">
        <v>1</v>
      </c>
      <c r="CV16" s="5">
        <f>CT17</f>
        <v>0</v>
      </c>
      <c r="CW16" s="12">
        <v>1</v>
      </c>
      <c r="CX16" s="12">
        <v>0</v>
      </c>
      <c r="CY16" s="12">
        <v>0</v>
      </c>
      <c r="CZ16" s="12">
        <v>0</v>
      </c>
      <c r="DA16" s="12">
        <f t="shared" ref="DA16" si="62">100-EH16</f>
        <v>50</v>
      </c>
      <c r="DB16" s="12">
        <f t="shared" si="1"/>
        <v>50</v>
      </c>
      <c r="DC16" s="169">
        <f t="shared" ref="DC16" si="63">EH16</f>
        <v>50</v>
      </c>
      <c r="DD16" s="12">
        <f t="shared" si="46"/>
        <v>50</v>
      </c>
      <c r="DE16" s="12">
        <f>DA17</f>
        <v>50</v>
      </c>
      <c r="DF16" s="12">
        <f>DB17</f>
        <v>50</v>
      </c>
      <c r="DG16" s="12">
        <v>0</v>
      </c>
      <c r="DH16" s="12" t="s">
        <v>320</v>
      </c>
      <c r="DI16" s="12">
        <v>0</v>
      </c>
      <c r="DJ16" s="12" t="s">
        <v>716</v>
      </c>
      <c r="DK16" s="12" t="s">
        <v>156</v>
      </c>
      <c r="DL16" s="12" t="s">
        <v>717</v>
      </c>
      <c r="DM16" s="12"/>
      <c r="DN16" s="12"/>
      <c r="DO16" s="12"/>
      <c r="DP16" s="12"/>
      <c r="DQ16" s="12">
        <f t="shared" ref="DQ16" si="64">(DS16/DR16)*100</f>
        <v>67.368421052631575</v>
      </c>
      <c r="DR16" s="12">
        <f t="shared" si="12"/>
        <v>142500</v>
      </c>
      <c r="DS16" s="157">
        <v>96000</v>
      </c>
      <c r="DT16" s="12">
        <v>46500</v>
      </c>
      <c r="DU16" s="12"/>
      <c r="DV16" s="12"/>
      <c r="DW16" s="101" t="s">
        <v>998</v>
      </c>
      <c r="DX16" s="101" t="s">
        <v>994</v>
      </c>
      <c r="DY16" s="12"/>
      <c r="DZ16" s="12"/>
      <c r="EA16" s="12">
        <f t="shared" ref="EA16" si="65">(EC16/EB16)*100</f>
        <v>11.398963730569948</v>
      </c>
      <c r="EB16" s="12">
        <f t="shared" si="7"/>
        <v>193</v>
      </c>
      <c r="EC16" s="12">
        <v>22</v>
      </c>
      <c r="ED16" s="12">
        <v>171</v>
      </c>
      <c r="EE16" s="12"/>
      <c r="EF16" s="12"/>
      <c r="EG16" s="71" t="s">
        <v>906</v>
      </c>
      <c r="EH16" s="80">
        <v>50</v>
      </c>
      <c r="EI16" s="71" t="s">
        <v>906</v>
      </c>
      <c r="EJ16" s="80">
        <v>50</v>
      </c>
      <c r="EK16" s="62"/>
      <c r="EL16" s="59"/>
      <c r="EM16" s="62"/>
      <c r="EN16" s="59"/>
      <c r="EO16" s="12" t="s">
        <v>851</v>
      </c>
      <c r="EP16" s="12">
        <v>1</v>
      </c>
      <c r="EQ16" s="12" t="s">
        <v>949</v>
      </c>
      <c r="ER16" s="12" t="s">
        <v>718</v>
      </c>
      <c r="ES16" s="110" t="s">
        <v>1107</v>
      </c>
      <c r="ET16" s="12" t="s">
        <v>1334</v>
      </c>
      <c r="EU16" s="16">
        <v>1421</v>
      </c>
      <c r="EW16" s="16">
        <v>2</v>
      </c>
      <c r="EY16" s="16">
        <v>1</v>
      </c>
      <c r="EZ16" s="16">
        <v>1</v>
      </c>
      <c r="FA16" s="16">
        <v>3</v>
      </c>
      <c r="FB16" s="17">
        <v>27709</v>
      </c>
      <c r="FC16" s="16">
        <v>1</v>
      </c>
      <c r="FD16" s="17">
        <v>27709</v>
      </c>
      <c r="FE16" s="16">
        <v>1</v>
      </c>
      <c r="FF16" s="16">
        <v>0</v>
      </c>
      <c r="FI16" s="16">
        <v>540</v>
      </c>
      <c r="FM16" s="16">
        <v>540</v>
      </c>
      <c r="FN16" s="16">
        <v>4</v>
      </c>
      <c r="FO16" s="16" t="s">
        <v>65</v>
      </c>
      <c r="FP16" s="16">
        <v>67.368421052631575</v>
      </c>
    </row>
    <row r="17" spans="1:172" s="16" customFormat="1" x14ac:dyDescent="0.2">
      <c r="A17" s="16" t="s">
        <v>153</v>
      </c>
      <c r="B17" s="16">
        <v>1991</v>
      </c>
      <c r="C17" s="16" t="s">
        <v>154</v>
      </c>
      <c r="D17" s="16" t="s">
        <v>155</v>
      </c>
      <c r="F17">
        <v>1</v>
      </c>
      <c r="G17">
        <v>1</v>
      </c>
      <c r="H17" s="16" t="s">
        <v>1637</v>
      </c>
      <c r="O17" s="16" t="s">
        <v>156</v>
      </c>
      <c r="P17" s="16" t="s">
        <v>156</v>
      </c>
      <c r="Q17" s="16" t="s">
        <v>157</v>
      </c>
      <c r="X17">
        <v>1</v>
      </c>
      <c r="Y17">
        <v>0</v>
      </c>
      <c r="AI17" s="3">
        <v>1</v>
      </c>
      <c r="AJ17" s="7" t="s">
        <v>158</v>
      </c>
      <c r="AK17" s="5" t="s">
        <v>100</v>
      </c>
      <c r="AL17" s="5" t="s">
        <v>57</v>
      </c>
      <c r="AM17" s="5" t="s">
        <v>57</v>
      </c>
      <c r="AN17" s="5" t="s">
        <v>57</v>
      </c>
      <c r="AO17" s="12" t="s">
        <v>57</v>
      </c>
      <c r="AP17" s="12"/>
      <c r="AQ17" s="12"/>
      <c r="AR17" s="12" t="s">
        <v>57</v>
      </c>
      <c r="AS17" s="12" t="s">
        <v>60</v>
      </c>
      <c r="AT17" s="13" t="s">
        <v>60</v>
      </c>
      <c r="AU17" s="13">
        <v>1</v>
      </c>
      <c r="AV17" s="13">
        <v>1</v>
      </c>
      <c r="AW17" s="13"/>
      <c r="AX17" s="13">
        <v>1</v>
      </c>
      <c r="AY17" s="12">
        <v>1</v>
      </c>
      <c r="AZ17" s="62">
        <v>1</v>
      </c>
      <c r="BA17" s="3">
        <v>1</v>
      </c>
      <c r="BB17" s="3"/>
      <c r="BC17" s="3">
        <v>0</v>
      </c>
      <c r="BD17" s="3">
        <v>0</v>
      </c>
      <c r="BE17" s="3">
        <v>1</v>
      </c>
      <c r="BF17" s="3">
        <v>1</v>
      </c>
      <c r="BG17" s="3"/>
      <c r="BH17" s="3">
        <v>1</v>
      </c>
      <c r="BI17" s="12">
        <v>1</v>
      </c>
      <c r="BK17" s="1">
        <v>0</v>
      </c>
      <c r="BL17" s="16">
        <v>-7</v>
      </c>
      <c r="BM17" s="3">
        <v>200</v>
      </c>
      <c r="BN17" s="16">
        <v>20010</v>
      </c>
      <c r="BO17" s="16">
        <v>1</v>
      </c>
      <c r="BP17" s="16">
        <v>1</v>
      </c>
      <c r="BQ17" s="16">
        <v>3</v>
      </c>
      <c r="BR17" s="16">
        <v>0</v>
      </c>
      <c r="BS17" s="16">
        <v>1</v>
      </c>
      <c r="BT17" s="16">
        <v>0</v>
      </c>
      <c r="BU17" s="12" t="s">
        <v>333</v>
      </c>
      <c r="BV17" s="12" t="s">
        <v>334</v>
      </c>
      <c r="BW17" s="12">
        <v>0</v>
      </c>
      <c r="BX17" s="12">
        <v>0</v>
      </c>
      <c r="BY17" s="12">
        <v>0</v>
      </c>
      <c r="BZ17" s="12">
        <v>0</v>
      </c>
      <c r="CA17" s="12">
        <v>0</v>
      </c>
      <c r="CB17" s="5" t="s">
        <v>330</v>
      </c>
      <c r="CC17" s="5" t="s">
        <v>393</v>
      </c>
      <c r="CD17" s="5" t="s">
        <v>370</v>
      </c>
      <c r="CE17" s="5" t="s">
        <v>1044</v>
      </c>
      <c r="CF17" s="5" t="s">
        <v>326</v>
      </c>
      <c r="CG17" s="5" t="s">
        <v>1361</v>
      </c>
      <c r="CH17" s="5" t="s">
        <v>370</v>
      </c>
      <c r="CI17" s="5" t="s">
        <v>1045</v>
      </c>
      <c r="CJ17" s="161">
        <v>1</v>
      </c>
      <c r="CK17" s="12" t="s">
        <v>1334</v>
      </c>
      <c r="CL17" s="19" t="s">
        <v>689</v>
      </c>
      <c r="CM17" s="12" t="s">
        <v>394</v>
      </c>
      <c r="CN17" s="12">
        <v>2</v>
      </c>
      <c r="CO17" s="12">
        <v>0</v>
      </c>
      <c r="CP17" s="12" t="s">
        <v>156</v>
      </c>
      <c r="CQ17" s="12" t="s">
        <v>1424</v>
      </c>
      <c r="CR17" s="12">
        <v>0</v>
      </c>
      <c r="CS17" s="12">
        <v>1</v>
      </c>
      <c r="CT17" s="12">
        <v>0</v>
      </c>
      <c r="CU17" s="12">
        <v>1</v>
      </c>
      <c r="CV17" s="5">
        <f>CT16</f>
        <v>0</v>
      </c>
      <c r="CW17" s="12">
        <v>1</v>
      </c>
      <c r="CX17" s="12">
        <v>0</v>
      </c>
      <c r="CY17" s="12">
        <v>0</v>
      </c>
      <c r="CZ17" s="12">
        <v>0</v>
      </c>
      <c r="DA17" s="12">
        <f t="shared" ref="DA17" si="66">100-EJ17</f>
        <v>50</v>
      </c>
      <c r="DB17" s="12">
        <f t="shared" si="1"/>
        <v>50</v>
      </c>
      <c r="DC17" s="169">
        <f t="shared" ref="DC17" si="67">EJ17</f>
        <v>50</v>
      </c>
      <c r="DD17" s="12">
        <f t="shared" ref="DD17:DD31" si="68">EJ17</f>
        <v>50</v>
      </c>
      <c r="DE17" s="12">
        <f>DA16</f>
        <v>50</v>
      </c>
      <c r="DF17" s="12">
        <f>DB16</f>
        <v>50</v>
      </c>
      <c r="DG17" s="12">
        <v>0</v>
      </c>
      <c r="DH17" s="12" t="s">
        <v>320</v>
      </c>
      <c r="DI17" s="12">
        <v>0</v>
      </c>
      <c r="DJ17" s="12" t="s">
        <v>716</v>
      </c>
      <c r="DK17" s="12" t="s">
        <v>156</v>
      </c>
      <c r="DL17" s="12" t="s">
        <v>717</v>
      </c>
      <c r="DM17" s="12"/>
      <c r="DN17" s="12"/>
      <c r="DO17" s="12"/>
      <c r="DP17" s="12"/>
      <c r="DQ17" s="12">
        <f t="shared" ref="DQ17" si="69">(DT17/DR17)*100</f>
        <v>32.631578947368425</v>
      </c>
      <c r="DR17" s="12">
        <f t="shared" si="12"/>
        <v>142500</v>
      </c>
      <c r="DS17" s="157">
        <v>96000</v>
      </c>
      <c r="DT17" s="12">
        <v>46500</v>
      </c>
      <c r="DU17" s="12"/>
      <c r="DV17" s="12"/>
      <c r="DW17" s="101" t="s">
        <v>998</v>
      </c>
      <c r="DX17" s="101" t="s">
        <v>994</v>
      </c>
      <c r="DY17" s="12"/>
      <c r="DZ17" s="12"/>
      <c r="EA17" s="12">
        <f t="shared" ref="EA17" si="70">(ED17/EB17)*100</f>
        <v>88.601036269430054</v>
      </c>
      <c r="EB17" s="12">
        <f t="shared" si="7"/>
        <v>193</v>
      </c>
      <c r="EC17" s="12">
        <v>22</v>
      </c>
      <c r="ED17" s="12">
        <v>171</v>
      </c>
      <c r="EE17" s="12"/>
      <c r="EF17" s="12"/>
      <c r="EG17" s="71" t="s">
        <v>906</v>
      </c>
      <c r="EH17" s="80">
        <v>50</v>
      </c>
      <c r="EI17" s="71" t="s">
        <v>906</v>
      </c>
      <c r="EJ17" s="80">
        <v>50</v>
      </c>
      <c r="EK17" s="62"/>
      <c r="EL17" s="59"/>
      <c r="EM17" s="62"/>
      <c r="EN17" s="59"/>
      <c r="EO17" s="12" t="s">
        <v>851</v>
      </c>
      <c r="EP17" s="12">
        <v>1</v>
      </c>
      <c r="EQ17" s="12" t="s">
        <v>949</v>
      </c>
      <c r="ER17" s="12" t="s">
        <v>718</v>
      </c>
      <c r="ES17" s="110" t="s">
        <v>1107</v>
      </c>
      <c r="ET17" s="12" t="s">
        <v>1334</v>
      </c>
      <c r="EU17" s="16">
        <v>1421</v>
      </c>
      <c r="EW17" s="16">
        <v>2</v>
      </c>
      <c r="EY17" s="16">
        <v>1</v>
      </c>
      <c r="EZ17" s="16">
        <v>1</v>
      </c>
      <c r="FA17" s="16">
        <v>3</v>
      </c>
      <c r="FB17" s="17">
        <v>27709</v>
      </c>
      <c r="FC17" s="16">
        <v>1</v>
      </c>
      <c r="FD17" s="17">
        <v>27709</v>
      </c>
      <c r="FE17" s="16">
        <v>1</v>
      </c>
      <c r="FF17" s="16">
        <v>0</v>
      </c>
      <c r="FI17" s="16">
        <v>540</v>
      </c>
      <c r="FM17" s="16">
        <v>540</v>
      </c>
      <c r="FN17" s="16">
        <v>4</v>
      </c>
      <c r="FO17" s="16" t="s">
        <v>65</v>
      </c>
      <c r="FP17" s="16">
        <v>32.631578947368425</v>
      </c>
    </row>
    <row r="18" spans="1:172" s="16" customFormat="1" x14ac:dyDescent="0.2">
      <c r="A18" s="16" t="s">
        <v>153</v>
      </c>
      <c r="B18" s="16">
        <v>1991</v>
      </c>
      <c r="C18" s="16" t="s">
        <v>154</v>
      </c>
      <c r="D18" s="16" t="s">
        <v>155</v>
      </c>
      <c r="F18">
        <v>1</v>
      </c>
      <c r="G18">
        <v>1</v>
      </c>
      <c r="H18" s="16" t="s">
        <v>1637</v>
      </c>
      <c r="O18" s="16" t="s">
        <v>156</v>
      </c>
      <c r="P18" s="16" t="s">
        <v>156</v>
      </c>
      <c r="Q18" s="16" t="s">
        <v>157</v>
      </c>
      <c r="X18">
        <v>1</v>
      </c>
      <c r="Y18">
        <v>0</v>
      </c>
      <c r="AI18" s="3">
        <v>1</v>
      </c>
      <c r="AJ18" s="7" t="s">
        <v>158</v>
      </c>
      <c r="AK18" s="5" t="s">
        <v>100</v>
      </c>
      <c r="AL18" s="5" t="s">
        <v>57</v>
      </c>
      <c r="AM18" s="5" t="s">
        <v>57</v>
      </c>
      <c r="AN18" s="5" t="s">
        <v>57</v>
      </c>
      <c r="AO18" s="12" t="s">
        <v>57</v>
      </c>
      <c r="AP18" s="12"/>
      <c r="AQ18" s="12"/>
      <c r="AR18" s="12" t="s">
        <v>57</v>
      </c>
      <c r="AS18" s="12" t="s">
        <v>60</v>
      </c>
      <c r="AT18" s="13" t="s">
        <v>60</v>
      </c>
      <c r="AU18" s="13">
        <v>1</v>
      </c>
      <c r="AV18" s="13">
        <v>1</v>
      </c>
      <c r="AW18" s="13"/>
      <c r="AX18" s="13">
        <v>1</v>
      </c>
      <c r="AY18" s="12">
        <v>1</v>
      </c>
      <c r="AZ18" s="62">
        <v>1</v>
      </c>
      <c r="BA18" s="3">
        <v>1</v>
      </c>
      <c r="BB18" s="3"/>
      <c r="BC18" s="3">
        <v>0</v>
      </c>
      <c r="BD18" s="3">
        <v>0</v>
      </c>
      <c r="BE18" s="3">
        <v>1</v>
      </c>
      <c r="BF18" s="3">
        <v>1</v>
      </c>
      <c r="BG18" s="3"/>
      <c r="BH18" s="3">
        <v>1</v>
      </c>
      <c r="BI18" s="12">
        <v>1</v>
      </c>
      <c r="BK18" s="1">
        <v>0</v>
      </c>
      <c r="BL18" s="16">
        <v>-7</v>
      </c>
      <c r="BM18" s="3">
        <v>200</v>
      </c>
      <c r="BN18" s="16">
        <v>20020</v>
      </c>
      <c r="BO18" s="16">
        <v>1</v>
      </c>
      <c r="BP18" s="16">
        <v>1</v>
      </c>
      <c r="BQ18" s="16">
        <v>3</v>
      </c>
      <c r="BR18" s="16">
        <v>0</v>
      </c>
      <c r="BS18" s="16">
        <v>1</v>
      </c>
      <c r="BT18" s="16">
        <v>0</v>
      </c>
      <c r="BU18" s="12" t="s">
        <v>333</v>
      </c>
      <c r="BV18" s="12" t="s">
        <v>614</v>
      </c>
      <c r="BW18" s="12">
        <v>0</v>
      </c>
      <c r="BX18" s="12">
        <v>0</v>
      </c>
      <c r="BY18" s="12">
        <v>0</v>
      </c>
      <c r="BZ18" s="12">
        <v>0</v>
      </c>
      <c r="CA18" s="12">
        <v>0</v>
      </c>
      <c r="CB18" s="5" t="s">
        <v>330</v>
      </c>
      <c r="CC18" s="5" t="s">
        <v>393</v>
      </c>
      <c r="CD18" s="5" t="s">
        <v>370</v>
      </c>
      <c r="CE18" s="5" t="s">
        <v>1044</v>
      </c>
      <c r="CF18" s="5" t="s">
        <v>326</v>
      </c>
      <c r="CG18" s="5" t="s">
        <v>1361</v>
      </c>
      <c r="CH18" s="5" t="s">
        <v>370</v>
      </c>
      <c r="CI18" s="5" t="s">
        <v>1045</v>
      </c>
      <c r="CJ18" s="161">
        <v>1</v>
      </c>
      <c r="CK18" s="12" t="s">
        <v>1334</v>
      </c>
      <c r="CL18" s="19" t="s">
        <v>689</v>
      </c>
      <c r="CM18" s="12" t="s">
        <v>394</v>
      </c>
      <c r="CN18" s="12">
        <v>2</v>
      </c>
      <c r="CO18" s="12">
        <v>0</v>
      </c>
      <c r="CP18" s="12" t="s">
        <v>155</v>
      </c>
      <c r="CQ18" s="1" t="s">
        <v>320</v>
      </c>
      <c r="CR18" s="28">
        <v>1</v>
      </c>
      <c r="CS18" s="28">
        <v>0</v>
      </c>
      <c r="CT18" s="12">
        <v>0</v>
      </c>
      <c r="CU18" s="12">
        <v>1</v>
      </c>
      <c r="CV18" s="5">
        <f>CT19</f>
        <v>0</v>
      </c>
      <c r="CW18" s="12">
        <v>1</v>
      </c>
      <c r="CX18" s="12">
        <v>0</v>
      </c>
      <c r="CY18" s="12">
        <v>0</v>
      </c>
      <c r="CZ18" s="12">
        <v>0</v>
      </c>
      <c r="DA18" s="12">
        <f t="shared" ref="DA18" si="71">100-EH18</f>
        <v>0</v>
      </c>
      <c r="DB18" s="12">
        <f t="shared" si="1"/>
        <v>0</v>
      </c>
      <c r="DC18" s="169">
        <f t="shared" ref="DC18" si="72">EH18</f>
        <v>100</v>
      </c>
      <c r="DD18" s="12">
        <f t="shared" si="46"/>
        <v>100</v>
      </c>
      <c r="DE18" s="12">
        <f>DA19</f>
        <v>100</v>
      </c>
      <c r="DF18" s="12">
        <f>DB19</f>
        <v>100</v>
      </c>
      <c r="DG18" s="12">
        <v>0</v>
      </c>
      <c r="DH18" s="12" t="s">
        <v>320</v>
      </c>
      <c r="DI18" s="12">
        <v>0</v>
      </c>
      <c r="DJ18" s="12" t="s">
        <v>716</v>
      </c>
      <c r="DK18" s="12" t="s">
        <v>156</v>
      </c>
      <c r="DL18" s="12" t="s">
        <v>717</v>
      </c>
      <c r="DM18" s="12"/>
      <c r="DN18" s="12"/>
      <c r="DO18" s="12"/>
      <c r="DP18" s="12"/>
      <c r="DQ18" s="12">
        <f t="shared" ref="DQ18" si="73">(DS18/DR18)*100</f>
        <v>67.368421052631575</v>
      </c>
      <c r="DR18" s="12">
        <f t="shared" si="12"/>
        <v>142500</v>
      </c>
      <c r="DS18" s="157">
        <v>96000</v>
      </c>
      <c r="DT18" s="12">
        <v>46500</v>
      </c>
      <c r="DU18" s="12"/>
      <c r="DV18" s="12"/>
      <c r="DW18" s="101" t="s">
        <v>998</v>
      </c>
      <c r="DX18" s="101" t="s">
        <v>994</v>
      </c>
      <c r="DY18" s="12"/>
      <c r="DZ18" s="12"/>
      <c r="EA18" s="12">
        <f t="shared" ref="EA18" si="74">(EC18/EB18)*100</f>
        <v>11.398963730569948</v>
      </c>
      <c r="EB18" s="12">
        <f t="shared" si="7"/>
        <v>193</v>
      </c>
      <c r="EC18" s="12">
        <v>22</v>
      </c>
      <c r="ED18" s="12">
        <v>171</v>
      </c>
      <c r="EE18" s="12"/>
      <c r="EF18" s="12"/>
      <c r="EG18" s="71" t="s">
        <v>907</v>
      </c>
      <c r="EH18" s="80">
        <v>100</v>
      </c>
      <c r="EI18" s="71" t="s">
        <v>907</v>
      </c>
      <c r="EJ18" s="80">
        <v>0</v>
      </c>
      <c r="EK18" s="62"/>
      <c r="EL18" s="59"/>
      <c r="EM18" s="62"/>
      <c r="EN18" s="59"/>
      <c r="EO18" s="12" t="s">
        <v>851</v>
      </c>
      <c r="EP18" s="12">
        <v>1</v>
      </c>
      <c r="EQ18" s="12" t="s">
        <v>949</v>
      </c>
      <c r="ER18" s="12" t="s">
        <v>718</v>
      </c>
      <c r="ES18" s="110" t="s">
        <v>1107</v>
      </c>
      <c r="ET18" s="12" t="s">
        <v>1334</v>
      </c>
      <c r="EU18" s="16">
        <v>1421</v>
      </c>
      <c r="EW18" s="16">
        <v>2</v>
      </c>
      <c r="EY18" s="16">
        <v>1</v>
      </c>
      <c r="EZ18" s="16">
        <v>1</v>
      </c>
      <c r="FA18" s="16">
        <v>3</v>
      </c>
      <c r="FB18" s="17">
        <v>27709</v>
      </c>
      <c r="FC18" s="16">
        <v>1</v>
      </c>
      <c r="FD18" s="17">
        <v>27709</v>
      </c>
      <c r="FE18" s="16">
        <v>1</v>
      </c>
      <c r="FF18" s="16">
        <v>0</v>
      </c>
      <c r="FI18" s="16">
        <v>540</v>
      </c>
      <c r="FM18" s="16">
        <v>540</v>
      </c>
      <c r="FN18" s="16">
        <v>4</v>
      </c>
      <c r="FO18" s="16" t="s">
        <v>65</v>
      </c>
      <c r="FP18" s="16">
        <v>67.368421052631575</v>
      </c>
    </row>
    <row r="19" spans="1:172" s="16" customFormat="1" x14ac:dyDescent="0.2">
      <c r="A19" s="16" t="s">
        <v>153</v>
      </c>
      <c r="B19" s="16">
        <v>1991</v>
      </c>
      <c r="C19" s="16" t="s">
        <v>154</v>
      </c>
      <c r="D19" s="16" t="s">
        <v>155</v>
      </c>
      <c r="F19">
        <v>1</v>
      </c>
      <c r="G19">
        <v>1</v>
      </c>
      <c r="H19" s="16" t="s">
        <v>1637</v>
      </c>
      <c r="O19" s="16" t="s">
        <v>156</v>
      </c>
      <c r="P19" s="16" t="s">
        <v>156</v>
      </c>
      <c r="Q19" s="16" t="s">
        <v>157</v>
      </c>
      <c r="X19">
        <v>1</v>
      </c>
      <c r="Y19">
        <v>0</v>
      </c>
      <c r="AI19" s="3">
        <v>1</v>
      </c>
      <c r="AJ19" s="7" t="s">
        <v>158</v>
      </c>
      <c r="AK19" s="5" t="s">
        <v>100</v>
      </c>
      <c r="AL19" s="5" t="s">
        <v>57</v>
      </c>
      <c r="AM19" s="5" t="s">
        <v>57</v>
      </c>
      <c r="AN19" s="5" t="s">
        <v>57</v>
      </c>
      <c r="AO19" s="12" t="s">
        <v>57</v>
      </c>
      <c r="AP19" s="12"/>
      <c r="AQ19" s="12"/>
      <c r="AR19" s="12" t="s">
        <v>57</v>
      </c>
      <c r="AS19" s="12" t="s">
        <v>60</v>
      </c>
      <c r="AT19" s="13" t="s">
        <v>60</v>
      </c>
      <c r="AU19" s="13">
        <v>1</v>
      </c>
      <c r="AV19" s="13">
        <v>1</v>
      </c>
      <c r="AW19" s="13"/>
      <c r="AX19" s="13">
        <v>1</v>
      </c>
      <c r="AY19" s="12">
        <v>1</v>
      </c>
      <c r="AZ19" s="62">
        <v>1</v>
      </c>
      <c r="BA19" s="3">
        <v>1</v>
      </c>
      <c r="BB19" s="3"/>
      <c r="BC19" s="3">
        <v>0</v>
      </c>
      <c r="BD19" s="3">
        <v>0</v>
      </c>
      <c r="BE19" s="3">
        <v>1</v>
      </c>
      <c r="BF19" s="3">
        <v>1</v>
      </c>
      <c r="BG19" s="3"/>
      <c r="BH19" s="3">
        <v>1</v>
      </c>
      <c r="BI19" s="12">
        <v>1</v>
      </c>
      <c r="BK19" s="1">
        <v>0</v>
      </c>
      <c r="BL19" s="16">
        <v>-7</v>
      </c>
      <c r="BM19" s="3">
        <v>200</v>
      </c>
      <c r="BN19" s="16">
        <v>20020</v>
      </c>
      <c r="BO19" s="16">
        <v>1</v>
      </c>
      <c r="BP19" s="16">
        <v>1</v>
      </c>
      <c r="BQ19" s="16">
        <v>3</v>
      </c>
      <c r="BR19" s="16">
        <v>0</v>
      </c>
      <c r="BS19" s="16">
        <v>1</v>
      </c>
      <c r="BT19" s="16">
        <v>0</v>
      </c>
      <c r="BU19" s="12" t="s">
        <v>333</v>
      </c>
      <c r="BV19" s="12" t="s">
        <v>614</v>
      </c>
      <c r="BW19" s="12">
        <v>0</v>
      </c>
      <c r="BX19" s="12">
        <v>0</v>
      </c>
      <c r="BY19" s="12">
        <v>0</v>
      </c>
      <c r="BZ19" s="12">
        <v>0</v>
      </c>
      <c r="CA19" s="12">
        <v>0</v>
      </c>
      <c r="CB19" s="5" t="s">
        <v>330</v>
      </c>
      <c r="CC19" s="5" t="s">
        <v>393</v>
      </c>
      <c r="CD19" s="5" t="s">
        <v>370</v>
      </c>
      <c r="CE19" s="5" t="s">
        <v>1044</v>
      </c>
      <c r="CF19" s="5" t="s">
        <v>326</v>
      </c>
      <c r="CG19" s="5" t="s">
        <v>1361</v>
      </c>
      <c r="CH19" s="5" t="s">
        <v>370</v>
      </c>
      <c r="CI19" s="5" t="s">
        <v>1045</v>
      </c>
      <c r="CJ19" s="161">
        <v>1</v>
      </c>
      <c r="CK19" s="12" t="s">
        <v>1334</v>
      </c>
      <c r="CL19" s="19" t="s">
        <v>689</v>
      </c>
      <c r="CM19" s="12" t="s">
        <v>394</v>
      </c>
      <c r="CN19" s="12">
        <v>2</v>
      </c>
      <c r="CO19" s="12">
        <v>0</v>
      </c>
      <c r="CP19" s="12" t="s">
        <v>156</v>
      </c>
      <c r="CQ19" s="12" t="s">
        <v>1424</v>
      </c>
      <c r="CR19" s="12">
        <v>0</v>
      </c>
      <c r="CS19" s="12">
        <v>1</v>
      </c>
      <c r="CT19" s="12">
        <v>0</v>
      </c>
      <c r="CU19" s="12">
        <v>1</v>
      </c>
      <c r="CV19" s="5">
        <f>CT18</f>
        <v>0</v>
      </c>
      <c r="CW19" s="12">
        <v>1</v>
      </c>
      <c r="CX19" s="12">
        <v>0</v>
      </c>
      <c r="CY19" s="12">
        <v>0</v>
      </c>
      <c r="CZ19" s="12">
        <v>0</v>
      </c>
      <c r="DA19" s="12">
        <f t="shared" ref="DA19" si="75">100-EJ19</f>
        <v>100</v>
      </c>
      <c r="DB19" s="12">
        <f t="shared" si="1"/>
        <v>100</v>
      </c>
      <c r="DC19" s="169">
        <f t="shared" ref="DC19" si="76">EJ19</f>
        <v>0</v>
      </c>
      <c r="DD19" s="12">
        <f t="shared" si="68"/>
        <v>0</v>
      </c>
      <c r="DE19" s="12">
        <f>DA18</f>
        <v>0</v>
      </c>
      <c r="DF19" s="12">
        <f>DB18</f>
        <v>0</v>
      </c>
      <c r="DG19" s="12">
        <v>0</v>
      </c>
      <c r="DH19" s="12" t="s">
        <v>320</v>
      </c>
      <c r="DI19" s="12">
        <v>0</v>
      </c>
      <c r="DJ19" s="12" t="s">
        <v>716</v>
      </c>
      <c r="DK19" s="12" t="s">
        <v>156</v>
      </c>
      <c r="DL19" s="12" t="s">
        <v>717</v>
      </c>
      <c r="DM19" s="12"/>
      <c r="DN19" s="12"/>
      <c r="DO19" s="12"/>
      <c r="DP19" s="12"/>
      <c r="DQ19" s="12">
        <f t="shared" ref="DQ19" si="77">(DT19/DR19)*100</f>
        <v>32.631578947368425</v>
      </c>
      <c r="DR19" s="12">
        <f t="shared" ref="DR19:DR23" si="78">DS19+DT19</f>
        <v>142500</v>
      </c>
      <c r="DS19" s="157">
        <v>96000</v>
      </c>
      <c r="DT19" s="12">
        <v>46500</v>
      </c>
      <c r="DU19" s="12"/>
      <c r="DV19" s="12"/>
      <c r="DW19" s="101" t="s">
        <v>998</v>
      </c>
      <c r="DX19" s="101" t="s">
        <v>994</v>
      </c>
      <c r="DY19" s="12"/>
      <c r="DZ19" s="12"/>
      <c r="EA19" s="12">
        <f t="shared" ref="EA19" si="79">(ED19/EB19)*100</f>
        <v>88.601036269430054</v>
      </c>
      <c r="EB19" s="12">
        <f t="shared" si="7"/>
        <v>193</v>
      </c>
      <c r="EC19" s="12">
        <v>22</v>
      </c>
      <c r="ED19" s="12">
        <v>171</v>
      </c>
      <c r="EE19" s="12"/>
      <c r="EF19" s="12"/>
      <c r="EG19" s="71" t="s">
        <v>907</v>
      </c>
      <c r="EH19" s="80">
        <v>100</v>
      </c>
      <c r="EI19" s="71" t="s">
        <v>907</v>
      </c>
      <c r="EJ19" s="80">
        <v>0</v>
      </c>
      <c r="EK19" s="62"/>
      <c r="EL19" s="59"/>
      <c r="EM19" s="62"/>
      <c r="EN19" s="59"/>
      <c r="EO19" s="12" t="s">
        <v>851</v>
      </c>
      <c r="EP19" s="12">
        <v>1</v>
      </c>
      <c r="EQ19" s="12" t="s">
        <v>949</v>
      </c>
      <c r="ER19" s="12" t="s">
        <v>718</v>
      </c>
      <c r="ES19" s="110" t="s">
        <v>1107</v>
      </c>
      <c r="ET19" s="12" t="s">
        <v>1334</v>
      </c>
      <c r="EU19" s="16">
        <v>1421</v>
      </c>
      <c r="EW19" s="16">
        <v>2</v>
      </c>
      <c r="EY19" s="16">
        <v>1</v>
      </c>
      <c r="EZ19" s="16">
        <v>1</v>
      </c>
      <c r="FA19" s="16">
        <v>3</v>
      </c>
      <c r="FB19" s="17">
        <v>27709</v>
      </c>
      <c r="FC19" s="16">
        <v>1</v>
      </c>
      <c r="FD19" s="17">
        <v>27709</v>
      </c>
      <c r="FE19" s="16">
        <v>1</v>
      </c>
      <c r="FF19" s="16">
        <v>0</v>
      </c>
      <c r="FI19" s="16">
        <v>540</v>
      </c>
      <c r="FM19" s="16">
        <v>540</v>
      </c>
      <c r="FN19" s="16">
        <v>4</v>
      </c>
      <c r="FO19" s="16" t="s">
        <v>65</v>
      </c>
      <c r="FP19" s="16">
        <v>32.631578947368425</v>
      </c>
    </row>
    <row r="20" spans="1:172" s="16" customFormat="1" x14ac:dyDescent="0.2">
      <c r="A20" s="16" t="s">
        <v>153</v>
      </c>
      <c r="B20" s="16">
        <v>1991</v>
      </c>
      <c r="C20" s="16" t="s">
        <v>154</v>
      </c>
      <c r="D20" s="16" t="s">
        <v>155</v>
      </c>
      <c r="F20">
        <v>1</v>
      </c>
      <c r="G20">
        <v>1</v>
      </c>
      <c r="H20" s="16" t="s">
        <v>1637</v>
      </c>
      <c r="O20" s="16" t="s">
        <v>156</v>
      </c>
      <c r="P20" s="16" t="s">
        <v>156</v>
      </c>
      <c r="Q20" s="16" t="s">
        <v>157</v>
      </c>
      <c r="X20">
        <v>1</v>
      </c>
      <c r="Y20">
        <v>0</v>
      </c>
      <c r="AI20" s="3">
        <v>1</v>
      </c>
      <c r="AJ20" s="7" t="s">
        <v>158</v>
      </c>
      <c r="AK20" s="5" t="s">
        <v>100</v>
      </c>
      <c r="AL20" s="5" t="s">
        <v>57</v>
      </c>
      <c r="AM20" s="5" t="s">
        <v>57</v>
      </c>
      <c r="AN20" s="5" t="s">
        <v>57</v>
      </c>
      <c r="AO20" s="12" t="s">
        <v>57</v>
      </c>
      <c r="AP20" s="12"/>
      <c r="AQ20" s="12"/>
      <c r="AR20" s="12" t="s">
        <v>57</v>
      </c>
      <c r="AS20" s="12" t="s">
        <v>60</v>
      </c>
      <c r="AT20" s="13" t="s">
        <v>60</v>
      </c>
      <c r="AU20" s="13">
        <v>1</v>
      </c>
      <c r="AV20" s="13">
        <v>1</v>
      </c>
      <c r="AW20" s="13"/>
      <c r="AX20" s="13">
        <v>1</v>
      </c>
      <c r="AY20" s="12">
        <v>1</v>
      </c>
      <c r="AZ20" s="62">
        <v>1</v>
      </c>
      <c r="BA20" s="3">
        <v>1</v>
      </c>
      <c r="BB20" s="3"/>
      <c r="BC20" s="3">
        <v>0</v>
      </c>
      <c r="BD20" s="3">
        <v>0</v>
      </c>
      <c r="BE20" s="3">
        <v>1</v>
      </c>
      <c r="BF20" s="3">
        <v>1</v>
      </c>
      <c r="BG20" s="3"/>
      <c r="BH20" s="3">
        <v>1</v>
      </c>
      <c r="BI20" s="12">
        <v>1</v>
      </c>
      <c r="BK20" s="1">
        <v>0</v>
      </c>
      <c r="BL20" s="16">
        <v>-7</v>
      </c>
      <c r="BM20" s="3">
        <v>200</v>
      </c>
      <c r="BN20" s="16">
        <v>20030</v>
      </c>
      <c r="BO20" s="16">
        <v>1</v>
      </c>
      <c r="BP20" s="16">
        <v>1</v>
      </c>
      <c r="BQ20" s="16">
        <v>3</v>
      </c>
      <c r="BR20" s="16">
        <v>0</v>
      </c>
      <c r="BS20" s="16">
        <v>1</v>
      </c>
      <c r="BT20" s="16">
        <v>0</v>
      </c>
      <c r="BU20" s="12" t="s">
        <v>333</v>
      </c>
      <c r="BV20" s="12" t="s">
        <v>615</v>
      </c>
      <c r="BW20" s="12">
        <v>0</v>
      </c>
      <c r="BX20" s="12">
        <v>0</v>
      </c>
      <c r="BY20" s="12">
        <v>0</v>
      </c>
      <c r="BZ20" s="12">
        <v>0</v>
      </c>
      <c r="CA20" s="12">
        <v>0</v>
      </c>
      <c r="CB20" s="5" t="s">
        <v>330</v>
      </c>
      <c r="CC20" s="5" t="s">
        <v>393</v>
      </c>
      <c r="CD20" s="5" t="s">
        <v>370</v>
      </c>
      <c r="CE20" s="5" t="s">
        <v>1044</v>
      </c>
      <c r="CF20" s="5" t="s">
        <v>326</v>
      </c>
      <c r="CG20" s="5" t="s">
        <v>1361</v>
      </c>
      <c r="CH20" s="5" t="s">
        <v>370</v>
      </c>
      <c r="CI20" s="5" t="s">
        <v>1045</v>
      </c>
      <c r="CJ20" s="161">
        <v>1</v>
      </c>
      <c r="CK20" s="12" t="s">
        <v>1334</v>
      </c>
      <c r="CL20" s="19" t="s">
        <v>689</v>
      </c>
      <c r="CM20" s="12" t="s">
        <v>394</v>
      </c>
      <c r="CN20" s="12">
        <v>2</v>
      </c>
      <c r="CO20" s="12">
        <v>0</v>
      </c>
      <c r="CP20" s="12" t="s">
        <v>155</v>
      </c>
      <c r="CQ20" s="1" t="s">
        <v>320</v>
      </c>
      <c r="CR20" s="28">
        <v>1</v>
      </c>
      <c r="CS20" s="28">
        <v>0</v>
      </c>
      <c r="CT20" s="12">
        <v>0</v>
      </c>
      <c r="CU20" s="12">
        <v>1</v>
      </c>
      <c r="CV20" s="5">
        <f>CT21</f>
        <v>0</v>
      </c>
      <c r="CW20" s="12">
        <v>1</v>
      </c>
      <c r="CX20" s="12">
        <v>0</v>
      </c>
      <c r="CY20" s="12">
        <v>0</v>
      </c>
      <c r="CZ20" s="12">
        <v>0</v>
      </c>
      <c r="DA20" s="12">
        <f t="shared" ref="DA20" si="80">100-EH20</f>
        <v>0</v>
      </c>
      <c r="DB20" s="12">
        <f t="shared" si="1"/>
        <v>0</v>
      </c>
      <c r="DC20" s="169">
        <f t="shared" ref="DC20" si="81">EH20</f>
        <v>100</v>
      </c>
      <c r="DD20" s="12">
        <f t="shared" si="46"/>
        <v>100</v>
      </c>
      <c r="DE20" s="12">
        <f>DA21</f>
        <v>100</v>
      </c>
      <c r="DF20" s="12">
        <f>DB21</f>
        <v>100</v>
      </c>
      <c r="DG20" s="12">
        <v>0</v>
      </c>
      <c r="DH20" s="12" t="s">
        <v>320</v>
      </c>
      <c r="DI20" s="12">
        <v>0</v>
      </c>
      <c r="DJ20" s="12" t="s">
        <v>716</v>
      </c>
      <c r="DK20" s="12" t="s">
        <v>156</v>
      </c>
      <c r="DL20" s="12" t="s">
        <v>717</v>
      </c>
      <c r="DM20" s="12"/>
      <c r="DN20" s="12"/>
      <c r="DO20" s="12"/>
      <c r="DP20" s="12"/>
      <c r="DQ20" s="12">
        <f t="shared" ref="DQ20" si="82">(DS20/DR20)*100</f>
        <v>67.368421052631575</v>
      </c>
      <c r="DR20" s="12">
        <f t="shared" si="78"/>
        <v>142500</v>
      </c>
      <c r="DS20" s="157">
        <v>96000</v>
      </c>
      <c r="DT20" s="12">
        <v>46500</v>
      </c>
      <c r="DU20" s="12"/>
      <c r="DV20" s="12"/>
      <c r="DW20" s="101" t="s">
        <v>998</v>
      </c>
      <c r="DX20" s="101" t="s">
        <v>994</v>
      </c>
      <c r="DY20" s="12"/>
      <c r="DZ20" s="12"/>
      <c r="EA20" s="12">
        <f t="shared" ref="EA20" si="83">(EC20/EB20)*100</f>
        <v>11.398963730569948</v>
      </c>
      <c r="EB20" s="12">
        <f t="shared" si="7"/>
        <v>193</v>
      </c>
      <c r="EC20" s="12">
        <v>22</v>
      </c>
      <c r="ED20" s="12">
        <v>171</v>
      </c>
      <c r="EE20" s="12"/>
      <c r="EF20" s="12"/>
      <c r="EG20" s="71" t="s">
        <v>908</v>
      </c>
      <c r="EH20" s="80">
        <v>100</v>
      </c>
      <c r="EI20" s="71" t="s">
        <v>908</v>
      </c>
      <c r="EJ20" s="80">
        <v>0</v>
      </c>
      <c r="EK20" s="62"/>
      <c r="EL20" s="59"/>
      <c r="EM20" s="62"/>
      <c r="EN20" s="59"/>
      <c r="EO20" s="12" t="s">
        <v>851</v>
      </c>
      <c r="EP20" s="12">
        <v>1</v>
      </c>
      <c r="EQ20" s="12" t="s">
        <v>949</v>
      </c>
      <c r="ER20" s="12" t="s">
        <v>718</v>
      </c>
      <c r="ES20" s="110" t="s">
        <v>1107</v>
      </c>
      <c r="ET20" s="12" t="s">
        <v>1334</v>
      </c>
      <c r="EU20" s="16">
        <v>1421</v>
      </c>
      <c r="EW20" s="16">
        <v>2</v>
      </c>
      <c r="EY20" s="16">
        <v>1</v>
      </c>
      <c r="EZ20" s="16">
        <v>1</v>
      </c>
      <c r="FA20" s="16">
        <v>3</v>
      </c>
      <c r="FB20" s="17">
        <v>27709</v>
      </c>
      <c r="FC20" s="16">
        <v>1</v>
      </c>
      <c r="FD20" s="17">
        <v>27709</v>
      </c>
      <c r="FE20" s="16">
        <v>1</v>
      </c>
      <c r="FF20" s="16">
        <v>0</v>
      </c>
      <c r="FI20" s="16">
        <v>540</v>
      </c>
      <c r="FM20" s="16">
        <v>540</v>
      </c>
      <c r="FN20" s="16">
        <v>4</v>
      </c>
      <c r="FO20" s="16" t="s">
        <v>65</v>
      </c>
      <c r="FP20" s="16">
        <v>67.368421052631575</v>
      </c>
    </row>
    <row r="21" spans="1:172" s="16" customFormat="1" x14ac:dyDescent="0.2">
      <c r="A21" s="16" t="s">
        <v>153</v>
      </c>
      <c r="B21" s="16">
        <v>1991</v>
      </c>
      <c r="C21" s="16" t="s">
        <v>154</v>
      </c>
      <c r="D21" s="16" t="s">
        <v>155</v>
      </c>
      <c r="F21">
        <v>1</v>
      </c>
      <c r="G21">
        <v>1</v>
      </c>
      <c r="H21" s="16" t="s">
        <v>1637</v>
      </c>
      <c r="O21" s="16" t="s">
        <v>156</v>
      </c>
      <c r="P21" s="16" t="s">
        <v>156</v>
      </c>
      <c r="Q21" s="16" t="s">
        <v>157</v>
      </c>
      <c r="X21">
        <v>1</v>
      </c>
      <c r="Y21">
        <v>0</v>
      </c>
      <c r="AI21" s="3">
        <v>1</v>
      </c>
      <c r="AJ21" s="7" t="s">
        <v>158</v>
      </c>
      <c r="AK21" s="5" t="s">
        <v>100</v>
      </c>
      <c r="AL21" s="5" t="s">
        <v>57</v>
      </c>
      <c r="AM21" s="5" t="s">
        <v>57</v>
      </c>
      <c r="AN21" s="5" t="s">
        <v>57</v>
      </c>
      <c r="AO21" s="12" t="s">
        <v>57</v>
      </c>
      <c r="AP21" s="12"/>
      <c r="AQ21" s="12"/>
      <c r="AR21" s="12" t="s">
        <v>57</v>
      </c>
      <c r="AS21" s="12" t="s">
        <v>60</v>
      </c>
      <c r="AT21" s="13" t="s">
        <v>60</v>
      </c>
      <c r="AU21" s="13">
        <v>1</v>
      </c>
      <c r="AV21" s="13">
        <v>1</v>
      </c>
      <c r="AW21" s="13"/>
      <c r="AX21" s="13">
        <v>1</v>
      </c>
      <c r="AY21" s="12">
        <v>1</v>
      </c>
      <c r="AZ21" s="62">
        <v>1</v>
      </c>
      <c r="BA21" s="3">
        <v>1</v>
      </c>
      <c r="BB21" s="3"/>
      <c r="BC21" s="3">
        <v>0</v>
      </c>
      <c r="BD21" s="3">
        <v>0</v>
      </c>
      <c r="BE21" s="3">
        <v>1</v>
      </c>
      <c r="BF21" s="3">
        <v>1</v>
      </c>
      <c r="BG21" s="3"/>
      <c r="BH21" s="3">
        <v>1</v>
      </c>
      <c r="BI21" s="12">
        <v>1</v>
      </c>
      <c r="BK21" s="1">
        <v>0</v>
      </c>
      <c r="BL21" s="16">
        <v>-7</v>
      </c>
      <c r="BM21" s="3">
        <v>200</v>
      </c>
      <c r="BN21" s="16">
        <v>20030</v>
      </c>
      <c r="BO21" s="16">
        <v>1</v>
      </c>
      <c r="BP21" s="16">
        <v>1</v>
      </c>
      <c r="BQ21" s="16">
        <v>3</v>
      </c>
      <c r="BR21" s="16">
        <v>0</v>
      </c>
      <c r="BS21" s="16">
        <v>1</v>
      </c>
      <c r="BT21" s="16">
        <v>0</v>
      </c>
      <c r="BU21" s="12" t="s">
        <v>333</v>
      </c>
      <c r="BV21" s="12" t="s">
        <v>615</v>
      </c>
      <c r="BW21" s="12">
        <v>0</v>
      </c>
      <c r="BX21" s="12">
        <v>0</v>
      </c>
      <c r="BY21" s="12">
        <v>0</v>
      </c>
      <c r="BZ21" s="12">
        <v>0</v>
      </c>
      <c r="CA21" s="12">
        <v>0</v>
      </c>
      <c r="CB21" s="5" t="s">
        <v>330</v>
      </c>
      <c r="CC21" s="5" t="s">
        <v>393</v>
      </c>
      <c r="CD21" s="5" t="s">
        <v>370</v>
      </c>
      <c r="CE21" s="5" t="s">
        <v>1044</v>
      </c>
      <c r="CF21" s="5" t="s">
        <v>326</v>
      </c>
      <c r="CG21" s="5" t="s">
        <v>1361</v>
      </c>
      <c r="CH21" s="5" t="s">
        <v>370</v>
      </c>
      <c r="CI21" s="5" t="s">
        <v>1045</v>
      </c>
      <c r="CJ21" s="161">
        <v>1</v>
      </c>
      <c r="CK21" s="12" t="s">
        <v>1334</v>
      </c>
      <c r="CL21" s="19" t="s">
        <v>689</v>
      </c>
      <c r="CM21" s="12" t="s">
        <v>394</v>
      </c>
      <c r="CN21" s="12">
        <v>2</v>
      </c>
      <c r="CO21" s="12">
        <v>0</v>
      </c>
      <c r="CP21" s="12" t="s">
        <v>156</v>
      </c>
      <c r="CQ21" s="12" t="s">
        <v>1424</v>
      </c>
      <c r="CR21" s="12">
        <v>0</v>
      </c>
      <c r="CS21" s="12">
        <v>1</v>
      </c>
      <c r="CT21" s="12">
        <v>0</v>
      </c>
      <c r="CU21" s="12">
        <v>1</v>
      </c>
      <c r="CV21" s="5">
        <f>CT20</f>
        <v>0</v>
      </c>
      <c r="CW21" s="12">
        <v>1</v>
      </c>
      <c r="CX21" s="12">
        <v>0</v>
      </c>
      <c r="CY21" s="12">
        <v>0</v>
      </c>
      <c r="CZ21" s="12">
        <v>0</v>
      </c>
      <c r="DA21" s="12">
        <f t="shared" ref="DA21" si="84">100-EJ21</f>
        <v>100</v>
      </c>
      <c r="DB21" s="12">
        <f t="shared" si="1"/>
        <v>100</v>
      </c>
      <c r="DC21" s="169">
        <f t="shared" ref="DC21" si="85">EJ21</f>
        <v>0</v>
      </c>
      <c r="DD21" s="12">
        <f t="shared" si="68"/>
        <v>0</v>
      </c>
      <c r="DE21" s="12">
        <f>DA20</f>
        <v>0</v>
      </c>
      <c r="DF21" s="12">
        <f>DB20</f>
        <v>0</v>
      </c>
      <c r="DG21" s="12">
        <v>0</v>
      </c>
      <c r="DH21" s="12" t="s">
        <v>320</v>
      </c>
      <c r="DI21" s="12">
        <v>0</v>
      </c>
      <c r="DJ21" s="12" t="s">
        <v>716</v>
      </c>
      <c r="DK21" s="12" t="s">
        <v>156</v>
      </c>
      <c r="DL21" s="12" t="s">
        <v>717</v>
      </c>
      <c r="DM21" s="12"/>
      <c r="DN21" s="12"/>
      <c r="DO21" s="12"/>
      <c r="DP21" s="12"/>
      <c r="DQ21" s="12">
        <f t="shared" ref="DQ21" si="86">(DT21/DR21)*100</f>
        <v>32.631578947368425</v>
      </c>
      <c r="DR21" s="12">
        <f t="shared" si="78"/>
        <v>142500</v>
      </c>
      <c r="DS21" s="157">
        <v>96000</v>
      </c>
      <c r="DT21" s="12">
        <v>46500</v>
      </c>
      <c r="DU21" s="12"/>
      <c r="DV21" s="12"/>
      <c r="DW21" s="101" t="s">
        <v>998</v>
      </c>
      <c r="DX21" s="101" t="s">
        <v>994</v>
      </c>
      <c r="DY21" s="12"/>
      <c r="DZ21" s="12"/>
      <c r="EA21" s="12">
        <f t="shared" ref="EA21" si="87">(ED21/EB21)*100</f>
        <v>88.601036269430054</v>
      </c>
      <c r="EB21" s="12">
        <f t="shared" si="7"/>
        <v>193</v>
      </c>
      <c r="EC21" s="12">
        <v>22</v>
      </c>
      <c r="ED21" s="12">
        <v>171</v>
      </c>
      <c r="EE21" s="12"/>
      <c r="EF21" s="12"/>
      <c r="EG21" s="71" t="s">
        <v>908</v>
      </c>
      <c r="EH21" s="80">
        <v>100</v>
      </c>
      <c r="EI21" s="71" t="s">
        <v>908</v>
      </c>
      <c r="EJ21" s="80">
        <v>0</v>
      </c>
      <c r="EK21" s="62"/>
      <c r="EL21" s="59"/>
      <c r="EM21" s="62"/>
      <c r="EN21" s="59"/>
      <c r="EO21" s="12" t="s">
        <v>851</v>
      </c>
      <c r="EP21" s="12">
        <v>1</v>
      </c>
      <c r="EQ21" s="12" t="s">
        <v>949</v>
      </c>
      <c r="ER21" s="12" t="s">
        <v>718</v>
      </c>
      <c r="ES21" s="110" t="s">
        <v>1107</v>
      </c>
      <c r="ET21" s="12" t="s">
        <v>1334</v>
      </c>
      <c r="EU21" s="16">
        <v>1421</v>
      </c>
      <c r="EW21" s="16">
        <v>2</v>
      </c>
      <c r="EY21" s="16">
        <v>1</v>
      </c>
      <c r="EZ21" s="16">
        <v>1</v>
      </c>
      <c r="FA21" s="16">
        <v>3</v>
      </c>
      <c r="FB21" s="17">
        <v>27709</v>
      </c>
      <c r="FC21" s="16">
        <v>1</v>
      </c>
      <c r="FD21" s="17">
        <v>27709</v>
      </c>
      <c r="FE21" s="16">
        <v>1</v>
      </c>
      <c r="FF21" s="16">
        <v>0</v>
      </c>
      <c r="FI21" s="16">
        <v>540</v>
      </c>
      <c r="FM21" s="16">
        <v>540</v>
      </c>
      <c r="FN21" s="16">
        <v>4</v>
      </c>
      <c r="FO21" s="16" t="s">
        <v>65</v>
      </c>
      <c r="FP21" s="16">
        <v>32.631578947368425</v>
      </c>
    </row>
    <row r="22" spans="1:172" s="1" customFormat="1" x14ac:dyDescent="0.2">
      <c r="A22" s="1" t="s">
        <v>153</v>
      </c>
      <c r="B22" s="1">
        <v>1993</v>
      </c>
      <c r="C22" s="1" t="s">
        <v>154</v>
      </c>
      <c r="D22" s="1" t="s">
        <v>155</v>
      </c>
      <c r="F22">
        <v>1</v>
      </c>
      <c r="G22">
        <v>0</v>
      </c>
      <c r="O22" s="1" t="s">
        <v>156</v>
      </c>
      <c r="P22" s="1" t="s">
        <v>156</v>
      </c>
      <c r="Q22" s="1" t="s">
        <v>157</v>
      </c>
      <c r="X22">
        <v>1</v>
      </c>
      <c r="Y22">
        <v>0</v>
      </c>
      <c r="AI22" s="3">
        <v>1</v>
      </c>
      <c r="AJ22" s="3" t="s">
        <v>246</v>
      </c>
      <c r="AK22" s="3" t="s">
        <v>247</v>
      </c>
      <c r="AL22" s="3" t="s">
        <v>57</v>
      </c>
      <c r="AM22" s="3" t="s">
        <v>180</v>
      </c>
      <c r="AN22" s="3" t="s">
        <v>57</v>
      </c>
      <c r="AO22" s="3" t="s">
        <v>57</v>
      </c>
      <c r="AP22" s="3"/>
      <c r="AQ22" s="3"/>
      <c r="AR22" s="10" t="s">
        <v>189</v>
      </c>
      <c r="AS22" s="3" t="s">
        <v>60</v>
      </c>
      <c r="AT22" s="14" t="s">
        <v>60</v>
      </c>
      <c r="AU22" s="14">
        <v>1</v>
      </c>
      <c r="AV22" s="14">
        <v>1</v>
      </c>
      <c r="AW22" s="14"/>
      <c r="AX22" s="14">
        <v>1</v>
      </c>
      <c r="AY22" s="3">
        <v>1</v>
      </c>
      <c r="AZ22" s="62">
        <v>1</v>
      </c>
      <c r="BA22" s="28">
        <v>0</v>
      </c>
      <c r="BB22" s="28"/>
      <c r="BC22" s="28">
        <v>1</v>
      </c>
      <c r="BD22" s="28">
        <v>1</v>
      </c>
      <c r="BE22" s="28">
        <v>0</v>
      </c>
      <c r="BF22" s="28">
        <v>0</v>
      </c>
      <c r="BG22" s="28">
        <v>0</v>
      </c>
      <c r="BH22" s="28"/>
      <c r="BI22" s="3">
        <v>1</v>
      </c>
      <c r="BK22" s="1">
        <v>0</v>
      </c>
      <c r="BL22" s="16">
        <v>-7</v>
      </c>
      <c r="BM22" s="28">
        <v>201</v>
      </c>
      <c r="BN22" s="1">
        <v>20110</v>
      </c>
      <c r="BO22" s="1">
        <v>1</v>
      </c>
      <c r="BP22" s="1">
        <v>0</v>
      </c>
      <c r="BQ22" s="1">
        <v>1</v>
      </c>
      <c r="BR22" s="1">
        <v>0</v>
      </c>
      <c r="BS22" s="1">
        <v>1</v>
      </c>
      <c r="BT22" s="1">
        <v>0</v>
      </c>
      <c r="BU22" s="3" t="s">
        <v>333</v>
      </c>
      <c r="BV22" s="3" t="s">
        <v>1414</v>
      </c>
      <c r="BW22" s="3">
        <v>0</v>
      </c>
      <c r="BX22" s="3">
        <v>0</v>
      </c>
      <c r="BY22" s="3">
        <v>0</v>
      </c>
      <c r="BZ22" s="3">
        <v>0</v>
      </c>
      <c r="CA22" s="3">
        <v>0</v>
      </c>
      <c r="CB22" s="5" t="s">
        <v>330</v>
      </c>
      <c r="CC22" s="5" t="s">
        <v>367</v>
      </c>
      <c r="CD22" s="5" t="s">
        <v>414</v>
      </c>
      <c r="CE22" s="5" t="s">
        <v>1046</v>
      </c>
      <c r="CF22" s="5" t="s">
        <v>326</v>
      </c>
      <c r="CG22" s="5" t="s">
        <v>314</v>
      </c>
      <c r="CH22" s="5" t="s">
        <v>414</v>
      </c>
      <c r="CI22" s="5" t="s">
        <v>1047</v>
      </c>
      <c r="CJ22" s="161">
        <v>1</v>
      </c>
      <c r="CK22" s="12"/>
      <c r="CL22" s="5" t="s">
        <v>738</v>
      </c>
      <c r="CM22" s="3" t="s">
        <v>416</v>
      </c>
      <c r="CN22" s="3">
        <v>2</v>
      </c>
      <c r="CO22" s="3">
        <v>0</v>
      </c>
      <c r="CP22" s="12" t="s">
        <v>155</v>
      </c>
      <c r="CQ22" s="1" t="s">
        <v>320</v>
      </c>
      <c r="CR22" s="28">
        <v>1</v>
      </c>
      <c r="CS22" s="28">
        <v>0</v>
      </c>
      <c r="CT22" s="12">
        <v>0</v>
      </c>
      <c r="CU22" s="12">
        <v>1</v>
      </c>
      <c r="CV22" s="5">
        <f>CT23</f>
        <v>0</v>
      </c>
      <c r="CW22" s="12">
        <v>1</v>
      </c>
      <c r="CX22" s="12">
        <v>0</v>
      </c>
      <c r="CY22" s="12">
        <v>0</v>
      </c>
      <c r="CZ22" s="12">
        <v>0</v>
      </c>
      <c r="DA22" s="12">
        <f t="shared" ref="DA22" si="88">100-EH22</f>
        <v>20</v>
      </c>
      <c r="DB22" s="12">
        <f t="shared" si="1"/>
        <v>20</v>
      </c>
      <c r="DC22" s="169">
        <f t="shared" ref="DC22" si="89">EH22</f>
        <v>80</v>
      </c>
      <c r="DD22" s="12">
        <f t="shared" si="46"/>
        <v>80</v>
      </c>
      <c r="DE22" s="12">
        <f>DA23</f>
        <v>0</v>
      </c>
      <c r="DF22" s="12">
        <f>DB23</f>
        <v>0</v>
      </c>
      <c r="DG22" s="3">
        <v>1</v>
      </c>
      <c r="DH22" s="3" t="s">
        <v>320</v>
      </c>
      <c r="DI22" s="3">
        <v>0</v>
      </c>
      <c r="DJ22" s="3" t="s">
        <v>719</v>
      </c>
      <c r="DK22" s="3" t="s">
        <v>156</v>
      </c>
      <c r="DL22" s="3" t="s">
        <v>720</v>
      </c>
      <c r="DM22" s="3"/>
      <c r="DN22" s="3"/>
      <c r="DO22" s="3"/>
      <c r="DP22" s="3"/>
      <c r="DQ22" s="12">
        <f t="shared" ref="DQ22" si="90">(DS22/DR22)*100</f>
        <v>52.777777777777779</v>
      </c>
      <c r="DR22" s="12">
        <f t="shared" si="78"/>
        <v>90000</v>
      </c>
      <c r="DS22" s="3">
        <v>47500</v>
      </c>
      <c r="DT22" s="3">
        <v>42500</v>
      </c>
      <c r="DU22" s="3"/>
      <c r="DV22" s="3"/>
      <c r="DW22" s="101" t="s">
        <v>999</v>
      </c>
      <c r="DX22" s="101" t="s">
        <v>995</v>
      </c>
      <c r="DY22" s="12"/>
      <c r="DZ22" s="12"/>
      <c r="EA22" s="12">
        <f t="shared" ref="EA22" si="91">(EC22/EB22)*100</f>
        <v>9.6349491322561338</v>
      </c>
      <c r="EB22" s="12">
        <f t="shared" si="7"/>
        <v>1671</v>
      </c>
      <c r="EC22" s="3">
        <v>161</v>
      </c>
      <c r="ED22" s="92">
        <v>1510</v>
      </c>
      <c r="EE22" s="3"/>
      <c r="EF22" s="3"/>
      <c r="EG22" s="56" t="s">
        <v>721</v>
      </c>
      <c r="EH22" s="81">
        <v>80</v>
      </c>
      <c r="EI22" s="56" t="s">
        <v>722</v>
      </c>
      <c r="EJ22" s="81">
        <v>100</v>
      </c>
      <c r="EK22" s="56"/>
      <c r="EL22" s="81"/>
      <c r="EM22" s="56"/>
      <c r="EN22" s="81"/>
      <c r="EO22" s="3" t="s">
        <v>853</v>
      </c>
      <c r="EP22" s="3">
        <v>1</v>
      </c>
      <c r="EQ22" s="3" t="s">
        <v>948</v>
      </c>
      <c r="ER22" s="3"/>
      <c r="ES22" s="3"/>
      <c r="ET22" s="12"/>
      <c r="EU22" s="1">
        <v>1421</v>
      </c>
      <c r="EW22" s="1">
        <v>2</v>
      </c>
      <c r="EY22" s="1">
        <v>2</v>
      </c>
      <c r="EZ22" s="1">
        <v>1</v>
      </c>
      <c r="FA22" s="1">
        <v>3</v>
      </c>
      <c r="FB22" s="9">
        <v>27709</v>
      </c>
      <c r="FC22" s="1">
        <v>1</v>
      </c>
      <c r="FD22" s="9">
        <v>27709</v>
      </c>
      <c r="FE22" s="1">
        <v>1</v>
      </c>
      <c r="FF22" s="1">
        <v>0</v>
      </c>
      <c r="FI22" s="1">
        <v>540</v>
      </c>
      <c r="FM22" s="1">
        <v>540</v>
      </c>
      <c r="FN22" s="1">
        <v>4</v>
      </c>
      <c r="FO22" s="1" t="s">
        <v>65</v>
      </c>
      <c r="FP22" s="1">
        <v>52.777777777777779</v>
      </c>
    </row>
    <row r="23" spans="1:172" s="1" customFormat="1" x14ac:dyDescent="0.2">
      <c r="A23" s="1" t="s">
        <v>153</v>
      </c>
      <c r="B23" s="1">
        <v>1993</v>
      </c>
      <c r="C23" s="1" t="s">
        <v>154</v>
      </c>
      <c r="D23" s="1" t="s">
        <v>155</v>
      </c>
      <c r="F23">
        <v>1</v>
      </c>
      <c r="G23">
        <v>0</v>
      </c>
      <c r="O23" s="1" t="s">
        <v>156</v>
      </c>
      <c r="P23" s="1" t="s">
        <v>156</v>
      </c>
      <c r="Q23" s="1" t="s">
        <v>157</v>
      </c>
      <c r="X23">
        <v>1</v>
      </c>
      <c r="Y23">
        <v>0</v>
      </c>
      <c r="AI23" s="3">
        <v>1</v>
      </c>
      <c r="AJ23" s="3" t="s">
        <v>246</v>
      </c>
      <c r="AK23" s="3" t="s">
        <v>247</v>
      </c>
      <c r="AL23" s="3" t="s">
        <v>57</v>
      </c>
      <c r="AM23" s="3" t="s">
        <v>180</v>
      </c>
      <c r="AN23" s="3" t="s">
        <v>57</v>
      </c>
      <c r="AO23" s="3" t="s">
        <v>57</v>
      </c>
      <c r="AP23" s="3"/>
      <c r="AQ23" s="3"/>
      <c r="AR23" s="10" t="s">
        <v>189</v>
      </c>
      <c r="AS23" s="3" t="s">
        <v>60</v>
      </c>
      <c r="AT23" s="14" t="s">
        <v>60</v>
      </c>
      <c r="AU23" s="14">
        <v>1</v>
      </c>
      <c r="AV23" s="14">
        <v>1</v>
      </c>
      <c r="AW23" s="14"/>
      <c r="AX23" s="14">
        <v>1</v>
      </c>
      <c r="AY23" s="3">
        <v>1</v>
      </c>
      <c r="AZ23" s="62">
        <v>1</v>
      </c>
      <c r="BA23" s="28">
        <v>0</v>
      </c>
      <c r="BB23" s="28"/>
      <c r="BC23" s="28">
        <v>1</v>
      </c>
      <c r="BD23" s="28">
        <v>1</v>
      </c>
      <c r="BE23" s="28">
        <v>0</v>
      </c>
      <c r="BF23" s="28">
        <v>0</v>
      </c>
      <c r="BG23" s="28">
        <v>0</v>
      </c>
      <c r="BH23" s="28"/>
      <c r="BI23" s="3">
        <v>1</v>
      </c>
      <c r="BK23" s="1">
        <v>0</v>
      </c>
      <c r="BL23" s="16">
        <v>-7</v>
      </c>
      <c r="BM23" s="28">
        <v>201</v>
      </c>
      <c r="BN23" s="1">
        <v>20110</v>
      </c>
      <c r="BO23" s="1">
        <v>1</v>
      </c>
      <c r="BP23" s="1">
        <v>0</v>
      </c>
      <c r="BQ23" s="1">
        <v>1</v>
      </c>
      <c r="BR23" s="1">
        <v>0</v>
      </c>
      <c r="BS23" s="1">
        <v>1</v>
      </c>
      <c r="BT23" s="1">
        <v>0</v>
      </c>
      <c r="BU23" s="3" t="s">
        <v>333</v>
      </c>
      <c r="BV23" s="3" t="s">
        <v>1414</v>
      </c>
      <c r="BW23" s="3">
        <v>0</v>
      </c>
      <c r="BX23" s="3">
        <v>0</v>
      </c>
      <c r="BY23" s="3">
        <v>0</v>
      </c>
      <c r="BZ23" s="3">
        <v>0</v>
      </c>
      <c r="CA23" s="3">
        <v>0</v>
      </c>
      <c r="CB23" s="5" t="s">
        <v>330</v>
      </c>
      <c r="CC23" s="5" t="s">
        <v>367</v>
      </c>
      <c r="CD23" s="5" t="s">
        <v>414</v>
      </c>
      <c r="CE23" s="5" t="s">
        <v>1046</v>
      </c>
      <c r="CF23" s="5" t="s">
        <v>326</v>
      </c>
      <c r="CG23" s="5" t="s">
        <v>314</v>
      </c>
      <c r="CH23" s="5" t="s">
        <v>414</v>
      </c>
      <c r="CI23" s="5" t="s">
        <v>1047</v>
      </c>
      <c r="CJ23" s="161">
        <v>1</v>
      </c>
      <c r="CK23" s="12"/>
      <c r="CL23" s="5" t="s">
        <v>738</v>
      </c>
      <c r="CM23" s="3" t="s">
        <v>416</v>
      </c>
      <c r="CN23" s="3">
        <v>2</v>
      </c>
      <c r="CO23" s="3">
        <v>0</v>
      </c>
      <c r="CP23" s="12" t="s">
        <v>156</v>
      </c>
      <c r="CQ23" s="12" t="s">
        <v>1424</v>
      </c>
      <c r="CR23" s="12">
        <v>0</v>
      </c>
      <c r="CS23" s="12">
        <v>1</v>
      </c>
      <c r="CT23" s="12">
        <v>0</v>
      </c>
      <c r="CU23" s="12">
        <v>1</v>
      </c>
      <c r="CV23" s="5">
        <f>CT22</f>
        <v>0</v>
      </c>
      <c r="CW23" s="12">
        <v>1</v>
      </c>
      <c r="CX23" s="12">
        <v>0</v>
      </c>
      <c r="CY23" s="12">
        <v>0</v>
      </c>
      <c r="CZ23" s="12">
        <v>0</v>
      </c>
      <c r="DA23" s="12">
        <f t="shared" ref="DA23" si="92">100-EJ23</f>
        <v>0</v>
      </c>
      <c r="DB23" s="12">
        <f t="shared" si="1"/>
        <v>0</v>
      </c>
      <c r="DC23" s="169">
        <f t="shared" ref="DC23" si="93">EJ23</f>
        <v>100</v>
      </c>
      <c r="DD23" s="12">
        <f t="shared" si="68"/>
        <v>100</v>
      </c>
      <c r="DE23" s="12">
        <f>DA22</f>
        <v>20</v>
      </c>
      <c r="DF23" s="12">
        <f>DB22</f>
        <v>20</v>
      </c>
      <c r="DG23" s="3">
        <v>1</v>
      </c>
      <c r="DH23" s="3" t="s">
        <v>320</v>
      </c>
      <c r="DI23" s="3">
        <v>0</v>
      </c>
      <c r="DJ23" s="3" t="s">
        <v>719</v>
      </c>
      <c r="DK23" s="3" t="s">
        <v>156</v>
      </c>
      <c r="DL23" s="3" t="s">
        <v>720</v>
      </c>
      <c r="DM23" s="3"/>
      <c r="DN23" s="3"/>
      <c r="DO23" s="3"/>
      <c r="DP23" s="3"/>
      <c r="DQ23" s="12">
        <f t="shared" ref="DQ23" si="94">(DT23/DR23)*100</f>
        <v>47.222222222222221</v>
      </c>
      <c r="DR23" s="12">
        <f t="shared" si="78"/>
        <v>90000</v>
      </c>
      <c r="DS23" s="3">
        <v>47500</v>
      </c>
      <c r="DT23" s="3">
        <v>42500</v>
      </c>
      <c r="DU23" s="3"/>
      <c r="DV23" s="3"/>
      <c r="DW23" s="101" t="s">
        <v>999</v>
      </c>
      <c r="DX23" s="101" t="s">
        <v>995</v>
      </c>
      <c r="DY23" s="12"/>
      <c r="DZ23" s="12"/>
      <c r="EA23" s="12">
        <f t="shared" ref="EA23" si="95">(ED23/EB23)*100</f>
        <v>90.365050867743861</v>
      </c>
      <c r="EB23" s="12">
        <f t="shared" si="7"/>
        <v>1671</v>
      </c>
      <c r="EC23" s="3">
        <v>161</v>
      </c>
      <c r="ED23" s="92">
        <v>1510</v>
      </c>
      <c r="EE23" s="3"/>
      <c r="EF23" s="3"/>
      <c r="EG23" s="56" t="s">
        <v>721</v>
      </c>
      <c r="EH23" s="81">
        <v>80</v>
      </c>
      <c r="EI23" s="56" t="s">
        <v>722</v>
      </c>
      <c r="EJ23" s="81">
        <v>100</v>
      </c>
      <c r="EK23" s="56"/>
      <c r="EL23" s="81"/>
      <c r="EM23" s="56"/>
      <c r="EN23" s="81"/>
      <c r="EO23" s="3" t="s">
        <v>853</v>
      </c>
      <c r="EP23" s="3">
        <v>1</v>
      </c>
      <c r="EQ23" s="3" t="s">
        <v>948</v>
      </c>
      <c r="ER23" s="3"/>
      <c r="ES23" s="3"/>
      <c r="ET23" s="12"/>
      <c r="EU23" s="1">
        <v>1421</v>
      </c>
      <c r="EW23" s="1">
        <v>2</v>
      </c>
      <c r="EY23" s="1">
        <v>2</v>
      </c>
      <c r="EZ23" s="1">
        <v>1</v>
      </c>
      <c r="FA23" s="1">
        <v>3</v>
      </c>
      <c r="FB23" s="9">
        <v>27709</v>
      </c>
      <c r="FC23" s="1">
        <v>1</v>
      </c>
      <c r="FD23" s="9">
        <v>27709</v>
      </c>
      <c r="FE23" s="1">
        <v>1</v>
      </c>
      <c r="FF23" s="1">
        <v>0</v>
      </c>
      <c r="FI23" s="1">
        <v>540</v>
      </c>
      <c r="FM23" s="1">
        <v>540</v>
      </c>
      <c r="FN23" s="1">
        <v>4</v>
      </c>
      <c r="FO23" s="1" t="s">
        <v>65</v>
      </c>
      <c r="FP23" s="1">
        <v>47.222222222222221</v>
      </c>
    </row>
    <row r="24" spans="1:172" s="16" customFormat="1" x14ac:dyDescent="0.2">
      <c r="A24" s="1" t="s">
        <v>153</v>
      </c>
      <c r="B24" s="1">
        <v>1993</v>
      </c>
      <c r="C24" s="1" t="s">
        <v>154</v>
      </c>
      <c r="D24" s="1" t="s">
        <v>155</v>
      </c>
      <c r="E24" s="1"/>
      <c r="F24">
        <v>1</v>
      </c>
      <c r="G24">
        <v>0</v>
      </c>
      <c r="H24" s="1"/>
      <c r="I24" s="1"/>
      <c r="J24" s="1"/>
      <c r="K24" s="1"/>
      <c r="L24" s="1"/>
      <c r="M24" s="1"/>
      <c r="N24" s="1"/>
      <c r="O24" s="1" t="s">
        <v>156</v>
      </c>
      <c r="P24" s="1" t="s">
        <v>156</v>
      </c>
      <c r="Q24" s="1" t="s">
        <v>157</v>
      </c>
      <c r="R24" s="1"/>
      <c r="S24" s="1"/>
      <c r="T24" s="1"/>
      <c r="U24" s="1"/>
      <c r="V24" s="1"/>
      <c r="W24" s="1"/>
      <c r="X24">
        <v>1</v>
      </c>
      <c r="Y24">
        <v>0</v>
      </c>
      <c r="Z24" s="1"/>
      <c r="AA24" s="1"/>
      <c r="AB24" s="1"/>
      <c r="AC24" s="1"/>
      <c r="AD24" s="1"/>
      <c r="AE24" s="1"/>
      <c r="AF24" s="1"/>
      <c r="AG24" s="1"/>
      <c r="AH24" s="1"/>
      <c r="AI24" s="3">
        <v>1</v>
      </c>
      <c r="AJ24" s="3" t="s">
        <v>246</v>
      </c>
      <c r="AK24" s="3" t="s">
        <v>247</v>
      </c>
      <c r="AL24" s="3" t="s">
        <v>57</v>
      </c>
      <c r="AM24" s="3" t="s">
        <v>180</v>
      </c>
      <c r="AN24" s="3" t="s">
        <v>57</v>
      </c>
      <c r="AO24" s="3" t="s">
        <v>57</v>
      </c>
      <c r="AP24" s="3"/>
      <c r="AQ24" s="3"/>
      <c r="AR24" s="10" t="s">
        <v>189</v>
      </c>
      <c r="AS24" s="3" t="s">
        <v>60</v>
      </c>
      <c r="AT24" s="14" t="s">
        <v>60</v>
      </c>
      <c r="AU24" s="14">
        <v>1</v>
      </c>
      <c r="AV24" s="14">
        <v>1</v>
      </c>
      <c r="AW24" s="14"/>
      <c r="AX24" s="14">
        <v>1</v>
      </c>
      <c r="AY24" s="3">
        <v>1</v>
      </c>
      <c r="AZ24" s="62">
        <v>1</v>
      </c>
      <c r="BA24" s="28">
        <v>0</v>
      </c>
      <c r="BB24" s="28"/>
      <c r="BC24" s="28">
        <v>0</v>
      </c>
      <c r="BD24" s="28">
        <v>0</v>
      </c>
      <c r="BE24" s="28">
        <v>1</v>
      </c>
      <c r="BF24" s="28">
        <v>1</v>
      </c>
      <c r="BG24" s="28">
        <v>1</v>
      </c>
      <c r="BH24" s="28"/>
      <c r="BI24" s="3">
        <v>1</v>
      </c>
      <c r="BJ24" s="1"/>
      <c r="BK24" s="1">
        <v>0</v>
      </c>
      <c r="BL24" s="16">
        <v>-7</v>
      </c>
      <c r="BM24" s="28">
        <v>202</v>
      </c>
      <c r="BN24" s="1">
        <v>20210</v>
      </c>
      <c r="BO24" s="1">
        <v>1</v>
      </c>
      <c r="BP24" s="1">
        <v>0</v>
      </c>
      <c r="BQ24" s="1">
        <v>1</v>
      </c>
      <c r="BR24" s="1">
        <v>0</v>
      </c>
      <c r="BS24" s="1">
        <v>1</v>
      </c>
      <c r="BT24" s="1">
        <v>0</v>
      </c>
      <c r="BU24" s="3" t="s">
        <v>333</v>
      </c>
      <c r="BV24" s="3" t="s">
        <v>334</v>
      </c>
      <c r="BW24" s="3">
        <v>0</v>
      </c>
      <c r="BX24" s="20"/>
      <c r="BY24" s="29" t="s">
        <v>762</v>
      </c>
      <c r="BZ24" s="3">
        <v>0</v>
      </c>
      <c r="CA24" s="3">
        <v>0</v>
      </c>
      <c r="CB24" s="5" t="s">
        <v>376</v>
      </c>
      <c r="CC24" s="5" t="s">
        <v>418</v>
      </c>
      <c r="CD24" s="5" t="s">
        <v>414</v>
      </c>
      <c r="CE24" s="5" t="s">
        <v>1048</v>
      </c>
      <c r="CF24" s="5" t="s">
        <v>367</v>
      </c>
      <c r="CG24" s="5" t="s">
        <v>420</v>
      </c>
      <c r="CH24" s="5" t="s">
        <v>414</v>
      </c>
      <c r="CI24" s="5" t="s">
        <v>1049</v>
      </c>
      <c r="CJ24" s="161">
        <v>1</v>
      </c>
      <c r="CK24" s="3"/>
      <c r="CL24" s="19" t="s">
        <v>1050</v>
      </c>
      <c r="CM24" s="3" t="s">
        <v>421</v>
      </c>
      <c r="CN24" s="3">
        <v>2</v>
      </c>
      <c r="CO24" s="3">
        <v>0</v>
      </c>
      <c r="CP24" s="12" t="s">
        <v>155</v>
      </c>
      <c r="CQ24" s="1" t="s">
        <v>320</v>
      </c>
      <c r="CR24" s="28">
        <v>1</v>
      </c>
      <c r="CS24" s="28">
        <v>0</v>
      </c>
      <c r="CT24" s="12">
        <v>0</v>
      </c>
      <c r="CU24" s="12">
        <v>1</v>
      </c>
      <c r="CV24" s="5">
        <f>CT25</f>
        <v>0</v>
      </c>
      <c r="CW24" s="12">
        <v>1</v>
      </c>
      <c r="CX24" s="12">
        <v>0</v>
      </c>
      <c r="CY24" s="12">
        <v>0</v>
      </c>
      <c r="CZ24" s="12">
        <v>0</v>
      </c>
      <c r="DA24" s="12">
        <f t="shared" ref="DA24" si="96">100-EH24</f>
        <v>50</v>
      </c>
      <c r="DB24" s="12">
        <f t="shared" si="1"/>
        <v>50</v>
      </c>
      <c r="DC24" s="169">
        <f t="shared" ref="DC24" si="97">EH24</f>
        <v>50</v>
      </c>
      <c r="DD24" s="12">
        <f t="shared" si="46"/>
        <v>50</v>
      </c>
      <c r="DE24" s="12">
        <f>DA25</f>
        <v>50</v>
      </c>
      <c r="DF24" s="12">
        <f>DB25</f>
        <v>50</v>
      </c>
      <c r="DG24" s="3">
        <v>0</v>
      </c>
      <c r="DH24" s="3" t="s">
        <v>320</v>
      </c>
      <c r="DI24" s="3">
        <v>0</v>
      </c>
      <c r="DJ24" s="3" t="s">
        <v>723</v>
      </c>
      <c r="DK24" s="3" t="s">
        <v>156</v>
      </c>
      <c r="DL24" s="3" t="s">
        <v>724</v>
      </c>
      <c r="DM24" s="3"/>
      <c r="DN24" s="3"/>
      <c r="DO24" s="3"/>
      <c r="DP24" s="3"/>
      <c r="DQ24" s="12">
        <f t="shared" ref="DQ24" si="98">(DS24/DR24)*100</f>
        <v>52.777777777777779</v>
      </c>
      <c r="DR24" s="12">
        <f t="shared" ref="DR24:DR61" si="99">DS24+DT24</f>
        <v>90000</v>
      </c>
      <c r="DS24" s="3">
        <v>47500</v>
      </c>
      <c r="DT24" s="3">
        <v>42500</v>
      </c>
      <c r="DU24" s="3"/>
      <c r="DV24" s="3"/>
      <c r="DW24" s="101" t="s">
        <v>999</v>
      </c>
      <c r="DX24" s="101" t="s">
        <v>995</v>
      </c>
      <c r="DY24" s="12"/>
      <c r="DZ24" s="12"/>
      <c r="EA24" s="12">
        <f t="shared" ref="EA24" si="100">(EC24/EB24)*100</f>
        <v>9.6349491322561338</v>
      </c>
      <c r="EB24" s="12">
        <f t="shared" si="7"/>
        <v>1671</v>
      </c>
      <c r="EC24" s="3">
        <v>161</v>
      </c>
      <c r="ED24" s="92">
        <v>1510</v>
      </c>
      <c r="EE24" s="3"/>
      <c r="EF24" s="3"/>
      <c r="EG24" s="68" t="s">
        <v>911</v>
      </c>
      <c r="EH24" s="82">
        <v>50</v>
      </c>
      <c r="EI24" s="68" t="s">
        <v>911</v>
      </c>
      <c r="EJ24" s="82">
        <v>50</v>
      </c>
      <c r="EK24" s="56"/>
      <c r="EL24" s="81"/>
      <c r="EM24" s="56"/>
      <c r="EN24" s="81"/>
      <c r="EO24" s="3" t="s">
        <v>852</v>
      </c>
      <c r="EP24" s="3">
        <v>1</v>
      </c>
      <c r="EQ24" s="3" t="s">
        <v>949</v>
      </c>
      <c r="ER24" s="3"/>
      <c r="ES24" s="3"/>
      <c r="ET24" s="3"/>
      <c r="EU24" s="1">
        <v>1421</v>
      </c>
      <c r="EV24" s="1"/>
      <c r="EW24" s="1">
        <v>2</v>
      </c>
      <c r="EX24" s="1"/>
      <c r="EY24" s="1">
        <v>2</v>
      </c>
      <c r="EZ24" s="1">
        <v>1</v>
      </c>
      <c r="FA24" s="1">
        <v>3</v>
      </c>
      <c r="FB24" s="9">
        <v>27709</v>
      </c>
      <c r="FC24" s="1">
        <v>1</v>
      </c>
      <c r="FD24" s="9">
        <v>27709</v>
      </c>
      <c r="FE24" s="1">
        <v>1</v>
      </c>
      <c r="FF24" s="1">
        <v>0</v>
      </c>
      <c r="FG24" s="1"/>
      <c r="FH24" s="1"/>
      <c r="FI24" s="1">
        <v>540</v>
      </c>
      <c r="FJ24" s="1"/>
      <c r="FK24" s="1"/>
      <c r="FL24" s="1"/>
      <c r="FM24" s="1">
        <v>540</v>
      </c>
      <c r="FN24" s="1">
        <v>4</v>
      </c>
      <c r="FO24" s="1" t="s">
        <v>65</v>
      </c>
      <c r="FP24" s="16">
        <v>52.777777777777779</v>
      </c>
    </row>
    <row r="25" spans="1:172" s="16" customFormat="1" x14ac:dyDescent="0.2">
      <c r="A25" s="1" t="s">
        <v>153</v>
      </c>
      <c r="B25" s="1">
        <v>1993</v>
      </c>
      <c r="C25" s="1" t="s">
        <v>154</v>
      </c>
      <c r="D25" s="1" t="s">
        <v>155</v>
      </c>
      <c r="E25" s="1"/>
      <c r="F25">
        <v>1</v>
      </c>
      <c r="G25">
        <v>0</v>
      </c>
      <c r="H25" s="1"/>
      <c r="I25" s="1"/>
      <c r="J25" s="1"/>
      <c r="K25" s="1"/>
      <c r="L25" s="1"/>
      <c r="M25" s="1"/>
      <c r="N25" s="1"/>
      <c r="O25" s="1" t="s">
        <v>156</v>
      </c>
      <c r="P25" s="1" t="s">
        <v>156</v>
      </c>
      <c r="Q25" s="1" t="s">
        <v>157</v>
      </c>
      <c r="R25" s="1"/>
      <c r="S25" s="1"/>
      <c r="T25" s="1"/>
      <c r="U25" s="1"/>
      <c r="V25" s="1"/>
      <c r="W25" s="1"/>
      <c r="X25">
        <v>1</v>
      </c>
      <c r="Y25">
        <v>0</v>
      </c>
      <c r="Z25" s="1"/>
      <c r="AA25" s="1"/>
      <c r="AB25" s="1"/>
      <c r="AC25" s="1"/>
      <c r="AD25" s="1"/>
      <c r="AE25" s="1"/>
      <c r="AF25" s="1"/>
      <c r="AG25" s="1"/>
      <c r="AH25" s="1"/>
      <c r="AI25" s="3">
        <v>1</v>
      </c>
      <c r="AJ25" s="3" t="s">
        <v>246</v>
      </c>
      <c r="AK25" s="3" t="s">
        <v>247</v>
      </c>
      <c r="AL25" s="3" t="s">
        <v>57</v>
      </c>
      <c r="AM25" s="3" t="s">
        <v>180</v>
      </c>
      <c r="AN25" s="3" t="s">
        <v>57</v>
      </c>
      <c r="AO25" s="3" t="s">
        <v>57</v>
      </c>
      <c r="AP25" s="3"/>
      <c r="AQ25" s="3"/>
      <c r="AR25" s="10" t="s">
        <v>189</v>
      </c>
      <c r="AS25" s="3" t="s">
        <v>60</v>
      </c>
      <c r="AT25" s="14" t="s">
        <v>60</v>
      </c>
      <c r="AU25" s="14">
        <v>1</v>
      </c>
      <c r="AV25" s="14">
        <v>1</v>
      </c>
      <c r="AW25" s="14"/>
      <c r="AX25" s="14">
        <v>1</v>
      </c>
      <c r="AY25" s="3">
        <v>1</v>
      </c>
      <c r="AZ25" s="62">
        <v>1</v>
      </c>
      <c r="BA25" s="28">
        <v>0</v>
      </c>
      <c r="BB25" s="28"/>
      <c r="BC25" s="28">
        <v>0</v>
      </c>
      <c r="BD25" s="28">
        <v>0</v>
      </c>
      <c r="BE25" s="28">
        <v>1</v>
      </c>
      <c r="BF25" s="28">
        <v>1</v>
      </c>
      <c r="BG25" s="28">
        <v>1</v>
      </c>
      <c r="BH25" s="28"/>
      <c r="BI25" s="3">
        <v>1</v>
      </c>
      <c r="BJ25" s="1"/>
      <c r="BK25" s="1">
        <v>0</v>
      </c>
      <c r="BL25" s="16">
        <v>-7</v>
      </c>
      <c r="BM25" s="28">
        <v>202</v>
      </c>
      <c r="BN25" s="1">
        <v>20210</v>
      </c>
      <c r="BO25" s="1">
        <v>1</v>
      </c>
      <c r="BP25" s="1">
        <v>0</v>
      </c>
      <c r="BQ25" s="1">
        <v>1</v>
      </c>
      <c r="BR25" s="1">
        <v>0</v>
      </c>
      <c r="BS25" s="1">
        <v>1</v>
      </c>
      <c r="BT25" s="1">
        <v>0</v>
      </c>
      <c r="BU25" s="3" t="s">
        <v>333</v>
      </c>
      <c r="BV25" s="3" t="s">
        <v>334</v>
      </c>
      <c r="BW25" s="3">
        <v>0</v>
      </c>
      <c r="BX25" s="20" t="s">
        <v>1648</v>
      </c>
      <c r="BY25" s="29" t="s">
        <v>331</v>
      </c>
      <c r="BZ25" s="3">
        <v>0</v>
      </c>
      <c r="CA25" s="3">
        <v>0</v>
      </c>
      <c r="CB25" s="5" t="s">
        <v>376</v>
      </c>
      <c r="CC25" s="5" t="s">
        <v>418</v>
      </c>
      <c r="CD25" s="5" t="s">
        <v>414</v>
      </c>
      <c r="CE25" s="5" t="s">
        <v>1048</v>
      </c>
      <c r="CF25" s="5" t="s">
        <v>367</v>
      </c>
      <c r="CG25" s="5" t="s">
        <v>420</v>
      </c>
      <c r="CH25" s="5" t="s">
        <v>414</v>
      </c>
      <c r="CI25" s="5" t="s">
        <v>1049</v>
      </c>
      <c r="CJ25" s="161">
        <v>1</v>
      </c>
      <c r="CK25" s="3"/>
      <c r="CL25" s="19" t="s">
        <v>1050</v>
      </c>
      <c r="CM25" s="3" t="s">
        <v>421</v>
      </c>
      <c r="CN25" s="3">
        <v>2</v>
      </c>
      <c r="CO25" s="3">
        <v>0</v>
      </c>
      <c r="CP25" s="12" t="s">
        <v>156</v>
      </c>
      <c r="CQ25" s="12" t="s">
        <v>1424</v>
      </c>
      <c r="CR25" s="12">
        <v>0</v>
      </c>
      <c r="CS25" s="12">
        <v>1</v>
      </c>
      <c r="CT25" s="12">
        <v>0</v>
      </c>
      <c r="CU25" s="12">
        <v>1</v>
      </c>
      <c r="CV25" s="5">
        <f>CT24</f>
        <v>0</v>
      </c>
      <c r="CW25" s="12">
        <v>1</v>
      </c>
      <c r="CX25" s="12">
        <v>0</v>
      </c>
      <c r="CY25" s="12">
        <v>0</v>
      </c>
      <c r="CZ25" s="12">
        <v>0</v>
      </c>
      <c r="DA25" s="12">
        <f t="shared" ref="DA25" si="101">100-EJ25</f>
        <v>50</v>
      </c>
      <c r="DB25" s="12">
        <f t="shared" si="1"/>
        <v>50</v>
      </c>
      <c r="DC25" s="169">
        <f t="shared" ref="DC25" si="102">EJ25</f>
        <v>50</v>
      </c>
      <c r="DD25" s="12">
        <f t="shared" si="68"/>
        <v>50</v>
      </c>
      <c r="DE25" s="12">
        <f>DA24</f>
        <v>50</v>
      </c>
      <c r="DF25" s="12">
        <f>DB24</f>
        <v>50</v>
      </c>
      <c r="DG25" s="3">
        <v>0</v>
      </c>
      <c r="DH25" s="3" t="s">
        <v>320</v>
      </c>
      <c r="DI25" s="3">
        <v>0</v>
      </c>
      <c r="DJ25" s="3" t="s">
        <v>723</v>
      </c>
      <c r="DK25" s="3" t="s">
        <v>156</v>
      </c>
      <c r="DL25" s="3" t="s">
        <v>724</v>
      </c>
      <c r="DM25" s="3"/>
      <c r="DN25" s="3"/>
      <c r="DO25" s="3"/>
      <c r="DP25" s="3"/>
      <c r="DQ25" s="12">
        <f t="shared" ref="DQ25" si="103">(DT25/DR25)*100</f>
        <v>47.222222222222221</v>
      </c>
      <c r="DR25" s="12">
        <f t="shared" si="99"/>
        <v>90000</v>
      </c>
      <c r="DS25" s="3">
        <v>47500</v>
      </c>
      <c r="DT25" s="3">
        <v>42500</v>
      </c>
      <c r="DU25" s="3"/>
      <c r="DV25" s="3"/>
      <c r="DW25" s="101" t="s">
        <v>999</v>
      </c>
      <c r="DX25" s="101" t="s">
        <v>995</v>
      </c>
      <c r="DY25" s="12"/>
      <c r="DZ25" s="12"/>
      <c r="EA25" s="12">
        <f t="shared" ref="EA25" si="104">(ED25/EB25)*100</f>
        <v>90.365050867743861</v>
      </c>
      <c r="EB25" s="12">
        <f t="shared" si="7"/>
        <v>1671</v>
      </c>
      <c r="EC25" s="3">
        <v>161</v>
      </c>
      <c r="ED25" s="92">
        <v>1510</v>
      </c>
      <c r="EE25" s="3"/>
      <c r="EF25" s="3"/>
      <c r="EG25" s="68" t="s">
        <v>911</v>
      </c>
      <c r="EH25" s="82">
        <v>50</v>
      </c>
      <c r="EI25" s="68" t="s">
        <v>911</v>
      </c>
      <c r="EJ25" s="82">
        <v>50</v>
      </c>
      <c r="EK25" s="56"/>
      <c r="EL25" s="81"/>
      <c r="EM25" s="56"/>
      <c r="EN25" s="81"/>
      <c r="EO25" s="3" t="s">
        <v>852</v>
      </c>
      <c r="EP25" s="3">
        <v>1</v>
      </c>
      <c r="EQ25" s="3" t="s">
        <v>949</v>
      </c>
      <c r="ER25" s="3"/>
      <c r="ES25" s="3"/>
      <c r="ET25" s="3"/>
      <c r="EU25" s="1">
        <v>1421</v>
      </c>
      <c r="EV25" s="1"/>
      <c r="EW25" s="1">
        <v>2</v>
      </c>
      <c r="EX25" s="1"/>
      <c r="EY25" s="1">
        <v>2</v>
      </c>
      <c r="EZ25" s="1">
        <v>1</v>
      </c>
      <c r="FA25" s="1">
        <v>3</v>
      </c>
      <c r="FB25" s="9">
        <v>27709</v>
      </c>
      <c r="FC25" s="1">
        <v>1</v>
      </c>
      <c r="FD25" s="9">
        <v>27709</v>
      </c>
      <c r="FE25" s="1">
        <v>1</v>
      </c>
      <c r="FF25" s="1">
        <v>0</v>
      </c>
      <c r="FG25" s="1"/>
      <c r="FH25" s="1"/>
      <c r="FI25" s="1">
        <v>540</v>
      </c>
      <c r="FJ25" s="1"/>
      <c r="FK25" s="1"/>
      <c r="FL25" s="1"/>
      <c r="FM25" s="1">
        <v>540</v>
      </c>
      <c r="FN25" s="1">
        <v>4</v>
      </c>
      <c r="FO25" s="1" t="s">
        <v>65</v>
      </c>
      <c r="FP25" s="16">
        <v>47.222222222222221</v>
      </c>
    </row>
    <row r="26" spans="1:172" s="1" customFormat="1" x14ac:dyDescent="0.2">
      <c r="A26" s="1" t="s">
        <v>153</v>
      </c>
      <c r="B26" s="1">
        <v>1994</v>
      </c>
      <c r="C26" s="1" t="s">
        <v>154</v>
      </c>
      <c r="D26" s="1" t="s">
        <v>155</v>
      </c>
      <c r="F26">
        <v>0</v>
      </c>
      <c r="O26" s="1" t="s">
        <v>156</v>
      </c>
      <c r="P26" s="1" t="s">
        <v>156</v>
      </c>
      <c r="Q26" s="1" t="s">
        <v>157</v>
      </c>
      <c r="X26">
        <v>1</v>
      </c>
      <c r="Y26">
        <v>0</v>
      </c>
      <c r="AI26" s="3">
        <v>1</v>
      </c>
      <c r="AJ26" s="3" t="s">
        <v>282</v>
      </c>
      <c r="AK26" s="3" t="s">
        <v>247</v>
      </c>
      <c r="AL26" s="3" t="s">
        <v>57</v>
      </c>
      <c r="AM26" s="3" t="s">
        <v>180</v>
      </c>
      <c r="AN26" s="3" t="s">
        <v>57</v>
      </c>
      <c r="AO26" s="3" t="s">
        <v>57</v>
      </c>
      <c r="AP26" s="3"/>
      <c r="AQ26" s="3"/>
      <c r="AR26" s="3" t="s">
        <v>57</v>
      </c>
      <c r="AS26" s="3" t="s">
        <v>60</v>
      </c>
      <c r="AT26" s="14" t="s">
        <v>60</v>
      </c>
      <c r="AU26" s="14">
        <v>1</v>
      </c>
      <c r="AV26" s="14">
        <v>1</v>
      </c>
      <c r="AW26" s="14"/>
      <c r="AX26" s="14">
        <v>1</v>
      </c>
      <c r="AY26" s="3">
        <v>1</v>
      </c>
      <c r="AZ26" s="62">
        <v>1</v>
      </c>
      <c r="BA26" s="28">
        <v>0</v>
      </c>
      <c r="BB26" s="28"/>
      <c r="BC26" s="28">
        <v>1</v>
      </c>
      <c r="BD26" s="28">
        <v>1</v>
      </c>
      <c r="BE26" s="28">
        <v>1</v>
      </c>
      <c r="BF26" s="28">
        <v>1</v>
      </c>
      <c r="BG26" s="28">
        <v>1</v>
      </c>
      <c r="BH26" s="28"/>
      <c r="BI26" s="3">
        <v>1</v>
      </c>
      <c r="BK26" s="1">
        <v>0</v>
      </c>
      <c r="BL26" s="16">
        <v>-7</v>
      </c>
      <c r="BM26" s="28">
        <v>203</v>
      </c>
      <c r="BN26" s="1">
        <v>20310</v>
      </c>
      <c r="BO26" s="1">
        <v>2</v>
      </c>
      <c r="BP26" s="1">
        <v>1</v>
      </c>
      <c r="BQ26" s="1">
        <v>3</v>
      </c>
      <c r="BR26" s="1">
        <v>1</v>
      </c>
      <c r="BS26" s="1">
        <v>0</v>
      </c>
      <c r="BT26" s="1">
        <v>1</v>
      </c>
      <c r="BU26" s="3" t="s">
        <v>303</v>
      </c>
      <c r="BV26" s="3" t="s">
        <v>383</v>
      </c>
      <c r="BW26" s="3">
        <v>0</v>
      </c>
      <c r="BX26" s="20"/>
      <c r="BY26" s="29" t="s">
        <v>762</v>
      </c>
      <c r="BZ26" s="3">
        <v>0</v>
      </c>
      <c r="CA26" s="3">
        <v>0</v>
      </c>
      <c r="CB26" s="5" t="s">
        <v>331</v>
      </c>
      <c r="CC26" s="5" t="s">
        <v>352</v>
      </c>
      <c r="CD26" s="5" t="s">
        <v>415</v>
      </c>
      <c r="CE26" s="28"/>
      <c r="CF26" s="5" t="s">
        <v>376</v>
      </c>
      <c r="CG26" s="5" t="s">
        <v>381</v>
      </c>
      <c r="CH26" s="5" t="s">
        <v>415</v>
      </c>
      <c r="CI26" s="5" t="s">
        <v>1409</v>
      </c>
      <c r="CJ26" s="161">
        <v>10</v>
      </c>
      <c r="CK26" s="12" t="s">
        <v>1331</v>
      </c>
      <c r="CL26" s="19" t="s">
        <v>689</v>
      </c>
      <c r="CM26" s="3" t="s">
        <v>421</v>
      </c>
      <c r="CN26" s="3">
        <v>2</v>
      </c>
      <c r="CO26" s="3">
        <v>0</v>
      </c>
      <c r="CP26" s="12" t="s">
        <v>155</v>
      </c>
      <c r="CQ26" s="1" t="s">
        <v>320</v>
      </c>
      <c r="CR26" s="28">
        <v>1</v>
      </c>
      <c r="CS26" s="28">
        <v>0</v>
      </c>
      <c r="CT26" s="12">
        <v>0</v>
      </c>
      <c r="CU26" s="12">
        <v>1</v>
      </c>
      <c r="CV26" s="5">
        <f>CT27</f>
        <v>0</v>
      </c>
      <c r="CW26" s="12">
        <v>1</v>
      </c>
      <c r="CX26" s="12">
        <v>0</v>
      </c>
      <c r="CY26" s="12">
        <v>0</v>
      </c>
      <c r="CZ26" s="12">
        <v>0</v>
      </c>
      <c r="DA26" s="12">
        <f t="shared" ref="DA26" si="105">100-EH26</f>
        <v>18.200000000000003</v>
      </c>
      <c r="DB26" s="12">
        <f t="shared" si="1"/>
        <v>18.200000000000003</v>
      </c>
      <c r="DC26" s="169">
        <f t="shared" ref="DC26" si="106">EH26</f>
        <v>81.8</v>
      </c>
      <c r="DD26" s="12">
        <f t="shared" si="46"/>
        <v>81.8</v>
      </c>
      <c r="DE26" s="12">
        <f>DA27</f>
        <v>81.8</v>
      </c>
      <c r="DF26" s="12">
        <f>DB27</f>
        <v>81.8</v>
      </c>
      <c r="DG26" s="3">
        <v>0</v>
      </c>
      <c r="DH26" s="3" t="s">
        <v>320</v>
      </c>
      <c r="DI26" s="3">
        <v>0</v>
      </c>
      <c r="DJ26" s="3" t="s">
        <v>725</v>
      </c>
      <c r="DK26" s="3" t="s">
        <v>156</v>
      </c>
      <c r="DL26" s="3" t="s">
        <v>726</v>
      </c>
      <c r="DM26" s="3"/>
      <c r="DN26" s="3"/>
      <c r="DO26" s="3"/>
      <c r="DP26" s="3"/>
      <c r="DQ26" s="12">
        <f t="shared" ref="DQ26" si="107">(DS26/DR26)*100</f>
        <v>59.854014598540154</v>
      </c>
      <c r="DR26" s="12">
        <f t="shared" si="99"/>
        <v>137000</v>
      </c>
      <c r="DS26" s="157">
        <v>82000</v>
      </c>
      <c r="DT26" s="157">
        <v>55000</v>
      </c>
      <c r="DU26" s="3"/>
      <c r="DV26" s="3"/>
      <c r="DW26" s="101" t="s">
        <v>1000</v>
      </c>
      <c r="DX26" s="101" t="s">
        <v>996</v>
      </c>
      <c r="DY26" s="12"/>
      <c r="DZ26" s="12"/>
      <c r="EA26" s="12">
        <f t="shared" ref="EA26" si="108">(EC26/EB26)*100</f>
        <v>2.4217961654894045</v>
      </c>
      <c r="EB26" s="12">
        <f t="shared" si="7"/>
        <v>991</v>
      </c>
      <c r="EC26" s="3">
        <v>24</v>
      </c>
      <c r="ED26" s="3">
        <v>967</v>
      </c>
      <c r="EE26" s="3"/>
      <c r="EF26" s="3"/>
      <c r="EG26" s="68" t="s">
        <v>912</v>
      </c>
      <c r="EH26" s="82">
        <v>81.8</v>
      </c>
      <c r="EI26" s="68" t="s">
        <v>912</v>
      </c>
      <c r="EJ26" s="82">
        <v>18.2</v>
      </c>
      <c r="EK26" s="56"/>
      <c r="EL26" s="81"/>
      <c r="EM26" s="56"/>
      <c r="EN26" s="81"/>
      <c r="EO26" s="3" t="s">
        <v>728</v>
      </c>
      <c r="EP26" s="3">
        <v>1</v>
      </c>
      <c r="EQ26" s="3" t="s">
        <v>949</v>
      </c>
      <c r="ER26" s="3" t="s">
        <v>727</v>
      </c>
      <c r="ES26" s="110" t="s">
        <v>1108</v>
      </c>
      <c r="ET26" s="12" t="s">
        <v>1331</v>
      </c>
      <c r="EU26" s="1">
        <v>1421</v>
      </c>
      <c r="EW26" s="1">
        <v>2</v>
      </c>
      <c r="EY26" s="1">
        <v>2</v>
      </c>
      <c r="EZ26" s="1">
        <v>1</v>
      </c>
      <c r="FA26" s="1">
        <v>3</v>
      </c>
      <c r="FB26" s="9">
        <v>27709</v>
      </c>
      <c r="FC26" s="1">
        <v>1</v>
      </c>
      <c r="FD26" s="9">
        <v>27709</v>
      </c>
      <c r="FE26" s="1">
        <v>1</v>
      </c>
      <c r="FF26" s="1">
        <v>0</v>
      </c>
      <c r="FI26" s="1">
        <v>540</v>
      </c>
      <c r="FM26" s="1">
        <v>540</v>
      </c>
      <c r="FN26" s="1">
        <v>4</v>
      </c>
      <c r="FO26" s="1" t="s">
        <v>65</v>
      </c>
      <c r="FP26" s="1">
        <v>59.854014598540154</v>
      </c>
    </row>
    <row r="27" spans="1:172" s="1" customFormat="1" x14ac:dyDescent="0.2">
      <c r="A27" s="1" t="s">
        <v>153</v>
      </c>
      <c r="B27" s="1">
        <v>1994</v>
      </c>
      <c r="C27" s="1" t="s">
        <v>154</v>
      </c>
      <c r="D27" s="1" t="s">
        <v>155</v>
      </c>
      <c r="F27">
        <v>0</v>
      </c>
      <c r="O27" s="1" t="s">
        <v>156</v>
      </c>
      <c r="P27" s="1" t="s">
        <v>156</v>
      </c>
      <c r="Q27" s="1" t="s">
        <v>157</v>
      </c>
      <c r="X27">
        <v>1</v>
      </c>
      <c r="Y27">
        <v>0</v>
      </c>
      <c r="AI27" s="3">
        <v>1</v>
      </c>
      <c r="AJ27" s="3" t="s">
        <v>282</v>
      </c>
      <c r="AK27" s="3" t="s">
        <v>247</v>
      </c>
      <c r="AL27" s="3" t="s">
        <v>57</v>
      </c>
      <c r="AM27" s="3" t="s">
        <v>180</v>
      </c>
      <c r="AN27" s="3" t="s">
        <v>57</v>
      </c>
      <c r="AO27" s="3" t="s">
        <v>57</v>
      </c>
      <c r="AP27" s="3"/>
      <c r="AQ27" s="3"/>
      <c r="AR27" s="3" t="s">
        <v>57</v>
      </c>
      <c r="AS27" s="3" t="s">
        <v>60</v>
      </c>
      <c r="AT27" s="14" t="s">
        <v>60</v>
      </c>
      <c r="AU27" s="14">
        <v>1</v>
      </c>
      <c r="AV27" s="14">
        <v>1</v>
      </c>
      <c r="AW27" s="14"/>
      <c r="AX27" s="14">
        <v>1</v>
      </c>
      <c r="AY27" s="3">
        <v>1</v>
      </c>
      <c r="AZ27" s="62">
        <v>1</v>
      </c>
      <c r="BA27" s="28">
        <v>0</v>
      </c>
      <c r="BB27" s="28"/>
      <c r="BC27" s="28">
        <v>1</v>
      </c>
      <c r="BD27" s="28">
        <v>1</v>
      </c>
      <c r="BE27" s="28">
        <v>1</v>
      </c>
      <c r="BF27" s="28">
        <v>1</v>
      </c>
      <c r="BG27" s="28">
        <v>1</v>
      </c>
      <c r="BH27" s="28"/>
      <c r="BI27" s="3">
        <v>1</v>
      </c>
      <c r="BK27" s="1">
        <v>0</v>
      </c>
      <c r="BL27" s="16">
        <v>-7</v>
      </c>
      <c r="BM27" s="28">
        <v>203</v>
      </c>
      <c r="BN27" s="1">
        <v>20310</v>
      </c>
      <c r="BO27" s="1">
        <v>2</v>
      </c>
      <c r="BP27" s="1">
        <v>1</v>
      </c>
      <c r="BQ27" s="1">
        <v>3</v>
      </c>
      <c r="BR27" s="1">
        <v>1</v>
      </c>
      <c r="BS27" s="1">
        <v>0</v>
      </c>
      <c r="BT27" s="1">
        <v>1</v>
      </c>
      <c r="BU27" s="3" t="s">
        <v>303</v>
      </c>
      <c r="BV27" s="3" t="s">
        <v>383</v>
      </c>
      <c r="BW27" s="3">
        <v>0</v>
      </c>
      <c r="BX27" s="20" t="s">
        <v>1648</v>
      </c>
      <c r="BY27" s="29" t="s">
        <v>331</v>
      </c>
      <c r="BZ27" s="3">
        <v>0</v>
      </c>
      <c r="CA27" s="3">
        <v>0</v>
      </c>
      <c r="CB27" s="5" t="s">
        <v>331</v>
      </c>
      <c r="CC27" s="5" t="s">
        <v>352</v>
      </c>
      <c r="CD27" s="5" t="s">
        <v>415</v>
      </c>
      <c r="CE27" s="28"/>
      <c r="CF27" s="5" t="s">
        <v>376</v>
      </c>
      <c r="CG27" s="5" t="s">
        <v>381</v>
      </c>
      <c r="CH27" s="5" t="s">
        <v>415</v>
      </c>
      <c r="CI27" s="5" t="s">
        <v>1409</v>
      </c>
      <c r="CJ27" s="161">
        <v>10</v>
      </c>
      <c r="CK27" s="12" t="s">
        <v>1331</v>
      </c>
      <c r="CL27" s="19" t="s">
        <v>689</v>
      </c>
      <c r="CM27" s="3" t="s">
        <v>421</v>
      </c>
      <c r="CN27" s="3">
        <v>2</v>
      </c>
      <c r="CO27" s="3">
        <v>0</v>
      </c>
      <c r="CP27" s="12" t="s">
        <v>156</v>
      </c>
      <c r="CQ27" s="12" t="s">
        <v>1424</v>
      </c>
      <c r="CR27" s="12">
        <v>0</v>
      </c>
      <c r="CS27" s="12">
        <v>1</v>
      </c>
      <c r="CT27" s="12">
        <v>0</v>
      </c>
      <c r="CU27" s="12">
        <v>1</v>
      </c>
      <c r="CV27" s="5">
        <f>CT26</f>
        <v>0</v>
      </c>
      <c r="CW27" s="12">
        <v>1</v>
      </c>
      <c r="CX27" s="12">
        <v>0</v>
      </c>
      <c r="CY27" s="12">
        <v>0</v>
      </c>
      <c r="CZ27" s="12">
        <v>0</v>
      </c>
      <c r="DA27" s="12">
        <f t="shared" ref="DA27" si="109">100-EJ27</f>
        <v>81.8</v>
      </c>
      <c r="DB27" s="12">
        <f t="shared" si="1"/>
        <v>81.8</v>
      </c>
      <c r="DC27" s="169">
        <f t="shared" ref="DC27" si="110">EJ27</f>
        <v>18.2</v>
      </c>
      <c r="DD27" s="12">
        <f t="shared" si="68"/>
        <v>18.2</v>
      </c>
      <c r="DE27" s="12">
        <f>DA26</f>
        <v>18.200000000000003</v>
      </c>
      <c r="DF27" s="12">
        <f>DB26</f>
        <v>18.200000000000003</v>
      </c>
      <c r="DG27" s="3">
        <v>0</v>
      </c>
      <c r="DH27" s="3" t="s">
        <v>320</v>
      </c>
      <c r="DI27" s="3">
        <v>0</v>
      </c>
      <c r="DJ27" s="3" t="s">
        <v>725</v>
      </c>
      <c r="DK27" s="3" t="s">
        <v>156</v>
      </c>
      <c r="DL27" s="3" t="s">
        <v>726</v>
      </c>
      <c r="DM27" s="3"/>
      <c r="DN27" s="3"/>
      <c r="DO27" s="3"/>
      <c r="DP27" s="3"/>
      <c r="DQ27" s="12">
        <f t="shared" ref="DQ27" si="111">(DT27/DR27)*100</f>
        <v>40.145985401459853</v>
      </c>
      <c r="DR27" s="12">
        <f t="shared" si="99"/>
        <v>137000</v>
      </c>
      <c r="DS27" s="157">
        <v>82000</v>
      </c>
      <c r="DT27" s="157">
        <v>55000</v>
      </c>
      <c r="DU27" s="3"/>
      <c r="DV27" s="3"/>
      <c r="DW27" s="101" t="s">
        <v>1000</v>
      </c>
      <c r="DX27" s="101" t="s">
        <v>996</v>
      </c>
      <c r="DY27" s="12"/>
      <c r="DZ27" s="12"/>
      <c r="EA27" s="12">
        <f t="shared" ref="EA27" si="112">(ED27/EB27)*100</f>
        <v>97.578203834510589</v>
      </c>
      <c r="EB27" s="12">
        <f t="shared" si="7"/>
        <v>991</v>
      </c>
      <c r="EC27" s="3">
        <v>24</v>
      </c>
      <c r="ED27" s="3">
        <v>967</v>
      </c>
      <c r="EE27" s="3"/>
      <c r="EF27" s="3"/>
      <c r="EG27" s="68" t="s">
        <v>912</v>
      </c>
      <c r="EH27" s="82">
        <v>81.8</v>
      </c>
      <c r="EI27" s="68" t="s">
        <v>912</v>
      </c>
      <c r="EJ27" s="82">
        <v>18.2</v>
      </c>
      <c r="EK27" s="56"/>
      <c r="EL27" s="81"/>
      <c r="EM27" s="56"/>
      <c r="EN27" s="81"/>
      <c r="EO27" s="3" t="s">
        <v>728</v>
      </c>
      <c r="EP27" s="3">
        <v>1</v>
      </c>
      <c r="EQ27" s="3" t="s">
        <v>949</v>
      </c>
      <c r="ER27" s="3" t="s">
        <v>727</v>
      </c>
      <c r="ES27" s="110" t="s">
        <v>1108</v>
      </c>
      <c r="ET27" s="12" t="s">
        <v>1331</v>
      </c>
      <c r="EU27" s="1">
        <v>1421</v>
      </c>
      <c r="EW27" s="1">
        <v>2</v>
      </c>
      <c r="EY27" s="1">
        <v>2</v>
      </c>
      <c r="EZ27" s="1">
        <v>1</v>
      </c>
      <c r="FA27" s="1">
        <v>3</v>
      </c>
      <c r="FB27" s="9">
        <v>27709</v>
      </c>
      <c r="FC27" s="1">
        <v>1</v>
      </c>
      <c r="FD27" s="9">
        <v>27709</v>
      </c>
      <c r="FE27" s="1">
        <v>1</v>
      </c>
      <c r="FF27" s="1">
        <v>0</v>
      </c>
      <c r="FI27" s="1">
        <v>540</v>
      </c>
      <c r="FM27" s="1">
        <v>540</v>
      </c>
      <c r="FN27" s="1">
        <v>4</v>
      </c>
      <c r="FO27" s="1" t="s">
        <v>65</v>
      </c>
      <c r="FP27" s="1">
        <v>40.145985401459853</v>
      </c>
    </row>
    <row r="28" spans="1:172" s="1" customFormat="1" x14ac:dyDescent="0.2">
      <c r="A28" s="1" t="s">
        <v>153</v>
      </c>
      <c r="B28" s="1">
        <v>1994</v>
      </c>
      <c r="C28" s="1" t="s">
        <v>154</v>
      </c>
      <c r="D28" s="1" t="s">
        <v>155</v>
      </c>
      <c r="F28">
        <v>0</v>
      </c>
      <c r="O28" s="1" t="s">
        <v>156</v>
      </c>
      <c r="P28" s="1" t="s">
        <v>156</v>
      </c>
      <c r="Q28" s="1" t="s">
        <v>157</v>
      </c>
      <c r="X28">
        <v>1</v>
      </c>
      <c r="Y28">
        <v>0</v>
      </c>
      <c r="AI28" s="3">
        <v>1</v>
      </c>
      <c r="AJ28" s="3" t="s">
        <v>282</v>
      </c>
      <c r="AK28" s="3" t="s">
        <v>247</v>
      </c>
      <c r="AL28" s="3" t="s">
        <v>57</v>
      </c>
      <c r="AM28" s="3" t="s">
        <v>180</v>
      </c>
      <c r="AN28" s="3" t="s">
        <v>57</v>
      </c>
      <c r="AO28" s="3" t="s">
        <v>57</v>
      </c>
      <c r="AP28" s="3"/>
      <c r="AQ28" s="3"/>
      <c r="AR28" s="3" t="s">
        <v>57</v>
      </c>
      <c r="AS28" s="3" t="s">
        <v>60</v>
      </c>
      <c r="AT28" s="14" t="s">
        <v>60</v>
      </c>
      <c r="AU28" s="14">
        <v>1</v>
      </c>
      <c r="AV28" s="14">
        <v>1</v>
      </c>
      <c r="AW28" s="14"/>
      <c r="AX28" s="14">
        <v>1</v>
      </c>
      <c r="AY28" s="3">
        <v>1</v>
      </c>
      <c r="AZ28" s="62">
        <v>1</v>
      </c>
      <c r="BA28" s="28">
        <v>0</v>
      </c>
      <c r="BB28" s="28"/>
      <c r="BC28" s="28">
        <v>1</v>
      </c>
      <c r="BD28" s="28">
        <v>1</v>
      </c>
      <c r="BE28" s="28">
        <v>1</v>
      </c>
      <c r="BF28" s="28">
        <v>1</v>
      </c>
      <c r="BG28" s="28">
        <v>1</v>
      </c>
      <c r="BH28" s="28"/>
      <c r="BI28" s="3">
        <v>1</v>
      </c>
      <c r="BK28" s="1">
        <v>0</v>
      </c>
      <c r="BL28" s="16">
        <v>-7</v>
      </c>
      <c r="BM28" s="28">
        <v>203</v>
      </c>
      <c r="BN28" s="1">
        <v>20320</v>
      </c>
      <c r="BO28" s="1">
        <v>2</v>
      </c>
      <c r="BP28" s="1">
        <v>1</v>
      </c>
      <c r="BQ28" s="1">
        <v>3</v>
      </c>
      <c r="BR28" s="1">
        <v>1</v>
      </c>
      <c r="BS28" s="1">
        <v>0</v>
      </c>
      <c r="BT28" s="1">
        <v>0</v>
      </c>
      <c r="BU28" s="3" t="s">
        <v>303</v>
      </c>
      <c r="BV28" s="3" t="s">
        <v>384</v>
      </c>
      <c r="BW28" s="3">
        <v>0</v>
      </c>
      <c r="BX28" s="20"/>
      <c r="BY28" s="29" t="s">
        <v>762</v>
      </c>
      <c r="BZ28" s="3">
        <v>0</v>
      </c>
      <c r="CA28" s="3">
        <v>0</v>
      </c>
      <c r="CB28" s="5" t="s">
        <v>331</v>
      </c>
      <c r="CC28" s="5" t="s">
        <v>352</v>
      </c>
      <c r="CD28" s="5" t="s">
        <v>415</v>
      </c>
      <c r="CE28" s="28"/>
      <c r="CF28" s="5" t="s">
        <v>376</v>
      </c>
      <c r="CG28" s="5" t="s">
        <v>381</v>
      </c>
      <c r="CH28" s="5" t="s">
        <v>415</v>
      </c>
      <c r="CI28" s="5" t="s">
        <v>1409</v>
      </c>
      <c r="CJ28" s="161">
        <v>10</v>
      </c>
      <c r="CK28" s="10" t="s">
        <v>1388</v>
      </c>
      <c r="CL28" s="19" t="s">
        <v>689</v>
      </c>
      <c r="CM28" s="3" t="s">
        <v>421</v>
      </c>
      <c r="CN28" s="3">
        <v>2</v>
      </c>
      <c r="CO28" s="3">
        <v>0</v>
      </c>
      <c r="CP28" s="12" t="s">
        <v>155</v>
      </c>
      <c r="CQ28" s="1" t="s">
        <v>320</v>
      </c>
      <c r="CR28" s="28">
        <v>1</v>
      </c>
      <c r="CS28" s="28">
        <v>0</v>
      </c>
      <c r="CT28" s="12">
        <v>0</v>
      </c>
      <c r="CU28" s="12">
        <v>1</v>
      </c>
      <c r="CV28" s="5">
        <f>CT29</f>
        <v>0</v>
      </c>
      <c r="CW28" s="12">
        <v>1</v>
      </c>
      <c r="CX28" s="12">
        <v>0</v>
      </c>
      <c r="CY28" s="12">
        <v>0</v>
      </c>
      <c r="CZ28" s="12">
        <v>0</v>
      </c>
      <c r="DA28" s="12">
        <f t="shared" ref="DA28" si="113">100-EH28</f>
        <v>31.799999999999997</v>
      </c>
      <c r="DB28" s="12">
        <f t="shared" si="1"/>
        <v>31.799999999999997</v>
      </c>
      <c r="DC28" s="169">
        <f t="shared" ref="DC28" si="114">EH28</f>
        <v>68.2</v>
      </c>
      <c r="DD28" s="12">
        <f t="shared" si="46"/>
        <v>68.2</v>
      </c>
      <c r="DE28" s="12">
        <f>DA29</f>
        <v>68.2</v>
      </c>
      <c r="DF28" s="12">
        <f>DB29</f>
        <v>68.2</v>
      </c>
      <c r="DG28" s="3">
        <v>0</v>
      </c>
      <c r="DH28" s="3" t="s">
        <v>320</v>
      </c>
      <c r="DI28" s="3">
        <v>0</v>
      </c>
      <c r="DJ28" s="3" t="s">
        <v>725</v>
      </c>
      <c r="DK28" s="3" t="s">
        <v>156</v>
      </c>
      <c r="DL28" s="3" t="s">
        <v>726</v>
      </c>
      <c r="DM28" s="3"/>
      <c r="DN28" s="3"/>
      <c r="DO28" s="3"/>
      <c r="DP28" s="3"/>
      <c r="DQ28" s="12">
        <f t="shared" ref="DQ28" si="115">(DS28/DR28)*100</f>
        <v>59.854014598540154</v>
      </c>
      <c r="DR28" s="12">
        <f t="shared" si="99"/>
        <v>137000</v>
      </c>
      <c r="DS28" s="157">
        <v>82000</v>
      </c>
      <c r="DT28" s="157">
        <v>55000</v>
      </c>
      <c r="DU28" s="3"/>
      <c r="DV28" s="3"/>
      <c r="DW28" s="101" t="s">
        <v>1000</v>
      </c>
      <c r="DX28" s="101" t="s">
        <v>996</v>
      </c>
      <c r="DY28" s="12"/>
      <c r="DZ28" s="12"/>
      <c r="EA28" s="12">
        <f t="shared" ref="EA28" si="116">(EC28/EB28)*100</f>
        <v>2.4217961654894045</v>
      </c>
      <c r="EB28" s="12">
        <f t="shared" si="7"/>
        <v>991</v>
      </c>
      <c r="EC28" s="3">
        <v>24</v>
      </c>
      <c r="ED28" s="3">
        <v>967</v>
      </c>
      <c r="EE28" s="3"/>
      <c r="EF28" s="3"/>
      <c r="EG28" s="68" t="s">
        <v>913</v>
      </c>
      <c r="EH28" s="82">
        <v>68.2</v>
      </c>
      <c r="EI28" s="68" t="s">
        <v>913</v>
      </c>
      <c r="EJ28" s="82">
        <v>31.8</v>
      </c>
      <c r="EK28" s="56"/>
      <c r="EL28" s="81"/>
      <c r="EM28" s="56"/>
      <c r="EN28" s="81"/>
      <c r="EO28" s="3" t="s">
        <v>728</v>
      </c>
      <c r="EP28" s="3">
        <v>1</v>
      </c>
      <c r="EQ28" s="3" t="s">
        <v>949</v>
      </c>
      <c r="ER28" s="3" t="s">
        <v>727</v>
      </c>
      <c r="ES28" s="110" t="s">
        <v>1108</v>
      </c>
      <c r="ET28" s="10" t="s">
        <v>1388</v>
      </c>
      <c r="EU28" s="1">
        <v>1421</v>
      </c>
      <c r="EW28" s="1">
        <v>2</v>
      </c>
      <c r="EY28" s="1">
        <v>2</v>
      </c>
      <c r="EZ28" s="1">
        <v>1</v>
      </c>
      <c r="FA28" s="1">
        <v>3</v>
      </c>
      <c r="FB28" s="9">
        <v>27709</v>
      </c>
      <c r="FC28" s="1">
        <v>1</v>
      </c>
      <c r="FD28" s="9">
        <v>27709</v>
      </c>
      <c r="FE28" s="1">
        <v>1</v>
      </c>
      <c r="FF28" s="1">
        <v>0</v>
      </c>
      <c r="FI28" s="1">
        <v>540</v>
      </c>
      <c r="FM28" s="1">
        <v>540</v>
      </c>
      <c r="FN28" s="1">
        <v>4</v>
      </c>
      <c r="FO28" s="1" t="s">
        <v>65</v>
      </c>
      <c r="FP28" s="1">
        <v>59.854014598540154</v>
      </c>
    </row>
    <row r="29" spans="1:172" s="1" customFormat="1" x14ac:dyDescent="0.2">
      <c r="A29" s="1" t="s">
        <v>153</v>
      </c>
      <c r="B29" s="1">
        <v>1994</v>
      </c>
      <c r="C29" s="1" t="s">
        <v>154</v>
      </c>
      <c r="D29" s="1" t="s">
        <v>155</v>
      </c>
      <c r="F29">
        <v>0</v>
      </c>
      <c r="O29" s="1" t="s">
        <v>156</v>
      </c>
      <c r="P29" s="1" t="s">
        <v>156</v>
      </c>
      <c r="Q29" s="1" t="s">
        <v>157</v>
      </c>
      <c r="X29">
        <v>1</v>
      </c>
      <c r="Y29">
        <v>0</v>
      </c>
      <c r="AI29" s="3">
        <v>1</v>
      </c>
      <c r="AJ29" s="3" t="s">
        <v>282</v>
      </c>
      <c r="AK29" s="3" t="s">
        <v>247</v>
      </c>
      <c r="AL29" s="3" t="s">
        <v>57</v>
      </c>
      <c r="AM29" s="3" t="s">
        <v>180</v>
      </c>
      <c r="AN29" s="3" t="s">
        <v>57</v>
      </c>
      <c r="AO29" s="3" t="s">
        <v>57</v>
      </c>
      <c r="AP29" s="3"/>
      <c r="AQ29" s="3"/>
      <c r="AR29" s="3" t="s">
        <v>57</v>
      </c>
      <c r="AS29" s="3" t="s">
        <v>60</v>
      </c>
      <c r="AT29" s="14" t="s">
        <v>60</v>
      </c>
      <c r="AU29" s="14">
        <v>1</v>
      </c>
      <c r="AV29" s="14">
        <v>1</v>
      </c>
      <c r="AW29" s="14"/>
      <c r="AX29" s="14">
        <v>1</v>
      </c>
      <c r="AY29" s="3">
        <v>1</v>
      </c>
      <c r="AZ29" s="62">
        <v>1</v>
      </c>
      <c r="BA29" s="28">
        <v>0</v>
      </c>
      <c r="BB29" s="28"/>
      <c r="BC29" s="28">
        <v>1</v>
      </c>
      <c r="BD29" s="28">
        <v>1</v>
      </c>
      <c r="BE29" s="28">
        <v>1</v>
      </c>
      <c r="BF29" s="28">
        <v>1</v>
      </c>
      <c r="BG29" s="28">
        <v>1</v>
      </c>
      <c r="BH29" s="28"/>
      <c r="BI29" s="3">
        <v>1</v>
      </c>
      <c r="BK29" s="1">
        <v>0</v>
      </c>
      <c r="BL29" s="16">
        <v>-7</v>
      </c>
      <c r="BM29" s="28">
        <v>203</v>
      </c>
      <c r="BN29" s="1">
        <v>20320</v>
      </c>
      <c r="BO29" s="1">
        <v>2</v>
      </c>
      <c r="BP29" s="1">
        <v>1</v>
      </c>
      <c r="BQ29" s="1">
        <v>3</v>
      </c>
      <c r="BR29" s="1">
        <v>1</v>
      </c>
      <c r="BS29" s="1">
        <v>0</v>
      </c>
      <c r="BT29" s="1">
        <v>0</v>
      </c>
      <c r="BU29" s="3" t="s">
        <v>303</v>
      </c>
      <c r="BV29" s="3" t="s">
        <v>384</v>
      </c>
      <c r="BW29" s="3">
        <v>0</v>
      </c>
      <c r="BX29" s="20" t="s">
        <v>1648</v>
      </c>
      <c r="BY29" s="29" t="s">
        <v>331</v>
      </c>
      <c r="BZ29" s="3">
        <v>0</v>
      </c>
      <c r="CA29" s="3">
        <v>0</v>
      </c>
      <c r="CB29" s="5" t="s">
        <v>331</v>
      </c>
      <c r="CC29" s="5" t="s">
        <v>352</v>
      </c>
      <c r="CD29" s="5" t="s">
        <v>415</v>
      </c>
      <c r="CE29" s="28"/>
      <c r="CF29" s="5" t="s">
        <v>376</v>
      </c>
      <c r="CG29" s="5" t="s">
        <v>381</v>
      </c>
      <c r="CH29" s="5" t="s">
        <v>415</v>
      </c>
      <c r="CI29" s="5" t="s">
        <v>1409</v>
      </c>
      <c r="CJ29" s="161">
        <v>10</v>
      </c>
      <c r="CK29" s="10" t="s">
        <v>1388</v>
      </c>
      <c r="CL29" s="19" t="s">
        <v>689</v>
      </c>
      <c r="CM29" s="3" t="s">
        <v>421</v>
      </c>
      <c r="CN29" s="3">
        <v>2</v>
      </c>
      <c r="CO29" s="3">
        <v>0</v>
      </c>
      <c r="CP29" s="12" t="s">
        <v>156</v>
      </c>
      <c r="CQ29" s="12" t="s">
        <v>1424</v>
      </c>
      <c r="CR29" s="12">
        <v>0</v>
      </c>
      <c r="CS29" s="12">
        <v>1</v>
      </c>
      <c r="CT29" s="12">
        <v>0</v>
      </c>
      <c r="CU29" s="12">
        <v>1</v>
      </c>
      <c r="CV29" s="5">
        <f>CT28</f>
        <v>0</v>
      </c>
      <c r="CW29" s="12">
        <v>1</v>
      </c>
      <c r="CX29" s="12">
        <v>0</v>
      </c>
      <c r="CY29" s="12">
        <v>0</v>
      </c>
      <c r="CZ29" s="12">
        <v>0</v>
      </c>
      <c r="DA29" s="12">
        <f t="shared" ref="DA29" si="117">100-EJ29</f>
        <v>68.2</v>
      </c>
      <c r="DB29" s="12">
        <f t="shared" si="1"/>
        <v>68.2</v>
      </c>
      <c r="DC29" s="169">
        <f t="shared" ref="DC29" si="118">EJ29</f>
        <v>31.8</v>
      </c>
      <c r="DD29" s="12">
        <f t="shared" si="68"/>
        <v>31.8</v>
      </c>
      <c r="DE29" s="12">
        <f>DA28</f>
        <v>31.799999999999997</v>
      </c>
      <c r="DF29" s="12">
        <f>DB28</f>
        <v>31.799999999999997</v>
      </c>
      <c r="DG29" s="3">
        <v>0</v>
      </c>
      <c r="DH29" s="3" t="s">
        <v>320</v>
      </c>
      <c r="DI29" s="3">
        <v>0</v>
      </c>
      <c r="DJ29" s="3" t="s">
        <v>725</v>
      </c>
      <c r="DK29" s="3" t="s">
        <v>156</v>
      </c>
      <c r="DL29" s="3" t="s">
        <v>726</v>
      </c>
      <c r="DM29" s="3"/>
      <c r="DN29" s="3"/>
      <c r="DO29" s="3"/>
      <c r="DP29" s="3"/>
      <c r="DQ29" s="12">
        <f t="shared" ref="DQ29" si="119">(DT29/DR29)*100</f>
        <v>40.145985401459853</v>
      </c>
      <c r="DR29" s="12">
        <f t="shared" si="99"/>
        <v>137000</v>
      </c>
      <c r="DS29" s="157">
        <v>82000</v>
      </c>
      <c r="DT29" s="157">
        <v>55000</v>
      </c>
      <c r="DU29" s="3"/>
      <c r="DV29" s="3"/>
      <c r="DW29" s="101" t="s">
        <v>1000</v>
      </c>
      <c r="DX29" s="101" t="s">
        <v>996</v>
      </c>
      <c r="DY29" s="12"/>
      <c r="DZ29" s="12"/>
      <c r="EA29" s="12">
        <f t="shared" ref="EA29" si="120">(ED29/EB29)*100</f>
        <v>97.578203834510589</v>
      </c>
      <c r="EB29" s="12">
        <f t="shared" si="7"/>
        <v>991</v>
      </c>
      <c r="EC29" s="3">
        <v>24</v>
      </c>
      <c r="ED29" s="3">
        <v>967</v>
      </c>
      <c r="EE29" s="3"/>
      <c r="EF29" s="3"/>
      <c r="EG29" s="68" t="s">
        <v>913</v>
      </c>
      <c r="EH29" s="82">
        <v>68.2</v>
      </c>
      <c r="EI29" s="68" t="s">
        <v>913</v>
      </c>
      <c r="EJ29" s="82">
        <v>31.8</v>
      </c>
      <c r="EK29" s="56"/>
      <c r="EL29" s="81"/>
      <c r="EM29" s="56"/>
      <c r="EN29" s="81"/>
      <c r="EO29" s="3" t="s">
        <v>728</v>
      </c>
      <c r="EP29" s="3">
        <v>1</v>
      </c>
      <c r="EQ29" s="3" t="s">
        <v>949</v>
      </c>
      <c r="ER29" s="3" t="s">
        <v>727</v>
      </c>
      <c r="ES29" s="110" t="s">
        <v>1108</v>
      </c>
      <c r="ET29" s="10" t="s">
        <v>1388</v>
      </c>
      <c r="EU29" s="1">
        <v>1421</v>
      </c>
      <c r="EW29" s="1">
        <v>2</v>
      </c>
      <c r="EY29" s="1">
        <v>2</v>
      </c>
      <c r="EZ29" s="1">
        <v>1</v>
      </c>
      <c r="FA29" s="1">
        <v>3</v>
      </c>
      <c r="FB29" s="9">
        <v>27709</v>
      </c>
      <c r="FC29" s="1">
        <v>1</v>
      </c>
      <c r="FD29" s="9">
        <v>27709</v>
      </c>
      <c r="FE29" s="1">
        <v>1</v>
      </c>
      <c r="FF29" s="1">
        <v>0</v>
      </c>
      <c r="FI29" s="1">
        <v>540</v>
      </c>
      <c r="FM29" s="1">
        <v>540</v>
      </c>
      <c r="FN29" s="1">
        <v>4</v>
      </c>
      <c r="FO29" s="1" t="s">
        <v>65</v>
      </c>
      <c r="FP29" s="1">
        <v>40.145985401459853</v>
      </c>
    </row>
    <row r="30" spans="1:172" s="1" customFormat="1" x14ac:dyDescent="0.2">
      <c r="A30" s="1" t="s">
        <v>153</v>
      </c>
      <c r="B30" s="1">
        <v>1994</v>
      </c>
      <c r="C30" s="1" t="s">
        <v>154</v>
      </c>
      <c r="D30" s="1" t="s">
        <v>155</v>
      </c>
      <c r="F30">
        <v>0</v>
      </c>
      <c r="O30" s="1" t="s">
        <v>156</v>
      </c>
      <c r="P30" s="1" t="s">
        <v>156</v>
      </c>
      <c r="Q30" s="1" t="s">
        <v>157</v>
      </c>
      <c r="X30">
        <v>1</v>
      </c>
      <c r="Y30">
        <v>0</v>
      </c>
      <c r="AI30" s="3">
        <v>1</v>
      </c>
      <c r="AJ30" s="3" t="s">
        <v>282</v>
      </c>
      <c r="AK30" s="3" t="s">
        <v>247</v>
      </c>
      <c r="AL30" s="3" t="s">
        <v>57</v>
      </c>
      <c r="AM30" s="3" t="s">
        <v>180</v>
      </c>
      <c r="AN30" s="3" t="s">
        <v>57</v>
      </c>
      <c r="AO30" s="3" t="s">
        <v>57</v>
      </c>
      <c r="AP30" s="3"/>
      <c r="AQ30" s="3"/>
      <c r="AR30" s="3" t="s">
        <v>57</v>
      </c>
      <c r="AS30" s="3" t="s">
        <v>60</v>
      </c>
      <c r="AT30" s="14" t="s">
        <v>60</v>
      </c>
      <c r="AU30" s="14">
        <v>1</v>
      </c>
      <c r="AV30" s="14">
        <v>1</v>
      </c>
      <c r="AW30" s="14"/>
      <c r="AX30" s="14">
        <v>1</v>
      </c>
      <c r="AY30" s="3">
        <v>1</v>
      </c>
      <c r="AZ30" s="62">
        <v>1</v>
      </c>
      <c r="BA30" s="28">
        <v>0</v>
      </c>
      <c r="BB30" s="28"/>
      <c r="BC30" s="28">
        <v>1</v>
      </c>
      <c r="BD30" s="28">
        <v>1</v>
      </c>
      <c r="BE30" s="28">
        <v>1</v>
      </c>
      <c r="BF30" s="28">
        <v>1</v>
      </c>
      <c r="BG30" s="28">
        <v>1</v>
      </c>
      <c r="BH30" s="28"/>
      <c r="BI30" s="3">
        <v>1</v>
      </c>
      <c r="BK30" s="1">
        <v>0</v>
      </c>
      <c r="BL30" s="16">
        <v>-7</v>
      </c>
      <c r="BM30" s="28">
        <v>203</v>
      </c>
      <c r="BN30" s="1">
        <v>20330</v>
      </c>
      <c r="BO30" s="1">
        <v>2</v>
      </c>
      <c r="BP30" s="1">
        <v>1</v>
      </c>
      <c r="BQ30" s="1">
        <v>3</v>
      </c>
      <c r="BR30" s="1">
        <v>0</v>
      </c>
      <c r="BS30" s="1">
        <v>1</v>
      </c>
      <c r="BT30" s="1">
        <v>0</v>
      </c>
      <c r="BU30" s="3" t="s">
        <v>333</v>
      </c>
      <c r="BV30" s="3" t="s">
        <v>433</v>
      </c>
      <c r="BW30" s="3">
        <v>0</v>
      </c>
      <c r="BX30" s="20"/>
      <c r="BY30" s="29" t="s">
        <v>762</v>
      </c>
      <c r="BZ30" s="3">
        <v>0</v>
      </c>
      <c r="CA30" s="3">
        <v>0</v>
      </c>
      <c r="CB30" s="5" t="s">
        <v>331</v>
      </c>
      <c r="CC30" s="5" t="s">
        <v>352</v>
      </c>
      <c r="CD30" s="5" t="s">
        <v>415</v>
      </c>
      <c r="CE30" s="28"/>
      <c r="CF30" s="5" t="s">
        <v>376</v>
      </c>
      <c r="CG30" s="5" t="s">
        <v>381</v>
      </c>
      <c r="CH30" s="5" t="s">
        <v>415</v>
      </c>
      <c r="CI30" s="5" t="s">
        <v>1409</v>
      </c>
      <c r="CJ30" s="161">
        <v>10</v>
      </c>
      <c r="CK30" s="12" t="s">
        <v>1334</v>
      </c>
      <c r="CL30" s="19" t="s">
        <v>689</v>
      </c>
      <c r="CM30" s="3" t="s">
        <v>421</v>
      </c>
      <c r="CN30" s="3">
        <v>2</v>
      </c>
      <c r="CO30" s="3">
        <v>0</v>
      </c>
      <c r="CP30" s="12" t="s">
        <v>155</v>
      </c>
      <c r="CQ30" s="1" t="s">
        <v>320</v>
      </c>
      <c r="CR30" s="28">
        <v>1</v>
      </c>
      <c r="CS30" s="28">
        <v>0</v>
      </c>
      <c r="CT30" s="12">
        <v>0</v>
      </c>
      <c r="CU30" s="12">
        <v>1</v>
      </c>
      <c r="CV30" s="5">
        <f>CT31</f>
        <v>0</v>
      </c>
      <c r="CW30" s="12">
        <v>1</v>
      </c>
      <c r="CX30" s="12">
        <v>0</v>
      </c>
      <c r="CY30" s="12">
        <v>0</v>
      </c>
      <c r="CZ30" s="12">
        <v>0</v>
      </c>
      <c r="DA30" s="12">
        <f t="shared" ref="DA30" si="121">100-EH30</f>
        <v>19.400000000000006</v>
      </c>
      <c r="DB30" s="12">
        <f t="shared" si="1"/>
        <v>19.400000000000006</v>
      </c>
      <c r="DC30" s="169">
        <f t="shared" ref="DC30" si="122">EH30</f>
        <v>80.599999999999994</v>
      </c>
      <c r="DD30" s="12">
        <f t="shared" si="46"/>
        <v>80.599999999999994</v>
      </c>
      <c r="DE30" s="12">
        <f>DA31</f>
        <v>80.599999999999994</v>
      </c>
      <c r="DF30" s="12">
        <f>DB31</f>
        <v>80.599999999999994</v>
      </c>
      <c r="DG30" s="3">
        <v>0</v>
      </c>
      <c r="DH30" s="3" t="s">
        <v>320</v>
      </c>
      <c r="DI30" s="3">
        <v>0</v>
      </c>
      <c r="DJ30" s="3" t="s">
        <v>725</v>
      </c>
      <c r="DK30" s="3" t="s">
        <v>156</v>
      </c>
      <c r="DL30" s="3" t="s">
        <v>726</v>
      </c>
      <c r="DM30" s="3"/>
      <c r="DN30" s="3"/>
      <c r="DO30" s="3"/>
      <c r="DP30" s="3"/>
      <c r="DQ30" s="12">
        <f t="shared" ref="DQ30" si="123">(DS30/DR30)*100</f>
        <v>59.854014598540154</v>
      </c>
      <c r="DR30" s="12">
        <f t="shared" si="99"/>
        <v>137000</v>
      </c>
      <c r="DS30" s="157">
        <v>82000</v>
      </c>
      <c r="DT30" s="157">
        <v>55000</v>
      </c>
      <c r="DU30" s="3"/>
      <c r="DV30" s="3"/>
      <c r="DW30" s="101" t="s">
        <v>1000</v>
      </c>
      <c r="DX30" s="101" t="s">
        <v>996</v>
      </c>
      <c r="DY30" s="12"/>
      <c r="DZ30" s="12"/>
      <c r="EA30" s="12">
        <f t="shared" ref="EA30" si="124">(EC30/EB30)*100</f>
        <v>2.4217961654894045</v>
      </c>
      <c r="EB30" s="12">
        <f t="shared" si="7"/>
        <v>991</v>
      </c>
      <c r="EC30" s="3">
        <v>24</v>
      </c>
      <c r="ED30" s="3">
        <v>967</v>
      </c>
      <c r="EE30" s="3"/>
      <c r="EF30" s="3"/>
      <c r="EG30" s="72" t="s">
        <v>914</v>
      </c>
      <c r="EH30" s="83">
        <v>80.599999999999994</v>
      </c>
      <c r="EI30" s="72" t="s">
        <v>914</v>
      </c>
      <c r="EJ30" s="83">
        <v>19.399999999999999</v>
      </c>
      <c r="EK30" s="56"/>
      <c r="EL30" s="81"/>
      <c r="EM30" s="56"/>
      <c r="EN30" s="81"/>
      <c r="EO30" s="3" t="s">
        <v>728</v>
      </c>
      <c r="EP30" s="3">
        <v>1</v>
      </c>
      <c r="EQ30" s="3" t="s">
        <v>949</v>
      </c>
      <c r="ER30" s="3" t="s">
        <v>727</v>
      </c>
      <c r="ES30" s="110" t="s">
        <v>1108</v>
      </c>
      <c r="ET30" s="12" t="s">
        <v>1334</v>
      </c>
      <c r="EU30" s="1">
        <v>1421</v>
      </c>
      <c r="EW30" s="1">
        <v>2</v>
      </c>
      <c r="EY30" s="1">
        <v>2</v>
      </c>
      <c r="EZ30" s="1">
        <v>1</v>
      </c>
      <c r="FA30" s="1">
        <v>3</v>
      </c>
      <c r="FB30" s="9">
        <v>27709</v>
      </c>
      <c r="FC30" s="1">
        <v>1</v>
      </c>
      <c r="FD30" s="9">
        <v>27709</v>
      </c>
      <c r="FE30" s="1">
        <v>1</v>
      </c>
      <c r="FF30" s="1">
        <v>0</v>
      </c>
      <c r="FI30" s="1">
        <v>540</v>
      </c>
      <c r="FM30" s="1">
        <v>540</v>
      </c>
      <c r="FN30" s="1">
        <v>4</v>
      </c>
      <c r="FO30" s="1" t="s">
        <v>65</v>
      </c>
      <c r="FP30" s="1">
        <v>59.854014598540154</v>
      </c>
    </row>
    <row r="31" spans="1:172" s="1" customFormat="1" x14ac:dyDescent="0.2">
      <c r="A31" s="1" t="s">
        <v>153</v>
      </c>
      <c r="B31" s="1">
        <v>1994</v>
      </c>
      <c r="C31" s="1" t="s">
        <v>154</v>
      </c>
      <c r="D31" s="1" t="s">
        <v>155</v>
      </c>
      <c r="F31">
        <v>0</v>
      </c>
      <c r="O31" s="1" t="s">
        <v>156</v>
      </c>
      <c r="P31" s="1" t="s">
        <v>156</v>
      </c>
      <c r="Q31" s="1" t="s">
        <v>157</v>
      </c>
      <c r="X31">
        <v>1</v>
      </c>
      <c r="Y31">
        <v>0</v>
      </c>
      <c r="AI31" s="3">
        <v>1</v>
      </c>
      <c r="AJ31" s="3" t="s">
        <v>282</v>
      </c>
      <c r="AK31" s="3" t="s">
        <v>247</v>
      </c>
      <c r="AL31" s="3" t="s">
        <v>57</v>
      </c>
      <c r="AM31" s="3" t="s">
        <v>180</v>
      </c>
      <c r="AN31" s="3" t="s">
        <v>57</v>
      </c>
      <c r="AO31" s="3" t="s">
        <v>57</v>
      </c>
      <c r="AP31" s="3"/>
      <c r="AQ31" s="3"/>
      <c r="AR31" s="3" t="s">
        <v>57</v>
      </c>
      <c r="AS31" s="3" t="s">
        <v>60</v>
      </c>
      <c r="AT31" s="14" t="s">
        <v>60</v>
      </c>
      <c r="AU31" s="14">
        <v>1</v>
      </c>
      <c r="AV31" s="14">
        <v>1</v>
      </c>
      <c r="AW31" s="14"/>
      <c r="AX31" s="14">
        <v>1</v>
      </c>
      <c r="AY31" s="3">
        <v>1</v>
      </c>
      <c r="AZ31" s="62">
        <v>1</v>
      </c>
      <c r="BA31" s="28">
        <v>0</v>
      </c>
      <c r="BB31" s="28"/>
      <c r="BC31" s="28">
        <v>1</v>
      </c>
      <c r="BD31" s="28">
        <v>1</v>
      </c>
      <c r="BE31" s="28">
        <v>1</v>
      </c>
      <c r="BF31" s="28">
        <v>1</v>
      </c>
      <c r="BG31" s="28">
        <v>1</v>
      </c>
      <c r="BH31" s="28"/>
      <c r="BI31" s="3">
        <v>1</v>
      </c>
      <c r="BK31" s="1">
        <v>0</v>
      </c>
      <c r="BL31" s="16">
        <v>-7</v>
      </c>
      <c r="BM31" s="28">
        <v>203</v>
      </c>
      <c r="BN31" s="1">
        <v>20330</v>
      </c>
      <c r="BO31" s="1">
        <v>2</v>
      </c>
      <c r="BP31" s="1">
        <v>1</v>
      </c>
      <c r="BQ31" s="1">
        <v>3</v>
      </c>
      <c r="BR31" s="1">
        <v>0</v>
      </c>
      <c r="BS31" s="1">
        <v>1</v>
      </c>
      <c r="BT31" s="1">
        <v>0</v>
      </c>
      <c r="BU31" s="3" t="s">
        <v>333</v>
      </c>
      <c r="BV31" s="3" t="s">
        <v>433</v>
      </c>
      <c r="BW31" s="3">
        <v>0</v>
      </c>
      <c r="BX31" s="20" t="s">
        <v>1648</v>
      </c>
      <c r="BY31" s="29" t="s">
        <v>331</v>
      </c>
      <c r="BZ31" s="3">
        <v>0</v>
      </c>
      <c r="CA31" s="3">
        <v>0</v>
      </c>
      <c r="CB31" s="5" t="s">
        <v>331</v>
      </c>
      <c r="CC31" s="5" t="s">
        <v>352</v>
      </c>
      <c r="CD31" s="5" t="s">
        <v>415</v>
      </c>
      <c r="CE31" s="28"/>
      <c r="CF31" s="5" t="s">
        <v>376</v>
      </c>
      <c r="CG31" s="5" t="s">
        <v>381</v>
      </c>
      <c r="CH31" s="5" t="s">
        <v>415</v>
      </c>
      <c r="CI31" s="5" t="s">
        <v>1409</v>
      </c>
      <c r="CJ31" s="161">
        <v>10</v>
      </c>
      <c r="CK31" s="12" t="s">
        <v>1334</v>
      </c>
      <c r="CL31" s="19" t="s">
        <v>689</v>
      </c>
      <c r="CM31" s="3" t="s">
        <v>421</v>
      </c>
      <c r="CN31" s="3">
        <v>2</v>
      </c>
      <c r="CO31" s="3">
        <v>0</v>
      </c>
      <c r="CP31" s="12" t="s">
        <v>156</v>
      </c>
      <c r="CQ31" s="12" t="s">
        <v>1424</v>
      </c>
      <c r="CR31" s="12">
        <v>0</v>
      </c>
      <c r="CS31" s="12">
        <v>1</v>
      </c>
      <c r="CT31" s="12">
        <v>0</v>
      </c>
      <c r="CU31" s="12">
        <v>1</v>
      </c>
      <c r="CV31" s="5">
        <f>CT30</f>
        <v>0</v>
      </c>
      <c r="CW31" s="12">
        <v>1</v>
      </c>
      <c r="CX31" s="12">
        <v>0</v>
      </c>
      <c r="CY31" s="12">
        <v>0</v>
      </c>
      <c r="CZ31" s="12">
        <v>0</v>
      </c>
      <c r="DA31" s="12">
        <f t="shared" ref="DA31" si="125">100-EJ31</f>
        <v>80.599999999999994</v>
      </c>
      <c r="DB31" s="12">
        <f t="shared" si="1"/>
        <v>80.599999999999994</v>
      </c>
      <c r="DC31" s="169">
        <f t="shared" ref="DC31" si="126">EJ31</f>
        <v>19.399999999999999</v>
      </c>
      <c r="DD31" s="12">
        <f t="shared" si="68"/>
        <v>19.399999999999999</v>
      </c>
      <c r="DE31" s="12">
        <f>DA30</f>
        <v>19.400000000000006</v>
      </c>
      <c r="DF31" s="12">
        <f>DB30</f>
        <v>19.400000000000006</v>
      </c>
      <c r="DG31" s="3">
        <v>0</v>
      </c>
      <c r="DH31" s="3" t="s">
        <v>320</v>
      </c>
      <c r="DI31" s="3">
        <v>0</v>
      </c>
      <c r="DJ31" s="3" t="s">
        <v>725</v>
      </c>
      <c r="DK31" s="3" t="s">
        <v>156</v>
      </c>
      <c r="DL31" s="3" t="s">
        <v>726</v>
      </c>
      <c r="DM31" s="3"/>
      <c r="DN31" s="3"/>
      <c r="DO31" s="3"/>
      <c r="DP31" s="3"/>
      <c r="DQ31" s="12">
        <f t="shared" ref="DQ31" si="127">(DT31/DR31)*100</f>
        <v>40.145985401459853</v>
      </c>
      <c r="DR31" s="12">
        <f t="shared" si="99"/>
        <v>137000</v>
      </c>
      <c r="DS31" s="157">
        <v>82000</v>
      </c>
      <c r="DT31" s="157">
        <v>55000</v>
      </c>
      <c r="DU31" s="3"/>
      <c r="DV31" s="3"/>
      <c r="DW31" s="101" t="s">
        <v>1000</v>
      </c>
      <c r="DX31" s="101" t="s">
        <v>996</v>
      </c>
      <c r="DY31" s="12"/>
      <c r="DZ31" s="12"/>
      <c r="EA31" s="12">
        <f t="shared" ref="EA31" si="128">(ED31/EB31)*100</f>
        <v>97.578203834510589</v>
      </c>
      <c r="EB31" s="12">
        <f t="shared" si="7"/>
        <v>991</v>
      </c>
      <c r="EC31" s="3">
        <v>24</v>
      </c>
      <c r="ED31" s="3">
        <v>967</v>
      </c>
      <c r="EE31" s="3"/>
      <c r="EF31" s="3"/>
      <c r="EG31" s="72" t="s">
        <v>914</v>
      </c>
      <c r="EH31" s="83">
        <v>80.599999999999994</v>
      </c>
      <c r="EI31" s="72" t="s">
        <v>914</v>
      </c>
      <c r="EJ31" s="83">
        <v>19.399999999999999</v>
      </c>
      <c r="EK31" s="56"/>
      <c r="EL31" s="81"/>
      <c r="EM31" s="56"/>
      <c r="EN31" s="81"/>
      <c r="EO31" s="3" t="s">
        <v>728</v>
      </c>
      <c r="EP31" s="3">
        <v>1</v>
      </c>
      <c r="EQ31" s="3" t="s">
        <v>949</v>
      </c>
      <c r="ER31" s="3" t="s">
        <v>727</v>
      </c>
      <c r="ES31" s="110" t="s">
        <v>1108</v>
      </c>
      <c r="ET31" s="12" t="s">
        <v>1334</v>
      </c>
      <c r="EU31" s="1">
        <v>1421</v>
      </c>
      <c r="EW31" s="1">
        <v>2</v>
      </c>
      <c r="EY31" s="1">
        <v>2</v>
      </c>
      <c r="EZ31" s="1">
        <v>1</v>
      </c>
      <c r="FA31" s="1">
        <v>3</v>
      </c>
      <c r="FB31" s="9">
        <v>27709</v>
      </c>
      <c r="FC31" s="1">
        <v>1</v>
      </c>
      <c r="FD31" s="9">
        <v>27709</v>
      </c>
      <c r="FE31" s="1">
        <v>1</v>
      </c>
      <c r="FF31" s="1">
        <v>0</v>
      </c>
      <c r="FI31" s="1">
        <v>540</v>
      </c>
      <c r="FM31" s="1">
        <v>540</v>
      </c>
      <c r="FN31" s="1">
        <v>4</v>
      </c>
      <c r="FO31" s="1" t="s">
        <v>65</v>
      </c>
      <c r="FP31" s="1">
        <v>40.145985401459853</v>
      </c>
    </row>
    <row r="32" spans="1:172" s="1" customFormat="1" x14ac:dyDescent="0.2">
      <c r="A32" s="1" t="s">
        <v>153</v>
      </c>
      <c r="B32" s="1">
        <v>1995</v>
      </c>
      <c r="C32" s="1" t="s">
        <v>154</v>
      </c>
      <c r="D32" s="1" t="s">
        <v>155</v>
      </c>
      <c r="F32">
        <v>0</v>
      </c>
      <c r="O32" s="1" t="s">
        <v>156</v>
      </c>
      <c r="P32" s="1" t="s">
        <v>156</v>
      </c>
      <c r="Q32" s="1" t="s">
        <v>157</v>
      </c>
      <c r="X32">
        <v>1</v>
      </c>
      <c r="Y32">
        <v>0</v>
      </c>
      <c r="AI32" s="3">
        <v>1</v>
      </c>
      <c r="AJ32" s="3" t="s">
        <v>486</v>
      </c>
      <c r="AK32" s="3" t="s">
        <v>487</v>
      </c>
      <c r="AL32" s="3" t="s">
        <v>57</v>
      </c>
      <c r="AM32" s="3" t="s">
        <v>57</v>
      </c>
      <c r="AN32" s="3"/>
      <c r="AO32" s="3"/>
      <c r="AP32" s="3"/>
      <c r="AQ32" s="3"/>
      <c r="AR32" s="10" t="s">
        <v>488</v>
      </c>
      <c r="AS32" s="3" t="s">
        <v>60</v>
      </c>
      <c r="AT32" s="14" t="s">
        <v>60</v>
      </c>
      <c r="AU32" s="3"/>
      <c r="AV32" s="3"/>
      <c r="AW32" s="3"/>
      <c r="AX32" s="3"/>
      <c r="AY32" s="3">
        <v>0</v>
      </c>
      <c r="AZ32" s="62">
        <v>0</v>
      </c>
      <c r="BA32" s="28">
        <v>1</v>
      </c>
      <c r="BB32" s="28"/>
      <c r="BC32" s="28">
        <v>0</v>
      </c>
      <c r="BD32" s="28">
        <v>0</v>
      </c>
      <c r="BE32" s="28">
        <v>1</v>
      </c>
      <c r="BF32" s="28">
        <v>1</v>
      </c>
      <c r="BG32" s="28">
        <v>1</v>
      </c>
      <c r="BH32" s="28"/>
      <c r="BI32" s="3">
        <v>0</v>
      </c>
      <c r="BK32" s="1">
        <v>0</v>
      </c>
      <c r="BL32" s="16">
        <v>-7</v>
      </c>
      <c r="BM32" s="28">
        <v>204</v>
      </c>
      <c r="BN32" s="1">
        <v>20410</v>
      </c>
      <c r="BO32" s="1">
        <v>1</v>
      </c>
      <c r="BP32" s="1">
        <v>0</v>
      </c>
      <c r="BQ32" s="1">
        <v>1</v>
      </c>
      <c r="BR32" s="1">
        <v>1</v>
      </c>
      <c r="BS32" s="1">
        <v>0</v>
      </c>
      <c r="BT32" s="1">
        <v>1</v>
      </c>
      <c r="BU32" s="3" t="s">
        <v>303</v>
      </c>
      <c r="BV32" s="3" t="s">
        <v>571</v>
      </c>
      <c r="BW32" s="3">
        <v>0</v>
      </c>
      <c r="BX32" s="20"/>
      <c r="BY32" s="29" t="s">
        <v>762</v>
      </c>
      <c r="BZ32" s="3">
        <v>0</v>
      </c>
      <c r="CA32" s="3">
        <v>0</v>
      </c>
      <c r="CB32" s="3">
        <v>6</v>
      </c>
      <c r="CC32" s="3">
        <v>12</v>
      </c>
      <c r="CD32" s="3">
        <v>1995</v>
      </c>
      <c r="CE32" s="3"/>
      <c r="CF32" s="3">
        <v>6</v>
      </c>
      <c r="CG32" s="3">
        <v>14</v>
      </c>
      <c r="CH32" s="3">
        <v>1995</v>
      </c>
      <c r="CI32" s="3" t="s">
        <v>729</v>
      </c>
      <c r="CJ32" s="161">
        <v>0</v>
      </c>
      <c r="CK32" s="3"/>
      <c r="CL32" s="19" t="s">
        <v>689</v>
      </c>
      <c r="CM32" s="3" t="s">
        <v>574</v>
      </c>
      <c r="CN32" s="3">
        <v>2</v>
      </c>
      <c r="CO32" s="3">
        <v>0</v>
      </c>
      <c r="CP32" s="12" t="s">
        <v>155</v>
      </c>
      <c r="CQ32" s="1" t="s">
        <v>320</v>
      </c>
      <c r="CR32" s="28">
        <v>1</v>
      </c>
      <c r="CS32" s="28">
        <v>0</v>
      </c>
      <c r="CT32" s="12">
        <v>0</v>
      </c>
      <c r="CU32" s="12">
        <v>1</v>
      </c>
      <c r="CV32" s="5">
        <f>CT33</f>
        <v>0</v>
      </c>
      <c r="CW32" s="12">
        <v>1</v>
      </c>
      <c r="CX32" s="12">
        <v>0</v>
      </c>
      <c r="CY32" s="12">
        <v>0</v>
      </c>
      <c r="CZ32" s="12">
        <v>0</v>
      </c>
      <c r="DA32" s="12">
        <f>100-EH32</f>
        <v>50</v>
      </c>
      <c r="DB32" s="12">
        <f t="shared" si="1"/>
        <v>50</v>
      </c>
      <c r="DC32" s="169">
        <f t="shared" ref="DC32" si="129">EH32</f>
        <v>50</v>
      </c>
      <c r="DD32" s="12">
        <f t="shared" si="46"/>
        <v>50</v>
      </c>
      <c r="DE32" s="12">
        <f>DA33</f>
        <v>0</v>
      </c>
      <c r="DF32" s="12">
        <f>DB33</f>
        <v>49</v>
      </c>
      <c r="DG32" s="3">
        <v>1</v>
      </c>
      <c r="DH32" s="3" t="s">
        <v>320</v>
      </c>
      <c r="DI32" s="3">
        <v>0</v>
      </c>
      <c r="DJ32" s="3" t="s">
        <v>730</v>
      </c>
      <c r="DK32" s="3" t="s">
        <v>156</v>
      </c>
      <c r="DL32" s="3" t="s">
        <v>731</v>
      </c>
      <c r="DM32" s="3"/>
      <c r="DN32" s="3"/>
      <c r="DO32" s="3"/>
      <c r="DP32" s="3"/>
      <c r="DQ32" s="12">
        <f t="shared" ref="DQ32" si="130">(DS32/DR32)*100</f>
        <v>58.781362007168461</v>
      </c>
      <c r="DR32" s="12">
        <f t="shared" si="99"/>
        <v>139500</v>
      </c>
      <c r="DS32" s="157">
        <v>82000</v>
      </c>
      <c r="DT32" s="157">
        <v>57500</v>
      </c>
      <c r="DU32" s="3"/>
      <c r="DV32" s="3"/>
      <c r="DW32" s="101" t="s">
        <v>1000</v>
      </c>
      <c r="DX32" s="101" t="s">
        <v>997</v>
      </c>
      <c r="DY32" s="12"/>
      <c r="DZ32" s="12"/>
      <c r="EA32" s="12">
        <f t="shared" ref="EA32" si="131">(EC32/EB32)*100</f>
        <v>20.27027027027027</v>
      </c>
      <c r="EB32" s="12">
        <f t="shared" si="7"/>
        <v>74</v>
      </c>
      <c r="EC32" s="3">
        <v>15</v>
      </c>
      <c r="ED32" s="3">
        <v>59</v>
      </c>
      <c r="EE32" s="3"/>
      <c r="EF32" s="3"/>
      <c r="EG32" s="73" t="s">
        <v>968</v>
      </c>
      <c r="EH32" s="81">
        <v>50</v>
      </c>
      <c r="EI32" s="99" t="s">
        <v>768</v>
      </c>
      <c r="EJ32" s="100">
        <v>100</v>
      </c>
      <c r="EK32" s="56"/>
      <c r="EL32" s="81"/>
      <c r="EM32" s="56"/>
      <c r="EN32" s="81"/>
      <c r="EO32" s="3" t="s">
        <v>695</v>
      </c>
      <c r="EP32" s="3">
        <v>0</v>
      </c>
      <c r="EQ32" s="3" t="s">
        <v>948</v>
      </c>
      <c r="ER32" s="3"/>
      <c r="ES32" s="3"/>
      <c r="ET32" s="3"/>
      <c r="EU32" s="1">
        <v>1421</v>
      </c>
      <c r="EW32" s="1">
        <v>2</v>
      </c>
      <c r="EY32" s="1">
        <v>1</v>
      </c>
      <c r="EZ32" s="1">
        <v>1</v>
      </c>
      <c r="FA32" s="1">
        <v>3</v>
      </c>
      <c r="FB32" s="9">
        <v>27709</v>
      </c>
      <c r="FC32" s="1">
        <v>1</v>
      </c>
      <c r="FD32" s="9">
        <v>27709</v>
      </c>
      <c r="FE32" s="1">
        <v>1</v>
      </c>
      <c r="FF32" s="1">
        <v>1</v>
      </c>
      <c r="FG32" s="9">
        <v>35057</v>
      </c>
      <c r="FH32" s="1">
        <v>1</v>
      </c>
      <c r="FI32" s="1">
        <v>540</v>
      </c>
      <c r="FM32" s="1">
        <v>540</v>
      </c>
      <c r="FN32" s="1">
        <v>4</v>
      </c>
      <c r="FO32" s="1" t="s">
        <v>65</v>
      </c>
      <c r="FP32" s="1">
        <v>58.781362007168461</v>
      </c>
    </row>
    <row r="33" spans="1:172" s="1" customFormat="1" x14ac:dyDescent="0.2">
      <c r="A33" s="1" t="s">
        <v>153</v>
      </c>
      <c r="B33" s="1">
        <v>1995</v>
      </c>
      <c r="C33" s="1" t="s">
        <v>154</v>
      </c>
      <c r="D33" s="1" t="s">
        <v>155</v>
      </c>
      <c r="F33">
        <v>0</v>
      </c>
      <c r="O33" s="1" t="s">
        <v>156</v>
      </c>
      <c r="P33" s="1" t="s">
        <v>156</v>
      </c>
      <c r="Q33" s="1" t="s">
        <v>157</v>
      </c>
      <c r="X33">
        <v>1</v>
      </c>
      <c r="Y33">
        <v>0</v>
      </c>
      <c r="AI33" s="3">
        <v>1</v>
      </c>
      <c r="AJ33" s="3" t="s">
        <v>486</v>
      </c>
      <c r="AK33" s="3" t="s">
        <v>487</v>
      </c>
      <c r="AL33" s="3" t="s">
        <v>57</v>
      </c>
      <c r="AM33" s="3" t="s">
        <v>57</v>
      </c>
      <c r="AN33" s="3"/>
      <c r="AO33" s="3"/>
      <c r="AP33" s="3"/>
      <c r="AQ33" s="3"/>
      <c r="AR33" s="10" t="s">
        <v>488</v>
      </c>
      <c r="AS33" s="3" t="s">
        <v>60</v>
      </c>
      <c r="AT33" s="14" t="s">
        <v>60</v>
      </c>
      <c r="AU33" s="3"/>
      <c r="AV33" s="3"/>
      <c r="AW33" s="3"/>
      <c r="AX33" s="3"/>
      <c r="AY33" s="3">
        <v>0</v>
      </c>
      <c r="AZ33" s="62">
        <v>0</v>
      </c>
      <c r="BA33" s="28">
        <v>1</v>
      </c>
      <c r="BB33" s="28"/>
      <c r="BC33" s="28">
        <v>0</v>
      </c>
      <c r="BD33" s="28">
        <v>0</v>
      </c>
      <c r="BE33" s="28">
        <v>1</v>
      </c>
      <c r="BF33" s="28">
        <v>1</v>
      </c>
      <c r="BG33" s="28">
        <v>1</v>
      </c>
      <c r="BH33" s="28"/>
      <c r="BI33" s="3">
        <v>0</v>
      </c>
      <c r="BK33" s="1">
        <v>0</v>
      </c>
      <c r="BL33" s="16">
        <v>-7</v>
      </c>
      <c r="BM33" s="28">
        <v>204</v>
      </c>
      <c r="BN33" s="1">
        <v>20410</v>
      </c>
      <c r="BO33" s="1">
        <v>1</v>
      </c>
      <c r="BP33" s="1">
        <v>0</v>
      </c>
      <c r="BQ33" s="1">
        <v>1</v>
      </c>
      <c r="BR33" s="1">
        <v>1</v>
      </c>
      <c r="BS33" s="1">
        <v>0</v>
      </c>
      <c r="BT33" s="1">
        <v>1</v>
      </c>
      <c r="BU33" s="3" t="s">
        <v>303</v>
      </c>
      <c r="BV33" s="3" t="s">
        <v>571</v>
      </c>
      <c r="BW33" s="3">
        <v>0</v>
      </c>
      <c r="BX33" s="20" t="s">
        <v>1648</v>
      </c>
      <c r="BY33" s="29" t="s">
        <v>331</v>
      </c>
      <c r="BZ33" s="3">
        <v>0</v>
      </c>
      <c r="CA33" s="3">
        <v>0</v>
      </c>
      <c r="CB33" s="3">
        <v>6</v>
      </c>
      <c r="CC33" s="3">
        <v>12</v>
      </c>
      <c r="CD33" s="3">
        <v>1995</v>
      </c>
      <c r="CE33" s="3"/>
      <c r="CF33" s="3">
        <v>6</v>
      </c>
      <c r="CG33" s="3">
        <v>14</v>
      </c>
      <c r="CH33" s="3">
        <v>1995</v>
      </c>
      <c r="CI33" s="3" t="s">
        <v>729</v>
      </c>
      <c r="CJ33" s="161">
        <v>0</v>
      </c>
      <c r="CK33" s="3"/>
      <c r="CL33" s="19" t="s">
        <v>689</v>
      </c>
      <c r="CM33" s="3" t="s">
        <v>574</v>
      </c>
      <c r="CN33" s="3">
        <v>2</v>
      </c>
      <c r="CO33" s="3">
        <v>0</v>
      </c>
      <c r="CP33" s="12" t="s">
        <v>156</v>
      </c>
      <c r="CQ33" s="12" t="s">
        <v>1424</v>
      </c>
      <c r="CR33" s="12">
        <v>0</v>
      </c>
      <c r="CS33" s="12">
        <v>1</v>
      </c>
      <c r="CT33" s="12">
        <v>0</v>
      </c>
      <c r="CU33" s="12">
        <v>1</v>
      </c>
      <c r="CV33" s="5">
        <f>CT32</f>
        <v>0</v>
      </c>
      <c r="CW33" s="12">
        <v>1</v>
      </c>
      <c r="CX33" s="12">
        <v>1</v>
      </c>
      <c r="CY33" s="12">
        <v>1</v>
      </c>
      <c r="CZ33" s="12">
        <v>1</v>
      </c>
      <c r="DA33" s="96">
        <f>100-EJ33</f>
        <v>0</v>
      </c>
      <c r="DB33" s="96">
        <f t="shared" si="1"/>
        <v>49</v>
      </c>
      <c r="DC33" s="170">
        <f t="shared" ref="DC33" si="132">EJ33</f>
        <v>100</v>
      </c>
      <c r="DD33" s="96">
        <v>51</v>
      </c>
      <c r="DE33" s="96">
        <f>DA32</f>
        <v>50</v>
      </c>
      <c r="DF33" s="96">
        <f>DB32</f>
        <v>50</v>
      </c>
      <c r="DG33" s="3">
        <v>1</v>
      </c>
      <c r="DH33" s="3" t="s">
        <v>320</v>
      </c>
      <c r="DI33" s="3">
        <v>0</v>
      </c>
      <c r="DJ33" s="3" t="s">
        <v>730</v>
      </c>
      <c r="DK33" s="3" t="s">
        <v>156</v>
      </c>
      <c r="DL33" s="3" t="s">
        <v>731</v>
      </c>
      <c r="DM33" s="3"/>
      <c r="DN33" s="3"/>
      <c r="DO33" s="3"/>
      <c r="DP33" s="3"/>
      <c r="DQ33" s="12">
        <f t="shared" ref="DQ33" si="133">(DT33/DR33)*100</f>
        <v>41.218637992831539</v>
      </c>
      <c r="DR33" s="12">
        <f t="shared" si="99"/>
        <v>139500</v>
      </c>
      <c r="DS33" s="157">
        <v>82000</v>
      </c>
      <c r="DT33" s="157">
        <v>57500</v>
      </c>
      <c r="DU33" s="3"/>
      <c r="DV33" s="3"/>
      <c r="DW33" s="101" t="s">
        <v>1000</v>
      </c>
      <c r="DX33" s="101" t="s">
        <v>997</v>
      </c>
      <c r="DY33" s="12"/>
      <c r="DZ33" s="12"/>
      <c r="EA33" s="12">
        <f t="shared" ref="EA33" si="134">(ED33/EB33)*100</f>
        <v>79.729729729729726</v>
      </c>
      <c r="EB33" s="12">
        <f t="shared" si="7"/>
        <v>74</v>
      </c>
      <c r="EC33" s="3">
        <v>15</v>
      </c>
      <c r="ED33" s="3">
        <v>59</v>
      </c>
      <c r="EE33" s="3"/>
      <c r="EF33" s="3"/>
      <c r="EG33" s="73" t="s">
        <v>968</v>
      </c>
      <c r="EH33" s="81">
        <v>50</v>
      </c>
      <c r="EI33" s="99" t="s">
        <v>768</v>
      </c>
      <c r="EJ33" s="100">
        <v>100</v>
      </c>
      <c r="EK33" s="56"/>
      <c r="EL33" s="81"/>
      <c r="EM33" s="56"/>
      <c r="EN33" s="81"/>
      <c r="EO33" s="3" t="s">
        <v>695</v>
      </c>
      <c r="EP33" s="3">
        <v>0</v>
      </c>
      <c r="EQ33" s="3" t="s">
        <v>948</v>
      </c>
      <c r="ER33" s="3"/>
      <c r="ES33" s="3"/>
      <c r="ET33" s="3"/>
      <c r="EU33" s="1">
        <v>1421</v>
      </c>
      <c r="EW33" s="1">
        <v>2</v>
      </c>
      <c r="EY33" s="1">
        <v>1</v>
      </c>
      <c r="EZ33" s="1">
        <v>1</v>
      </c>
      <c r="FA33" s="1">
        <v>3</v>
      </c>
      <c r="FB33" s="9">
        <v>27709</v>
      </c>
      <c r="FC33" s="1">
        <v>1</v>
      </c>
      <c r="FD33" s="9">
        <v>27709</v>
      </c>
      <c r="FE33" s="1">
        <v>1</v>
      </c>
      <c r="FF33" s="1">
        <v>1</v>
      </c>
      <c r="FG33" s="9">
        <v>35057</v>
      </c>
      <c r="FH33" s="1">
        <v>1</v>
      </c>
      <c r="FI33" s="1">
        <v>540</v>
      </c>
      <c r="FM33" s="1">
        <v>540</v>
      </c>
      <c r="FN33" s="1">
        <v>4</v>
      </c>
      <c r="FO33" s="1" t="s">
        <v>65</v>
      </c>
      <c r="FP33" s="1">
        <v>41.218637992831539</v>
      </c>
    </row>
    <row r="34" spans="1:172" s="1" customFormat="1" x14ac:dyDescent="0.2">
      <c r="A34" s="1" t="s">
        <v>153</v>
      </c>
      <c r="B34" s="1">
        <v>1995</v>
      </c>
      <c r="C34" s="1" t="s">
        <v>154</v>
      </c>
      <c r="D34" s="1" t="s">
        <v>155</v>
      </c>
      <c r="F34">
        <v>0</v>
      </c>
      <c r="O34" s="1" t="s">
        <v>156</v>
      </c>
      <c r="P34" s="1" t="s">
        <v>156</v>
      </c>
      <c r="Q34" s="1" t="s">
        <v>157</v>
      </c>
      <c r="X34">
        <v>1</v>
      </c>
      <c r="Y34">
        <v>0</v>
      </c>
      <c r="AI34" s="3">
        <v>1</v>
      </c>
      <c r="AJ34" s="3" t="s">
        <v>486</v>
      </c>
      <c r="AK34" s="3" t="s">
        <v>487</v>
      </c>
      <c r="AL34" s="3" t="s">
        <v>57</v>
      </c>
      <c r="AM34" s="3" t="s">
        <v>57</v>
      </c>
      <c r="AN34" s="3"/>
      <c r="AO34" s="3"/>
      <c r="AP34" s="3"/>
      <c r="AQ34" s="3"/>
      <c r="AR34" s="10" t="s">
        <v>488</v>
      </c>
      <c r="AS34" s="3" t="s">
        <v>60</v>
      </c>
      <c r="AT34" s="14" t="s">
        <v>60</v>
      </c>
      <c r="AU34" s="3"/>
      <c r="AV34" s="3"/>
      <c r="AW34" s="3"/>
      <c r="AX34" s="3"/>
      <c r="AY34" s="3">
        <v>0</v>
      </c>
      <c r="AZ34" s="62">
        <v>0</v>
      </c>
      <c r="BA34" s="28">
        <v>1</v>
      </c>
      <c r="BB34" s="28"/>
      <c r="BC34" s="28">
        <v>0</v>
      </c>
      <c r="BD34" s="28">
        <v>0</v>
      </c>
      <c r="BE34" s="28">
        <v>0</v>
      </c>
      <c r="BF34" s="28">
        <v>0</v>
      </c>
      <c r="BG34" s="28">
        <v>0</v>
      </c>
      <c r="BH34" s="28"/>
      <c r="BI34" s="3">
        <v>0</v>
      </c>
      <c r="BK34" s="1">
        <v>0</v>
      </c>
      <c r="BL34" s="16">
        <v>-7</v>
      </c>
      <c r="BM34" s="28">
        <v>205</v>
      </c>
      <c r="BN34" s="1">
        <v>20510</v>
      </c>
      <c r="BO34" s="1">
        <v>1</v>
      </c>
      <c r="BP34" s="1">
        <v>0</v>
      </c>
      <c r="BQ34" s="1">
        <v>1</v>
      </c>
      <c r="BR34" s="1">
        <v>1</v>
      </c>
      <c r="BS34" s="1">
        <v>0</v>
      </c>
      <c r="BT34" s="1">
        <v>1</v>
      </c>
      <c r="BU34" s="3" t="s">
        <v>303</v>
      </c>
      <c r="BV34" s="3" t="s">
        <v>571</v>
      </c>
      <c r="BW34" s="3">
        <v>0</v>
      </c>
      <c r="BX34" s="20"/>
      <c r="BY34" s="29" t="s">
        <v>762</v>
      </c>
      <c r="BZ34" s="3">
        <v>0</v>
      </c>
      <c r="CA34" s="3">
        <v>0</v>
      </c>
      <c r="CB34" s="3">
        <v>6</v>
      </c>
      <c r="CC34" s="3">
        <v>23</v>
      </c>
      <c r="CD34" s="3">
        <v>1995</v>
      </c>
      <c r="CE34" s="3"/>
      <c r="CF34" s="3">
        <v>6</v>
      </c>
      <c r="CG34" s="3">
        <v>23</v>
      </c>
      <c r="CH34" s="3">
        <v>1995</v>
      </c>
      <c r="CI34" s="3" t="s">
        <v>733</v>
      </c>
      <c r="CJ34" s="161">
        <v>0</v>
      </c>
      <c r="CK34" s="3"/>
      <c r="CL34" s="19" t="s">
        <v>689</v>
      </c>
      <c r="CM34" s="3" t="s">
        <v>574</v>
      </c>
      <c r="CN34" s="3">
        <v>2</v>
      </c>
      <c r="CO34" s="3">
        <v>0</v>
      </c>
      <c r="CP34" s="12" t="s">
        <v>155</v>
      </c>
      <c r="CQ34" s="1" t="s">
        <v>320</v>
      </c>
      <c r="CR34" s="28">
        <v>1</v>
      </c>
      <c r="CS34" s="28">
        <v>0</v>
      </c>
      <c r="CT34" s="12">
        <v>0</v>
      </c>
      <c r="CU34" s="12">
        <v>1</v>
      </c>
      <c r="CV34" s="5">
        <f>CT35</f>
        <v>0</v>
      </c>
      <c r="CW34" s="12">
        <v>1</v>
      </c>
      <c r="CX34" s="15">
        <v>0</v>
      </c>
      <c r="CY34" s="15"/>
      <c r="CZ34" s="15"/>
      <c r="DA34" s="12">
        <f>100-EH34</f>
        <v>50</v>
      </c>
      <c r="DB34" s="12">
        <f t="shared" si="1"/>
        <v>50</v>
      </c>
      <c r="DC34" s="169">
        <f t="shared" ref="DC34" si="135">EH34</f>
        <v>50</v>
      </c>
      <c r="DD34" s="12">
        <f t="shared" si="46"/>
        <v>50</v>
      </c>
      <c r="DE34" s="12">
        <f>DA35</f>
        <v>0</v>
      </c>
      <c r="DF34" s="12">
        <f>DB35</f>
        <v>49</v>
      </c>
      <c r="DG34" s="3">
        <v>1</v>
      </c>
      <c r="DH34" s="3" t="s">
        <v>320</v>
      </c>
      <c r="DI34" s="3">
        <v>0</v>
      </c>
      <c r="DJ34" s="3" t="s">
        <v>732</v>
      </c>
      <c r="DK34" s="3" t="s">
        <v>156</v>
      </c>
      <c r="DL34" s="3" t="s">
        <v>732</v>
      </c>
      <c r="DM34" s="3"/>
      <c r="DN34" s="3"/>
      <c r="DO34" s="3"/>
      <c r="DP34" s="3"/>
      <c r="DQ34" s="12">
        <f t="shared" ref="DQ34" si="136">(DS34/DR34)*100</f>
        <v>58.781362007168461</v>
      </c>
      <c r="DR34" s="12">
        <f t="shared" si="99"/>
        <v>139500</v>
      </c>
      <c r="DS34" s="157">
        <v>82000</v>
      </c>
      <c r="DT34" s="157">
        <v>57500</v>
      </c>
      <c r="DU34" s="3"/>
      <c r="DV34" s="3"/>
      <c r="DW34" s="101" t="s">
        <v>1000</v>
      </c>
      <c r="DX34" s="101" t="s">
        <v>997</v>
      </c>
      <c r="DY34" s="12"/>
      <c r="DZ34" s="12"/>
      <c r="EA34" s="12">
        <f t="shared" ref="EA34" si="137">(EC34/EB34)*100</f>
        <v>20.27027027027027</v>
      </c>
      <c r="EB34" s="12">
        <f t="shared" si="7"/>
        <v>74</v>
      </c>
      <c r="EC34" s="3">
        <v>15</v>
      </c>
      <c r="ED34" s="3">
        <v>59</v>
      </c>
      <c r="EE34" s="3"/>
      <c r="EF34" s="3"/>
      <c r="EG34" s="73" t="s">
        <v>968</v>
      </c>
      <c r="EH34" s="81">
        <v>50</v>
      </c>
      <c r="EI34" s="99" t="s">
        <v>768</v>
      </c>
      <c r="EJ34" s="100">
        <v>100</v>
      </c>
      <c r="EK34" s="56"/>
      <c r="EL34" s="81"/>
      <c r="EM34" s="56"/>
      <c r="EN34" s="81"/>
      <c r="EO34" s="3" t="s">
        <v>695</v>
      </c>
      <c r="EP34" s="3">
        <v>0</v>
      </c>
      <c r="EQ34" s="3" t="s">
        <v>948</v>
      </c>
      <c r="ER34" s="3"/>
      <c r="ES34" s="3"/>
      <c r="ET34" s="3"/>
      <c r="EU34" s="1">
        <v>1421</v>
      </c>
      <c r="EW34" s="1">
        <v>2</v>
      </c>
      <c r="EY34" s="1">
        <v>1</v>
      </c>
      <c r="EZ34" s="1">
        <v>1</v>
      </c>
      <c r="FA34" s="1">
        <v>3</v>
      </c>
      <c r="FB34" s="9">
        <v>27709</v>
      </c>
      <c r="FC34" s="1">
        <v>1</v>
      </c>
      <c r="FD34" s="9">
        <v>27709</v>
      </c>
      <c r="FE34" s="1">
        <v>1</v>
      </c>
      <c r="FF34" s="1">
        <v>1</v>
      </c>
      <c r="FG34" s="9">
        <v>35057</v>
      </c>
      <c r="FH34" s="1">
        <v>1</v>
      </c>
      <c r="FI34" s="1">
        <v>540</v>
      </c>
      <c r="FM34" s="1">
        <v>540</v>
      </c>
      <c r="FN34" s="1">
        <v>4</v>
      </c>
      <c r="FO34" s="1" t="s">
        <v>65</v>
      </c>
      <c r="FP34" s="1">
        <v>58.781362007168461</v>
      </c>
    </row>
    <row r="35" spans="1:172" s="1" customFormat="1" x14ac:dyDescent="0.2">
      <c r="A35" s="1" t="s">
        <v>153</v>
      </c>
      <c r="B35" s="1">
        <v>1995</v>
      </c>
      <c r="C35" s="1" t="s">
        <v>154</v>
      </c>
      <c r="D35" s="1" t="s">
        <v>155</v>
      </c>
      <c r="F35">
        <v>0</v>
      </c>
      <c r="O35" s="1" t="s">
        <v>156</v>
      </c>
      <c r="P35" s="1" t="s">
        <v>156</v>
      </c>
      <c r="Q35" s="1" t="s">
        <v>157</v>
      </c>
      <c r="X35">
        <v>1</v>
      </c>
      <c r="Y35">
        <v>0</v>
      </c>
      <c r="AI35" s="3">
        <v>1</v>
      </c>
      <c r="AJ35" s="3" t="s">
        <v>486</v>
      </c>
      <c r="AK35" s="3" t="s">
        <v>487</v>
      </c>
      <c r="AL35" s="3" t="s">
        <v>57</v>
      </c>
      <c r="AM35" s="3" t="s">
        <v>57</v>
      </c>
      <c r="AN35" s="3"/>
      <c r="AO35" s="3"/>
      <c r="AP35" s="3"/>
      <c r="AQ35" s="3"/>
      <c r="AR35" s="10" t="s">
        <v>488</v>
      </c>
      <c r="AS35" s="3" t="s">
        <v>60</v>
      </c>
      <c r="AT35" s="14" t="s">
        <v>60</v>
      </c>
      <c r="AU35" s="3"/>
      <c r="AV35" s="3"/>
      <c r="AW35" s="3"/>
      <c r="AX35" s="3"/>
      <c r="AY35" s="3">
        <v>0</v>
      </c>
      <c r="AZ35" s="62">
        <v>0</v>
      </c>
      <c r="BA35" s="28">
        <v>1</v>
      </c>
      <c r="BB35" s="28"/>
      <c r="BC35" s="28">
        <v>0</v>
      </c>
      <c r="BD35" s="28">
        <v>0</v>
      </c>
      <c r="BE35" s="28">
        <v>0</v>
      </c>
      <c r="BF35" s="28">
        <v>0</v>
      </c>
      <c r="BG35" s="28">
        <v>0</v>
      </c>
      <c r="BH35" s="28"/>
      <c r="BI35" s="3">
        <v>0</v>
      </c>
      <c r="BK35" s="1">
        <v>0</v>
      </c>
      <c r="BL35" s="16">
        <v>-7</v>
      </c>
      <c r="BM35" s="28">
        <v>205</v>
      </c>
      <c r="BN35" s="1">
        <v>20510</v>
      </c>
      <c r="BO35" s="1">
        <v>1</v>
      </c>
      <c r="BP35" s="1">
        <v>0</v>
      </c>
      <c r="BQ35" s="1">
        <v>1</v>
      </c>
      <c r="BR35" s="1">
        <v>1</v>
      </c>
      <c r="BS35" s="1">
        <v>0</v>
      </c>
      <c r="BT35" s="1">
        <v>1</v>
      </c>
      <c r="BU35" s="3" t="s">
        <v>303</v>
      </c>
      <c r="BV35" s="3" t="s">
        <v>571</v>
      </c>
      <c r="BW35" s="3">
        <v>0</v>
      </c>
      <c r="BX35" s="20" t="s">
        <v>1648</v>
      </c>
      <c r="BY35" s="29" t="s">
        <v>331</v>
      </c>
      <c r="BZ35" s="3">
        <v>0</v>
      </c>
      <c r="CA35" s="3">
        <v>0</v>
      </c>
      <c r="CB35" s="3">
        <v>6</v>
      </c>
      <c r="CC35" s="3">
        <v>23</v>
      </c>
      <c r="CD35" s="3">
        <v>1995</v>
      </c>
      <c r="CE35" s="3"/>
      <c r="CF35" s="3">
        <v>6</v>
      </c>
      <c r="CG35" s="3">
        <v>23</v>
      </c>
      <c r="CH35" s="3">
        <v>1995</v>
      </c>
      <c r="CI35" s="3" t="s">
        <v>733</v>
      </c>
      <c r="CJ35" s="161">
        <v>0</v>
      </c>
      <c r="CK35" s="3"/>
      <c r="CL35" s="19" t="s">
        <v>689</v>
      </c>
      <c r="CM35" s="3" t="s">
        <v>574</v>
      </c>
      <c r="CN35" s="3">
        <v>2</v>
      </c>
      <c r="CO35" s="3">
        <v>0</v>
      </c>
      <c r="CP35" s="12" t="s">
        <v>156</v>
      </c>
      <c r="CQ35" s="12" t="s">
        <v>1424</v>
      </c>
      <c r="CR35" s="12">
        <v>0</v>
      </c>
      <c r="CS35" s="12">
        <v>1</v>
      </c>
      <c r="CT35" s="12">
        <v>0</v>
      </c>
      <c r="CU35" s="12">
        <v>1</v>
      </c>
      <c r="CV35" s="5">
        <f>CT34</f>
        <v>0</v>
      </c>
      <c r="CW35" s="12">
        <v>1</v>
      </c>
      <c r="CX35" s="15">
        <v>0</v>
      </c>
      <c r="CY35" s="15"/>
      <c r="CZ35" s="15"/>
      <c r="DA35" s="96">
        <f>100-EJ35</f>
        <v>0</v>
      </c>
      <c r="DB35" s="96">
        <f t="shared" si="1"/>
        <v>49</v>
      </c>
      <c r="DC35" s="170">
        <f t="shared" ref="DC35" si="138">EJ35</f>
        <v>100</v>
      </c>
      <c r="DD35" s="96">
        <v>51</v>
      </c>
      <c r="DE35" s="96">
        <f>DA34</f>
        <v>50</v>
      </c>
      <c r="DF35" s="96">
        <f>DB34</f>
        <v>50</v>
      </c>
      <c r="DG35" s="3">
        <v>1</v>
      </c>
      <c r="DH35" s="3" t="s">
        <v>320</v>
      </c>
      <c r="DI35" s="3">
        <v>0</v>
      </c>
      <c r="DJ35" s="3" t="s">
        <v>732</v>
      </c>
      <c r="DK35" s="3" t="s">
        <v>156</v>
      </c>
      <c r="DL35" s="3" t="s">
        <v>732</v>
      </c>
      <c r="DM35" s="3"/>
      <c r="DN35" s="3"/>
      <c r="DO35" s="3"/>
      <c r="DP35" s="3"/>
      <c r="DQ35" s="12">
        <f t="shared" ref="DQ35" si="139">(DT35/DR35)*100</f>
        <v>41.218637992831539</v>
      </c>
      <c r="DR35" s="12">
        <f t="shared" si="99"/>
        <v>139500</v>
      </c>
      <c r="DS35" s="157">
        <v>82000</v>
      </c>
      <c r="DT35" s="157">
        <v>57500</v>
      </c>
      <c r="DU35" s="3"/>
      <c r="DV35" s="3"/>
      <c r="DW35" s="101" t="s">
        <v>1000</v>
      </c>
      <c r="DX35" s="101" t="s">
        <v>997</v>
      </c>
      <c r="DY35" s="12"/>
      <c r="DZ35" s="12"/>
      <c r="EA35" s="12">
        <f t="shared" ref="EA35" si="140">(ED35/EB35)*100</f>
        <v>79.729729729729726</v>
      </c>
      <c r="EB35" s="12">
        <f t="shared" si="7"/>
        <v>74</v>
      </c>
      <c r="EC35" s="3">
        <v>15</v>
      </c>
      <c r="ED35" s="3">
        <v>59</v>
      </c>
      <c r="EE35" s="3"/>
      <c r="EF35" s="3"/>
      <c r="EG35" s="73" t="s">
        <v>968</v>
      </c>
      <c r="EH35" s="81">
        <v>50</v>
      </c>
      <c r="EI35" s="99" t="s">
        <v>768</v>
      </c>
      <c r="EJ35" s="100">
        <v>100</v>
      </c>
      <c r="EK35" s="56"/>
      <c r="EL35" s="81"/>
      <c r="EM35" s="56"/>
      <c r="EN35" s="81"/>
      <c r="EO35" s="3" t="s">
        <v>695</v>
      </c>
      <c r="EP35" s="3">
        <v>0</v>
      </c>
      <c r="EQ35" s="3" t="s">
        <v>948</v>
      </c>
      <c r="ER35" s="3"/>
      <c r="ES35" s="3"/>
      <c r="ET35" s="3"/>
      <c r="EU35" s="1">
        <v>1421</v>
      </c>
      <c r="EW35" s="1">
        <v>2</v>
      </c>
      <c r="EY35" s="1">
        <v>1</v>
      </c>
      <c r="EZ35" s="1">
        <v>1</v>
      </c>
      <c r="FA35" s="1">
        <v>3</v>
      </c>
      <c r="FB35" s="9">
        <v>27709</v>
      </c>
      <c r="FC35" s="1">
        <v>1</v>
      </c>
      <c r="FD35" s="9">
        <v>27709</v>
      </c>
      <c r="FE35" s="1">
        <v>1</v>
      </c>
      <c r="FF35" s="1">
        <v>1</v>
      </c>
      <c r="FG35" s="9">
        <v>35057</v>
      </c>
      <c r="FH35" s="1">
        <v>1</v>
      </c>
      <c r="FI35" s="1">
        <v>540</v>
      </c>
      <c r="FM35" s="1">
        <v>540</v>
      </c>
      <c r="FN35" s="1">
        <v>4</v>
      </c>
      <c r="FO35" s="1" t="s">
        <v>65</v>
      </c>
      <c r="FP35" s="1">
        <v>41.218637992831539</v>
      </c>
    </row>
    <row r="36" spans="1:172" s="1" customFormat="1" x14ac:dyDescent="0.2">
      <c r="A36" s="1" t="s">
        <v>153</v>
      </c>
      <c r="B36" s="1">
        <v>1995</v>
      </c>
      <c r="C36" s="1" t="s">
        <v>154</v>
      </c>
      <c r="D36" s="1" t="s">
        <v>155</v>
      </c>
      <c r="F36">
        <v>0</v>
      </c>
      <c r="O36" s="1" t="s">
        <v>156</v>
      </c>
      <c r="P36" s="1" t="s">
        <v>156</v>
      </c>
      <c r="Q36" s="1" t="s">
        <v>157</v>
      </c>
      <c r="X36">
        <v>1</v>
      </c>
      <c r="Y36">
        <v>0</v>
      </c>
      <c r="AI36" s="3">
        <v>1</v>
      </c>
      <c r="AJ36" s="3" t="s">
        <v>486</v>
      </c>
      <c r="AK36" s="3" t="s">
        <v>487</v>
      </c>
      <c r="AL36" s="3" t="s">
        <v>57</v>
      </c>
      <c r="AM36" s="3" t="s">
        <v>57</v>
      </c>
      <c r="AN36" s="3"/>
      <c r="AO36" s="3"/>
      <c r="AP36" s="3"/>
      <c r="AQ36" s="3"/>
      <c r="AR36" s="10" t="s">
        <v>488</v>
      </c>
      <c r="AS36" s="3" t="s">
        <v>60</v>
      </c>
      <c r="AT36" s="14" t="s">
        <v>60</v>
      </c>
      <c r="AU36" s="3"/>
      <c r="AV36" s="3"/>
      <c r="AW36" s="3"/>
      <c r="AX36" s="3"/>
      <c r="AY36" s="3">
        <v>0</v>
      </c>
      <c r="AZ36" s="62">
        <v>0</v>
      </c>
      <c r="BA36" s="28">
        <v>1</v>
      </c>
      <c r="BB36" s="28"/>
      <c r="BC36" s="28">
        <v>0</v>
      </c>
      <c r="BD36" s="28">
        <v>0</v>
      </c>
      <c r="BE36" s="28">
        <v>1</v>
      </c>
      <c r="BF36" s="28">
        <v>1</v>
      </c>
      <c r="BG36" s="28">
        <v>1</v>
      </c>
      <c r="BH36" s="28"/>
      <c r="BI36" s="3">
        <v>1</v>
      </c>
      <c r="BK36" s="1">
        <v>0</v>
      </c>
      <c r="BL36" s="16">
        <v>-7</v>
      </c>
      <c r="BM36" s="28">
        <v>206</v>
      </c>
      <c r="BN36" s="1">
        <v>20610</v>
      </c>
      <c r="BO36" s="1">
        <v>1</v>
      </c>
      <c r="BP36" s="1">
        <v>0</v>
      </c>
      <c r="BQ36" s="1">
        <v>1</v>
      </c>
      <c r="BR36" s="1">
        <v>1</v>
      </c>
      <c r="BS36" s="1">
        <v>0</v>
      </c>
      <c r="BT36" s="1">
        <v>1</v>
      </c>
      <c r="BU36" s="3" t="s">
        <v>303</v>
      </c>
      <c r="BV36" s="3" t="s">
        <v>571</v>
      </c>
      <c r="BW36" s="3">
        <v>0</v>
      </c>
      <c r="BX36" s="20"/>
      <c r="BY36" s="29" t="s">
        <v>762</v>
      </c>
      <c r="BZ36" s="3">
        <v>0</v>
      </c>
      <c r="CA36" s="3">
        <v>0</v>
      </c>
      <c r="CB36" s="3">
        <v>8</v>
      </c>
      <c r="CC36" s="3">
        <v>10</v>
      </c>
      <c r="CD36" s="3">
        <v>1995</v>
      </c>
      <c r="CE36" s="3"/>
      <c r="CF36" s="3">
        <v>8</v>
      </c>
      <c r="CG36" s="3">
        <v>10</v>
      </c>
      <c r="CH36" s="3">
        <v>1995</v>
      </c>
      <c r="CI36" s="3"/>
      <c r="CJ36" s="161">
        <v>0</v>
      </c>
      <c r="CK36" s="3"/>
      <c r="CL36" s="19" t="s">
        <v>734</v>
      </c>
      <c r="CM36" s="3" t="s">
        <v>578</v>
      </c>
      <c r="CN36" s="3">
        <v>2</v>
      </c>
      <c r="CO36" s="3">
        <v>0</v>
      </c>
      <c r="CP36" s="12" t="s">
        <v>155</v>
      </c>
      <c r="CQ36" s="1" t="s">
        <v>320</v>
      </c>
      <c r="CR36" s="28">
        <v>1</v>
      </c>
      <c r="CS36" s="28">
        <v>0</v>
      </c>
      <c r="CT36" s="3">
        <v>1</v>
      </c>
      <c r="CU36" s="3">
        <v>1</v>
      </c>
      <c r="CV36" s="5">
        <f>CT37</f>
        <v>1</v>
      </c>
      <c r="CW36" s="3">
        <v>0</v>
      </c>
      <c r="CX36" s="3">
        <v>0</v>
      </c>
      <c r="CY36" s="3">
        <v>0</v>
      </c>
      <c r="CZ36" s="3">
        <v>0</v>
      </c>
      <c r="DA36" s="12">
        <f>100-EH36</f>
        <v>50</v>
      </c>
      <c r="DB36" s="12">
        <f t="shared" si="1"/>
        <v>50</v>
      </c>
      <c r="DC36" s="169">
        <f t="shared" ref="DC36" si="141">EH36</f>
        <v>50</v>
      </c>
      <c r="DD36" s="12">
        <f t="shared" si="46"/>
        <v>50</v>
      </c>
      <c r="DE36" s="12">
        <f>DA37</f>
        <v>50</v>
      </c>
      <c r="DF36" s="12">
        <f>DB37</f>
        <v>50</v>
      </c>
      <c r="DG36" s="3">
        <v>0</v>
      </c>
      <c r="DH36" s="3" t="s">
        <v>320</v>
      </c>
      <c r="DI36" s="3">
        <v>2</v>
      </c>
      <c r="DJ36" s="3" t="s">
        <v>735</v>
      </c>
      <c r="DK36" s="3" t="s">
        <v>156</v>
      </c>
      <c r="DL36" s="3" t="s">
        <v>736</v>
      </c>
      <c r="DM36" s="3"/>
      <c r="DN36" s="3"/>
      <c r="DO36" s="3"/>
      <c r="DP36" s="3"/>
      <c r="DQ36" s="12">
        <f t="shared" ref="DQ36" si="142">(DS36/DR36)*100</f>
        <v>58.781362007168461</v>
      </c>
      <c r="DR36" s="12">
        <f t="shared" si="99"/>
        <v>139500</v>
      </c>
      <c r="DS36" s="157">
        <v>82000</v>
      </c>
      <c r="DT36" s="157">
        <v>57500</v>
      </c>
      <c r="DU36" s="3"/>
      <c r="DV36" s="3"/>
      <c r="DW36" s="101" t="s">
        <v>1000</v>
      </c>
      <c r="DX36" s="101" t="s">
        <v>997</v>
      </c>
      <c r="DY36" s="12"/>
      <c r="DZ36" s="12"/>
      <c r="EA36" s="12">
        <f t="shared" ref="EA36" si="143">(EC36/EB36)*100</f>
        <v>20.27027027027027</v>
      </c>
      <c r="EB36" s="12">
        <f t="shared" si="7"/>
        <v>74</v>
      </c>
      <c r="EC36" s="3">
        <v>15</v>
      </c>
      <c r="ED36" s="3">
        <v>59</v>
      </c>
      <c r="EE36" s="3"/>
      <c r="EF36" s="3"/>
      <c r="EG36" s="73" t="s">
        <v>915</v>
      </c>
      <c r="EH36" s="81">
        <v>50</v>
      </c>
      <c r="EI36" s="73" t="s">
        <v>915</v>
      </c>
      <c r="EJ36" s="81">
        <v>50</v>
      </c>
      <c r="EK36" s="56"/>
      <c r="EL36" s="81"/>
      <c r="EM36" s="56"/>
      <c r="EN36" s="81"/>
      <c r="EO36" s="3" t="s">
        <v>737</v>
      </c>
      <c r="EP36" s="3">
        <v>1</v>
      </c>
      <c r="EQ36" s="3" t="s">
        <v>949</v>
      </c>
      <c r="ER36" s="3"/>
      <c r="ES36" s="3"/>
      <c r="ET36" s="3"/>
      <c r="EU36" s="1">
        <v>1421</v>
      </c>
      <c r="EW36" s="1">
        <v>2</v>
      </c>
      <c r="EY36" s="1">
        <v>1</v>
      </c>
      <c r="EZ36" s="1">
        <v>1</v>
      </c>
      <c r="FA36" s="1">
        <v>3</v>
      </c>
      <c r="FB36" s="9">
        <v>27709</v>
      </c>
      <c r="FC36" s="1">
        <v>1</v>
      </c>
      <c r="FD36" s="9">
        <v>27709</v>
      </c>
      <c r="FE36" s="1">
        <v>1</v>
      </c>
      <c r="FF36" s="1">
        <v>1</v>
      </c>
      <c r="FG36" s="9">
        <v>35057</v>
      </c>
      <c r="FH36" s="1">
        <v>1</v>
      </c>
      <c r="FI36" s="1">
        <v>540</v>
      </c>
      <c r="FM36" s="1">
        <v>540</v>
      </c>
      <c r="FN36" s="1">
        <v>4</v>
      </c>
      <c r="FO36" s="1" t="s">
        <v>65</v>
      </c>
      <c r="FP36" s="1">
        <v>58.781362007168461</v>
      </c>
    </row>
    <row r="37" spans="1:172" s="1" customFormat="1" x14ac:dyDescent="0.2">
      <c r="A37" s="1" t="s">
        <v>153</v>
      </c>
      <c r="B37" s="1">
        <v>1995</v>
      </c>
      <c r="C37" s="1" t="s">
        <v>154</v>
      </c>
      <c r="D37" s="1" t="s">
        <v>155</v>
      </c>
      <c r="F37">
        <v>0</v>
      </c>
      <c r="O37" s="1" t="s">
        <v>156</v>
      </c>
      <c r="P37" s="1" t="s">
        <v>156</v>
      </c>
      <c r="Q37" s="1" t="s">
        <v>157</v>
      </c>
      <c r="X37">
        <v>1</v>
      </c>
      <c r="Y37">
        <v>0</v>
      </c>
      <c r="AI37" s="3">
        <v>1</v>
      </c>
      <c r="AJ37" s="3" t="s">
        <v>486</v>
      </c>
      <c r="AK37" s="3" t="s">
        <v>487</v>
      </c>
      <c r="AL37" s="3" t="s">
        <v>57</v>
      </c>
      <c r="AM37" s="3" t="s">
        <v>57</v>
      </c>
      <c r="AN37" s="3"/>
      <c r="AO37" s="3"/>
      <c r="AP37" s="3"/>
      <c r="AQ37" s="3"/>
      <c r="AR37" s="10" t="s">
        <v>488</v>
      </c>
      <c r="AS37" s="3" t="s">
        <v>60</v>
      </c>
      <c r="AT37" s="14" t="s">
        <v>60</v>
      </c>
      <c r="AU37" s="3"/>
      <c r="AV37" s="3"/>
      <c r="AW37" s="3"/>
      <c r="AX37" s="3"/>
      <c r="AY37" s="3">
        <v>0</v>
      </c>
      <c r="AZ37" s="62">
        <v>0</v>
      </c>
      <c r="BA37" s="28">
        <v>1</v>
      </c>
      <c r="BB37" s="28"/>
      <c r="BC37" s="28">
        <v>0</v>
      </c>
      <c r="BD37" s="28">
        <v>0</v>
      </c>
      <c r="BE37" s="28">
        <v>1</v>
      </c>
      <c r="BF37" s="28">
        <v>1</v>
      </c>
      <c r="BG37" s="28">
        <v>1</v>
      </c>
      <c r="BH37" s="28"/>
      <c r="BI37" s="3">
        <v>1</v>
      </c>
      <c r="BK37" s="1">
        <v>0</v>
      </c>
      <c r="BL37" s="16">
        <v>-7</v>
      </c>
      <c r="BM37" s="28">
        <v>206</v>
      </c>
      <c r="BN37" s="1">
        <v>20610</v>
      </c>
      <c r="BO37" s="1">
        <v>1</v>
      </c>
      <c r="BP37" s="1">
        <v>0</v>
      </c>
      <c r="BQ37" s="1">
        <v>1</v>
      </c>
      <c r="BR37" s="1">
        <v>1</v>
      </c>
      <c r="BS37" s="1">
        <v>0</v>
      </c>
      <c r="BT37" s="1">
        <v>1</v>
      </c>
      <c r="BU37" s="3" t="s">
        <v>303</v>
      </c>
      <c r="BV37" s="3" t="s">
        <v>571</v>
      </c>
      <c r="BW37" s="3">
        <v>0</v>
      </c>
      <c r="BX37" s="20" t="s">
        <v>1648</v>
      </c>
      <c r="BY37" s="29" t="s">
        <v>331</v>
      </c>
      <c r="BZ37" s="3">
        <v>0</v>
      </c>
      <c r="CA37" s="3">
        <v>0</v>
      </c>
      <c r="CB37" s="3">
        <v>8</v>
      </c>
      <c r="CC37" s="3">
        <v>10</v>
      </c>
      <c r="CD37" s="3">
        <v>1995</v>
      </c>
      <c r="CE37" s="3"/>
      <c r="CF37" s="3">
        <v>8</v>
      </c>
      <c r="CG37" s="3">
        <v>10</v>
      </c>
      <c r="CH37" s="3">
        <v>1995</v>
      </c>
      <c r="CI37" s="3"/>
      <c r="CJ37" s="161">
        <v>0</v>
      </c>
      <c r="CK37" s="3"/>
      <c r="CL37" s="19" t="s">
        <v>734</v>
      </c>
      <c r="CM37" s="3" t="s">
        <v>578</v>
      </c>
      <c r="CN37" s="3">
        <v>2</v>
      </c>
      <c r="CO37" s="3">
        <v>0</v>
      </c>
      <c r="CP37" s="12" t="s">
        <v>156</v>
      </c>
      <c r="CQ37" s="12" t="s">
        <v>1424</v>
      </c>
      <c r="CR37" s="12">
        <v>0</v>
      </c>
      <c r="CS37" s="12">
        <v>1</v>
      </c>
      <c r="CT37" s="3">
        <v>1</v>
      </c>
      <c r="CU37" s="3">
        <v>1</v>
      </c>
      <c r="CV37" s="5">
        <f>CT36</f>
        <v>1</v>
      </c>
      <c r="CW37" s="3">
        <v>0</v>
      </c>
      <c r="CX37" s="3">
        <v>0</v>
      </c>
      <c r="CY37" s="3">
        <v>0</v>
      </c>
      <c r="CZ37" s="3">
        <v>0</v>
      </c>
      <c r="DA37" s="12">
        <f>100-EJ37</f>
        <v>50</v>
      </c>
      <c r="DB37" s="12">
        <f t="shared" si="1"/>
        <v>50</v>
      </c>
      <c r="DC37" s="169">
        <f t="shared" ref="DC37" si="144">EJ37</f>
        <v>50</v>
      </c>
      <c r="DD37" s="12">
        <f t="shared" ref="DD37" si="145">EJ37</f>
        <v>50</v>
      </c>
      <c r="DE37" s="12">
        <f>DA36</f>
        <v>50</v>
      </c>
      <c r="DF37" s="12">
        <f>DB36</f>
        <v>50</v>
      </c>
      <c r="DG37" s="3">
        <v>0</v>
      </c>
      <c r="DH37" s="3" t="s">
        <v>320</v>
      </c>
      <c r="DI37" s="3">
        <v>2</v>
      </c>
      <c r="DJ37" s="3" t="s">
        <v>735</v>
      </c>
      <c r="DK37" s="3" t="s">
        <v>156</v>
      </c>
      <c r="DL37" s="3" t="s">
        <v>736</v>
      </c>
      <c r="DM37" s="3"/>
      <c r="DN37" s="3"/>
      <c r="DO37" s="3"/>
      <c r="DP37" s="3"/>
      <c r="DQ37" s="12">
        <f t="shared" ref="DQ37" si="146">(DT37/DR37)*100</f>
        <v>41.218637992831539</v>
      </c>
      <c r="DR37" s="12">
        <f t="shared" si="99"/>
        <v>139500</v>
      </c>
      <c r="DS37" s="157">
        <v>82000</v>
      </c>
      <c r="DT37" s="157">
        <v>57500</v>
      </c>
      <c r="DU37" s="3"/>
      <c r="DV37" s="3"/>
      <c r="DW37" s="101" t="s">
        <v>1000</v>
      </c>
      <c r="DX37" s="101" t="s">
        <v>997</v>
      </c>
      <c r="DY37" s="12"/>
      <c r="DZ37" s="12"/>
      <c r="EA37" s="12">
        <f t="shared" ref="EA37" si="147">(ED37/EB37)*100</f>
        <v>79.729729729729726</v>
      </c>
      <c r="EB37" s="12">
        <f t="shared" si="7"/>
        <v>74</v>
      </c>
      <c r="EC37" s="3">
        <v>15</v>
      </c>
      <c r="ED37" s="3">
        <v>59</v>
      </c>
      <c r="EE37" s="3"/>
      <c r="EF37" s="3"/>
      <c r="EG37" s="73" t="s">
        <v>915</v>
      </c>
      <c r="EH37" s="81">
        <v>50</v>
      </c>
      <c r="EI37" s="73" t="s">
        <v>915</v>
      </c>
      <c r="EJ37" s="81">
        <v>50</v>
      </c>
      <c r="EK37" s="56"/>
      <c r="EL37" s="81"/>
      <c r="EM37" s="56"/>
      <c r="EN37" s="81"/>
      <c r="EO37" s="3" t="s">
        <v>737</v>
      </c>
      <c r="EP37" s="3">
        <v>1</v>
      </c>
      <c r="EQ37" s="3" t="s">
        <v>949</v>
      </c>
      <c r="ER37" s="3"/>
      <c r="ES37" s="3"/>
      <c r="ET37" s="3"/>
      <c r="EU37" s="1">
        <v>1421</v>
      </c>
      <c r="EW37" s="1">
        <v>2</v>
      </c>
      <c r="EY37" s="1">
        <v>1</v>
      </c>
      <c r="EZ37" s="1">
        <v>1</v>
      </c>
      <c r="FA37" s="1">
        <v>3</v>
      </c>
      <c r="FB37" s="9">
        <v>27709</v>
      </c>
      <c r="FC37" s="1">
        <v>1</v>
      </c>
      <c r="FD37" s="9">
        <v>27709</v>
      </c>
      <c r="FE37" s="1">
        <v>1</v>
      </c>
      <c r="FF37" s="1">
        <v>1</v>
      </c>
      <c r="FG37" s="9">
        <v>35057</v>
      </c>
      <c r="FH37" s="1">
        <v>1</v>
      </c>
      <c r="FI37" s="1">
        <v>540</v>
      </c>
      <c r="FM37" s="1">
        <v>540</v>
      </c>
      <c r="FN37" s="1">
        <v>4</v>
      </c>
      <c r="FO37" s="1" t="s">
        <v>65</v>
      </c>
      <c r="FP37" s="1">
        <v>41.218637992831539</v>
      </c>
    </row>
    <row r="38" spans="1:172" s="1" customFormat="1" x14ac:dyDescent="0.2">
      <c r="A38" s="1" t="s">
        <v>204</v>
      </c>
      <c r="B38" s="1">
        <v>1993</v>
      </c>
      <c r="C38" s="1" t="s">
        <v>205</v>
      </c>
      <c r="D38" s="1" t="s">
        <v>206</v>
      </c>
      <c r="F38">
        <v>1</v>
      </c>
      <c r="G38">
        <v>0</v>
      </c>
      <c r="I38">
        <v>1</v>
      </c>
      <c r="J38">
        <v>0</v>
      </c>
      <c r="O38" s="1" t="s">
        <v>207</v>
      </c>
      <c r="P38" s="1" t="s">
        <v>208</v>
      </c>
      <c r="Q38" s="1" t="s">
        <v>208</v>
      </c>
      <c r="R38" s="1" t="s">
        <v>209</v>
      </c>
      <c r="S38" s="1" t="s">
        <v>209</v>
      </c>
      <c r="X38">
        <v>1</v>
      </c>
      <c r="Y38">
        <v>1</v>
      </c>
      <c r="Z38" t="s">
        <v>1638</v>
      </c>
      <c r="AA38">
        <v>1</v>
      </c>
      <c r="AB38">
        <v>1</v>
      </c>
      <c r="AC38" t="s">
        <v>1638</v>
      </c>
      <c r="AI38" s="3">
        <v>1</v>
      </c>
      <c r="AJ38" s="3" t="s">
        <v>210</v>
      </c>
      <c r="AK38" s="11" t="s">
        <v>211</v>
      </c>
      <c r="AL38" s="11" t="s">
        <v>101</v>
      </c>
      <c r="AM38" s="11" t="s">
        <v>212</v>
      </c>
      <c r="AN38" s="11" t="s">
        <v>101</v>
      </c>
      <c r="AO38" s="11" t="s">
        <v>213</v>
      </c>
      <c r="AP38" s="11"/>
      <c r="AQ38" s="11"/>
      <c r="AR38" s="11"/>
      <c r="AS38" s="3" t="s">
        <v>74</v>
      </c>
      <c r="AT38" s="14" t="s">
        <v>74</v>
      </c>
      <c r="AU38" s="14" t="s">
        <v>507</v>
      </c>
      <c r="AV38" s="14" t="s">
        <v>507</v>
      </c>
      <c r="AW38" s="14"/>
      <c r="AX38" s="14"/>
      <c r="AY38" s="3">
        <v>1</v>
      </c>
      <c r="AZ38" s="62">
        <v>1</v>
      </c>
      <c r="BA38" s="28">
        <v>1</v>
      </c>
      <c r="BB38" s="28"/>
      <c r="BC38" s="28">
        <v>1</v>
      </c>
      <c r="BD38" s="28">
        <v>1</v>
      </c>
      <c r="BE38" s="28">
        <v>1</v>
      </c>
      <c r="BF38" s="28"/>
      <c r="BG38" s="28"/>
      <c r="BH38" s="28"/>
      <c r="BI38" s="3">
        <v>1</v>
      </c>
      <c r="BJ38" s="1" t="s">
        <v>215</v>
      </c>
      <c r="BK38" s="1">
        <v>1</v>
      </c>
      <c r="BL38" s="1">
        <v>5</v>
      </c>
      <c r="BM38" s="28">
        <v>300</v>
      </c>
      <c r="BN38" s="1">
        <v>30010</v>
      </c>
      <c r="BO38" s="1">
        <v>2</v>
      </c>
      <c r="BP38" s="1">
        <v>1</v>
      </c>
      <c r="BQ38" s="1">
        <v>2</v>
      </c>
      <c r="BR38" s="1">
        <v>0</v>
      </c>
      <c r="BS38" s="1">
        <v>0</v>
      </c>
      <c r="BT38" s="1">
        <v>0</v>
      </c>
      <c r="BU38" s="3" t="s">
        <v>388</v>
      </c>
      <c r="BV38" s="3" t="s">
        <v>389</v>
      </c>
      <c r="BW38" s="3">
        <v>0</v>
      </c>
      <c r="BX38" s="3">
        <v>1</v>
      </c>
      <c r="BY38" s="3">
        <v>1</v>
      </c>
      <c r="BZ38" s="3">
        <v>0</v>
      </c>
      <c r="CA38" s="3">
        <v>1</v>
      </c>
      <c r="CB38" s="5" t="s">
        <v>331</v>
      </c>
      <c r="CC38" s="5" t="s">
        <v>311</v>
      </c>
      <c r="CD38" s="5" t="s">
        <v>414</v>
      </c>
      <c r="CE38" s="5"/>
      <c r="CF38" s="5" t="s">
        <v>331</v>
      </c>
      <c r="CG38" s="5" t="s">
        <v>330</v>
      </c>
      <c r="CH38" s="5" t="s">
        <v>414</v>
      </c>
      <c r="CI38" s="5"/>
      <c r="CJ38" s="161">
        <v>0</v>
      </c>
      <c r="CK38" s="3"/>
      <c r="CL38" s="5" t="s">
        <v>689</v>
      </c>
      <c r="CM38" s="3" t="s">
        <v>410</v>
      </c>
      <c r="CN38" s="3">
        <v>2</v>
      </c>
      <c r="CO38" s="3">
        <v>1</v>
      </c>
      <c r="CP38" s="3" t="s">
        <v>1425</v>
      </c>
      <c r="CQ38" s="1" t="s">
        <v>320</v>
      </c>
      <c r="CR38" s="28">
        <v>1</v>
      </c>
      <c r="CS38" s="28">
        <v>0</v>
      </c>
      <c r="CT38" s="3">
        <v>1</v>
      </c>
      <c r="CU38" s="3">
        <v>1</v>
      </c>
      <c r="CV38" s="5">
        <f>CT39</f>
        <v>1</v>
      </c>
      <c r="CW38" s="3">
        <v>0</v>
      </c>
      <c r="CX38" s="3">
        <v>0</v>
      </c>
      <c r="CY38" s="3">
        <v>0</v>
      </c>
      <c r="CZ38" s="3">
        <v>0</v>
      </c>
      <c r="DA38" s="96">
        <f>100-EH38</f>
        <v>0</v>
      </c>
      <c r="DB38" s="96">
        <f t="shared" si="1"/>
        <v>49</v>
      </c>
      <c r="DC38" s="170">
        <f t="shared" ref="DC38" si="148">EH38</f>
        <v>100</v>
      </c>
      <c r="DD38" s="96">
        <v>51</v>
      </c>
      <c r="DE38" s="96">
        <f>DA39</f>
        <v>0</v>
      </c>
      <c r="DF38" s="96">
        <f>DB39</f>
        <v>49</v>
      </c>
      <c r="DG38" s="3">
        <v>1</v>
      </c>
      <c r="DH38" s="3" t="s">
        <v>320</v>
      </c>
      <c r="DI38" s="3">
        <v>2</v>
      </c>
      <c r="DJ38" s="3" t="s">
        <v>879</v>
      </c>
      <c r="DK38" s="3" t="s">
        <v>464</v>
      </c>
      <c r="DL38" s="3" t="s">
        <v>880</v>
      </c>
      <c r="DM38" s="3"/>
      <c r="DN38" s="3"/>
      <c r="DO38" s="3"/>
      <c r="DP38" s="3"/>
      <c r="DQ38" s="12">
        <f t="shared" ref="DQ38" si="149">(DS38/DR38)*100</f>
        <v>51.515151515151516</v>
      </c>
      <c r="DR38" s="12">
        <f t="shared" si="99"/>
        <v>165000</v>
      </c>
      <c r="DS38" s="3">
        <v>85000</v>
      </c>
      <c r="DT38" s="3">
        <v>80000</v>
      </c>
      <c r="DU38" s="3"/>
      <c r="DV38" s="3"/>
      <c r="DW38" s="101" t="s">
        <v>1003</v>
      </c>
      <c r="DX38" s="101" t="s">
        <v>1001</v>
      </c>
      <c r="DY38" s="12"/>
      <c r="DZ38" s="12"/>
      <c r="EA38" s="12">
        <f t="shared" ref="EA38" si="150">(EC38/EB38)*100</f>
        <v>46.316680779000848</v>
      </c>
      <c r="EB38" s="12">
        <f t="shared" si="7"/>
        <v>1181</v>
      </c>
      <c r="EC38" s="3">
        <v>547</v>
      </c>
      <c r="ED38" s="3">
        <v>634</v>
      </c>
      <c r="EE38" s="3"/>
      <c r="EF38" s="3"/>
      <c r="EG38" s="67" t="s">
        <v>916</v>
      </c>
      <c r="EH38" s="100">
        <v>100</v>
      </c>
      <c r="EI38" s="67" t="s">
        <v>917</v>
      </c>
      <c r="EJ38" s="100">
        <v>100</v>
      </c>
      <c r="EK38" s="56"/>
      <c r="EL38" s="81"/>
      <c r="EM38" s="56"/>
      <c r="EN38" s="81"/>
      <c r="EO38" s="3" t="s">
        <v>882</v>
      </c>
      <c r="EP38" s="3">
        <v>1</v>
      </c>
      <c r="EQ38" s="3" t="s">
        <v>948</v>
      </c>
      <c r="ER38" s="3"/>
      <c r="ES38" s="3"/>
      <c r="ET38" s="3"/>
      <c r="EU38" s="1" t="s">
        <v>214</v>
      </c>
      <c r="EV38" s="1" t="s">
        <v>136</v>
      </c>
      <c r="EW38" s="1">
        <v>1</v>
      </c>
      <c r="EX38" s="1" t="s">
        <v>215</v>
      </c>
      <c r="EY38" s="1">
        <v>2</v>
      </c>
      <c r="EZ38" s="1">
        <v>1</v>
      </c>
      <c r="FA38" s="1">
        <v>4</v>
      </c>
      <c r="FB38" s="9">
        <v>33721</v>
      </c>
      <c r="FC38" s="1">
        <v>1</v>
      </c>
      <c r="FD38" s="9">
        <v>33724</v>
      </c>
      <c r="FE38" s="1">
        <v>2</v>
      </c>
      <c r="FF38" s="1">
        <v>0</v>
      </c>
      <c r="FI38" s="1">
        <v>346</v>
      </c>
      <c r="FL38" s="1">
        <v>345</v>
      </c>
      <c r="FM38" s="1">
        <v>346</v>
      </c>
      <c r="FN38" s="1">
        <v>1</v>
      </c>
      <c r="FO38" s="1" t="s">
        <v>65</v>
      </c>
      <c r="FP38" s="1">
        <v>51.515151515151516</v>
      </c>
    </row>
    <row r="39" spans="1:172" s="1" customFormat="1" x14ac:dyDescent="0.2">
      <c r="A39" s="1" t="s">
        <v>204</v>
      </c>
      <c r="B39" s="1">
        <v>1993</v>
      </c>
      <c r="C39" s="1" t="s">
        <v>205</v>
      </c>
      <c r="D39" s="1" t="s">
        <v>206</v>
      </c>
      <c r="F39">
        <v>1</v>
      </c>
      <c r="G39">
        <v>0</v>
      </c>
      <c r="I39">
        <v>1</v>
      </c>
      <c r="J39">
        <v>0</v>
      </c>
      <c r="O39" s="1" t="s">
        <v>207</v>
      </c>
      <c r="P39" s="1" t="s">
        <v>208</v>
      </c>
      <c r="Q39" s="1" t="s">
        <v>208</v>
      </c>
      <c r="R39" s="1" t="s">
        <v>209</v>
      </c>
      <c r="S39" s="1" t="s">
        <v>209</v>
      </c>
      <c r="X39">
        <v>1</v>
      </c>
      <c r="Y39">
        <v>1</v>
      </c>
      <c r="Z39" t="s">
        <v>1638</v>
      </c>
      <c r="AA39">
        <v>1</v>
      </c>
      <c r="AB39">
        <v>1</v>
      </c>
      <c r="AC39" t="s">
        <v>1638</v>
      </c>
      <c r="AI39" s="3">
        <v>1</v>
      </c>
      <c r="AJ39" s="3" t="s">
        <v>210</v>
      </c>
      <c r="AK39" s="11" t="s">
        <v>211</v>
      </c>
      <c r="AL39" s="11" t="s">
        <v>101</v>
      </c>
      <c r="AM39" s="11" t="s">
        <v>212</v>
      </c>
      <c r="AN39" s="11" t="s">
        <v>101</v>
      </c>
      <c r="AO39" s="11" t="s">
        <v>213</v>
      </c>
      <c r="AP39" s="11"/>
      <c r="AQ39" s="11"/>
      <c r="AR39" s="11"/>
      <c r="AS39" s="3" t="s">
        <v>74</v>
      </c>
      <c r="AT39" s="14" t="s">
        <v>74</v>
      </c>
      <c r="AU39" s="14" t="s">
        <v>507</v>
      </c>
      <c r="AV39" s="14" t="s">
        <v>507</v>
      </c>
      <c r="AW39" s="14"/>
      <c r="AX39" s="14"/>
      <c r="AY39" s="3">
        <v>1</v>
      </c>
      <c r="AZ39" s="62">
        <v>1</v>
      </c>
      <c r="BA39" s="28">
        <v>1</v>
      </c>
      <c r="BB39" s="28"/>
      <c r="BC39" s="28">
        <v>1</v>
      </c>
      <c r="BD39" s="28">
        <v>1</v>
      </c>
      <c r="BE39" s="28">
        <v>1</v>
      </c>
      <c r="BF39" s="28"/>
      <c r="BG39" s="28"/>
      <c r="BH39" s="28"/>
      <c r="BI39" s="3">
        <v>1</v>
      </c>
      <c r="BJ39" s="1" t="s">
        <v>215</v>
      </c>
      <c r="BK39" s="1">
        <v>1</v>
      </c>
      <c r="BL39" s="1">
        <v>5</v>
      </c>
      <c r="BM39" s="28">
        <v>300</v>
      </c>
      <c r="BN39" s="1">
        <v>30010</v>
      </c>
      <c r="BO39" s="1">
        <v>2</v>
      </c>
      <c r="BP39" s="1">
        <v>1</v>
      </c>
      <c r="BQ39" s="1">
        <v>2</v>
      </c>
      <c r="BR39" s="1">
        <v>0</v>
      </c>
      <c r="BS39" s="1">
        <v>0</v>
      </c>
      <c r="BT39" s="1">
        <v>0</v>
      </c>
      <c r="BU39" s="3" t="s">
        <v>388</v>
      </c>
      <c r="BV39" s="3" t="s">
        <v>389</v>
      </c>
      <c r="BW39" s="3">
        <v>0</v>
      </c>
      <c r="BX39" s="3">
        <v>1</v>
      </c>
      <c r="BY39" s="3">
        <v>1</v>
      </c>
      <c r="BZ39" s="3">
        <v>0</v>
      </c>
      <c r="CA39" s="3">
        <v>1</v>
      </c>
      <c r="CB39" s="5" t="s">
        <v>331</v>
      </c>
      <c r="CC39" s="5" t="s">
        <v>311</v>
      </c>
      <c r="CD39" s="5" t="s">
        <v>414</v>
      </c>
      <c r="CE39" s="5"/>
      <c r="CF39" s="5" t="s">
        <v>331</v>
      </c>
      <c r="CG39" s="5" t="s">
        <v>330</v>
      </c>
      <c r="CH39" s="5" t="s">
        <v>414</v>
      </c>
      <c r="CI39" s="5"/>
      <c r="CJ39" s="161">
        <v>0</v>
      </c>
      <c r="CK39" s="3"/>
      <c r="CL39" s="5" t="s">
        <v>689</v>
      </c>
      <c r="CM39" s="3" t="s">
        <v>410</v>
      </c>
      <c r="CN39" s="3">
        <v>2</v>
      </c>
      <c r="CO39" s="3">
        <v>1</v>
      </c>
      <c r="CP39" s="3" t="s">
        <v>464</v>
      </c>
      <c r="CQ39" s="12" t="s">
        <v>1424</v>
      </c>
      <c r="CR39" s="12">
        <v>0</v>
      </c>
      <c r="CS39" s="12">
        <v>1</v>
      </c>
      <c r="CT39" s="3">
        <v>1</v>
      </c>
      <c r="CU39" s="3">
        <v>1</v>
      </c>
      <c r="CV39" s="5">
        <f>CT38</f>
        <v>1</v>
      </c>
      <c r="CW39" s="3">
        <v>0</v>
      </c>
      <c r="CX39" s="3">
        <v>0</v>
      </c>
      <c r="CY39" s="3">
        <v>0</v>
      </c>
      <c r="CZ39" s="3">
        <v>0</v>
      </c>
      <c r="DA39" s="96">
        <f>100-EJ39</f>
        <v>0</v>
      </c>
      <c r="DB39" s="96">
        <f t="shared" si="1"/>
        <v>49</v>
      </c>
      <c r="DC39" s="170">
        <f t="shared" ref="DC39" si="151">EJ39</f>
        <v>100</v>
      </c>
      <c r="DD39" s="96">
        <v>51</v>
      </c>
      <c r="DE39" s="96">
        <f>DA38</f>
        <v>0</v>
      </c>
      <c r="DF39" s="96">
        <f>DB38</f>
        <v>49</v>
      </c>
      <c r="DG39" s="3">
        <v>1</v>
      </c>
      <c r="DH39" s="3" t="s">
        <v>320</v>
      </c>
      <c r="DI39" s="3">
        <v>2</v>
      </c>
      <c r="DJ39" s="3" t="s">
        <v>879</v>
      </c>
      <c r="DK39" s="3" t="s">
        <v>464</v>
      </c>
      <c r="DL39" s="3" t="s">
        <v>880</v>
      </c>
      <c r="DM39" s="3"/>
      <c r="DN39" s="3"/>
      <c r="DO39" s="3"/>
      <c r="DP39" s="3"/>
      <c r="DQ39" s="12">
        <f t="shared" ref="DQ39" si="152">(DT39/DR39)*100</f>
        <v>48.484848484848484</v>
      </c>
      <c r="DR39" s="12">
        <f t="shared" si="99"/>
        <v>165000</v>
      </c>
      <c r="DS39" s="3">
        <v>85000</v>
      </c>
      <c r="DT39" s="3">
        <v>80000</v>
      </c>
      <c r="DU39" s="3"/>
      <c r="DV39" s="3"/>
      <c r="DW39" s="101" t="s">
        <v>1003</v>
      </c>
      <c r="DX39" s="101" t="s">
        <v>1001</v>
      </c>
      <c r="DY39" s="12"/>
      <c r="DZ39" s="12"/>
      <c r="EA39" s="12">
        <f t="shared" ref="EA39" si="153">(ED39/EB39)*100</f>
        <v>53.683319220999145</v>
      </c>
      <c r="EB39" s="12">
        <f t="shared" si="7"/>
        <v>1181</v>
      </c>
      <c r="EC39" s="3">
        <v>547</v>
      </c>
      <c r="ED39" s="3">
        <v>634</v>
      </c>
      <c r="EE39" s="3"/>
      <c r="EF39" s="3"/>
      <c r="EG39" s="67" t="s">
        <v>916</v>
      </c>
      <c r="EH39" s="100">
        <v>100</v>
      </c>
      <c r="EI39" s="67" t="s">
        <v>917</v>
      </c>
      <c r="EJ39" s="100">
        <v>100</v>
      </c>
      <c r="EK39" s="56"/>
      <c r="EL39" s="81"/>
      <c r="EM39" s="56"/>
      <c r="EN39" s="81"/>
      <c r="EO39" s="3" t="s">
        <v>882</v>
      </c>
      <c r="EP39" s="3">
        <v>1</v>
      </c>
      <c r="EQ39" s="3" t="s">
        <v>948</v>
      </c>
      <c r="ER39" s="3"/>
      <c r="ES39" s="3"/>
      <c r="ET39" s="3"/>
      <c r="EU39" s="1" t="s">
        <v>214</v>
      </c>
      <c r="EV39" s="1" t="s">
        <v>136</v>
      </c>
      <c r="EW39" s="1">
        <v>1</v>
      </c>
      <c r="EX39" s="1" t="s">
        <v>215</v>
      </c>
      <c r="EY39" s="1">
        <v>2</v>
      </c>
      <c r="EZ39" s="1">
        <v>1</v>
      </c>
      <c r="FA39" s="1">
        <v>4</v>
      </c>
      <c r="FB39" s="9">
        <v>33721</v>
      </c>
      <c r="FC39" s="1">
        <v>1</v>
      </c>
      <c r="FD39" s="9">
        <v>33724</v>
      </c>
      <c r="FE39" s="1">
        <v>2</v>
      </c>
      <c r="FF39" s="1">
        <v>0</v>
      </c>
      <c r="FI39" s="1">
        <v>346</v>
      </c>
      <c r="FL39" s="1">
        <v>345</v>
      </c>
      <c r="FM39" s="1">
        <v>346</v>
      </c>
      <c r="FN39" s="1">
        <v>1</v>
      </c>
      <c r="FO39" s="1" t="s">
        <v>65</v>
      </c>
      <c r="FP39" s="1">
        <v>48.484848484848484</v>
      </c>
    </row>
    <row r="40" spans="1:172" s="1" customFormat="1" x14ac:dyDescent="0.2">
      <c r="A40" s="1" t="s">
        <v>204</v>
      </c>
      <c r="B40" s="1">
        <v>1993</v>
      </c>
      <c r="C40" s="1" t="s">
        <v>205</v>
      </c>
      <c r="D40" s="1" t="s">
        <v>206</v>
      </c>
      <c r="F40">
        <v>1</v>
      </c>
      <c r="G40">
        <v>0</v>
      </c>
      <c r="I40">
        <v>1</v>
      </c>
      <c r="J40">
        <v>0</v>
      </c>
      <c r="O40" s="1" t="s">
        <v>207</v>
      </c>
      <c r="P40" s="1" t="s">
        <v>208</v>
      </c>
      <c r="Q40" s="1" t="s">
        <v>208</v>
      </c>
      <c r="R40" s="1" t="s">
        <v>209</v>
      </c>
      <c r="S40" s="1" t="s">
        <v>209</v>
      </c>
      <c r="X40">
        <v>1</v>
      </c>
      <c r="Y40">
        <v>1</v>
      </c>
      <c r="Z40" t="s">
        <v>1638</v>
      </c>
      <c r="AA40">
        <v>1</v>
      </c>
      <c r="AB40">
        <v>1</v>
      </c>
      <c r="AC40" t="s">
        <v>1638</v>
      </c>
      <c r="AI40" s="3">
        <v>1</v>
      </c>
      <c r="AJ40" s="3" t="s">
        <v>210</v>
      </c>
      <c r="AK40" s="11" t="s">
        <v>211</v>
      </c>
      <c r="AL40" s="11" t="s">
        <v>101</v>
      </c>
      <c r="AM40" s="11" t="s">
        <v>212</v>
      </c>
      <c r="AN40" s="11" t="s">
        <v>101</v>
      </c>
      <c r="AO40" s="11" t="s">
        <v>213</v>
      </c>
      <c r="AP40" s="11"/>
      <c r="AQ40" s="11"/>
      <c r="AR40" s="11"/>
      <c r="AS40" s="3" t="s">
        <v>74</v>
      </c>
      <c r="AT40" s="14" t="s">
        <v>74</v>
      </c>
      <c r="AU40" s="14" t="s">
        <v>507</v>
      </c>
      <c r="AV40" s="14" t="s">
        <v>507</v>
      </c>
      <c r="AW40" s="14"/>
      <c r="AX40" s="14"/>
      <c r="AY40" s="3">
        <v>1</v>
      </c>
      <c r="AZ40" s="62">
        <v>1</v>
      </c>
      <c r="BA40" s="28">
        <v>1</v>
      </c>
      <c r="BB40" s="28"/>
      <c r="BC40" s="28">
        <v>1</v>
      </c>
      <c r="BD40" s="28">
        <v>1</v>
      </c>
      <c r="BE40" s="28">
        <v>1</v>
      </c>
      <c r="BF40" s="28"/>
      <c r="BG40" s="28"/>
      <c r="BH40" s="28"/>
      <c r="BI40" s="3">
        <v>1</v>
      </c>
      <c r="BJ40" s="1" t="s">
        <v>215</v>
      </c>
      <c r="BK40" s="1">
        <v>1</v>
      </c>
      <c r="BL40" s="1">
        <v>5</v>
      </c>
      <c r="BM40" s="28">
        <v>300</v>
      </c>
      <c r="BN40" s="1">
        <v>30020</v>
      </c>
      <c r="BO40" s="1">
        <v>2</v>
      </c>
      <c r="BP40" s="1">
        <v>1</v>
      </c>
      <c r="BQ40" s="1">
        <v>2</v>
      </c>
      <c r="BR40" s="1">
        <v>1</v>
      </c>
      <c r="BS40" s="1">
        <v>0</v>
      </c>
      <c r="BT40" s="1">
        <v>1</v>
      </c>
      <c r="BU40" s="3" t="s">
        <v>303</v>
      </c>
      <c r="BV40" s="3" t="s">
        <v>567</v>
      </c>
      <c r="BW40" s="3">
        <v>0</v>
      </c>
      <c r="BX40" s="3">
        <v>1</v>
      </c>
      <c r="BY40" s="3">
        <v>1</v>
      </c>
      <c r="BZ40" s="3">
        <v>0</v>
      </c>
      <c r="CA40" s="3">
        <v>1</v>
      </c>
      <c r="CB40" s="5" t="s">
        <v>331</v>
      </c>
      <c r="CC40" s="5" t="s">
        <v>311</v>
      </c>
      <c r="CD40" s="5" t="s">
        <v>414</v>
      </c>
      <c r="CE40" s="5"/>
      <c r="CF40" s="5" t="s">
        <v>331</v>
      </c>
      <c r="CG40" s="5" t="s">
        <v>330</v>
      </c>
      <c r="CH40" s="5" t="s">
        <v>414</v>
      </c>
      <c r="CI40" s="5"/>
      <c r="CJ40" s="161">
        <v>0</v>
      </c>
      <c r="CK40" s="3"/>
      <c r="CL40" s="5" t="s">
        <v>689</v>
      </c>
      <c r="CM40" s="3" t="s">
        <v>410</v>
      </c>
      <c r="CN40" s="3">
        <v>2</v>
      </c>
      <c r="CO40" s="3">
        <v>1</v>
      </c>
      <c r="CP40" s="3" t="s">
        <v>1425</v>
      </c>
      <c r="CQ40" s="1" t="s">
        <v>320</v>
      </c>
      <c r="CR40" s="28">
        <v>1</v>
      </c>
      <c r="CS40" s="28">
        <v>0</v>
      </c>
      <c r="CT40" s="3">
        <v>1</v>
      </c>
      <c r="CU40" s="3">
        <v>1</v>
      </c>
      <c r="CV40" s="5">
        <f>CT41</f>
        <v>1</v>
      </c>
      <c r="CW40" s="3">
        <v>0</v>
      </c>
      <c r="CX40" s="3">
        <v>0</v>
      </c>
      <c r="CY40" s="3">
        <v>0</v>
      </c>
      <c r="CZ40" s="3">
        <v>0</v>
      </c>
      <c r="DA40" s="96">
        <f>100-EH40</f>
        <v>0</v>
      </c>
      <c r="DB40" s="96">
        <f t="shared" si="1"/>
        <v>49</v>
      </c>
      <c r="DC40" s="170">
        <f t="shared" ref="DC40" si="154">EH40</f>
        <v>100</v>
      </c>
      <c r="DD40" s="96">
        <v>51</v>
      </c>
      <c r="DE40" s="96">
        <f>DA41</f>
        <v>0</v>
      </c>
      <c r="DF40" s="96">
        <f>DB41</f>
        <v>49</v>
      </c>
      <c r="DG40" s="3">
        <v>1</v>
      </c>
      <c r="DH40" s="3" t="s">
        <v>320</v>
      </c>
      <c r="DI40" s="3">
        <v>2</v>
      </c>
      <c r="DJ40" s="3" t="s">
        <v>879</v>
      </c>
      <c r="DK40" s="3" t="s">
        <v>464</v>
      </c>
      <c r="DL40" s="3" t="s">
        <v>880</v>
      </c>
      <c r="DM40" s="3"/>
      <c r="DN40" s="3"/>
      <c r="DO40" s="3"/>
      <c r="DP40" s="3"/>
      <c r="DQ40" s="12">
        <f t="shared" ref="DQ40" si="155">(DS40/DR40)*100</f>
        <v>51.515151515151516</v>
      </c>
      <c r="DR40" s="12">
        <f t="shared" si="99"/>
        <v>165000</v>
      </c>
      <c r="DS40" s="3">
        <v>85000</v>
      </c>
      <c r="DT40" s="3">
        <v>80000</v>
      </c>
      <c r="DU40" s="3"/>
      <c r="DV40" s="3"/>
      <c r="DW40" s="101" t="s">
        <v>1003</v>
      </c>
      <c r="DX40" s="101" t="s">
        <v>1001</v>
      </c>
      <c r="DY40" s="12"/>
      <c r="DZ40" s="12"/>
      <c r="EA40" s="12">
        <f t="shared" ref="EA40" si="156">(EC40/EB40)*100</f>
        <v>46.316680779000848</v>
      </c>
      <c r="EB40" s="12">
        <f t="shared" si="7"/>
        <v>1181</v>
      </c>
      <c r="EC40" s="3">
        <v>547</v>
      </c>
      <c r="ED40" s="3">
        <v>634</v>
      </c>
      <c r="EE40" s="3"/>
      <c r="EF40" s="3"/>
      <c r="EG40" s="67" t="s">
        <v>768</v>
      </c>
      <c r="EH40" s="100">
        <v>100</v>
      </c>
      <c r="EI40" s="67" t="s">
        <v>918</v>
      </c>
      <c r="EJ40" s="100">
        <v>100</v>
      </c>
      <c r="EK40" s="56"/>
      <c r="EL40" s="81"/>
      <c r="EM40" s="56"/>
      <c r="EN40" s="81"/>
      <c r="EO40" s="3" t="s">
        <v>882</v>
      </c>
      <c r="EP40" s="3">
        <v>1</v>
      </c>
      <c r="EQ40" s="3" t="s">
        <v>948</v>
      </c>
      <c r="ER40" s="3"/>
      <c r="ES40" s="3"/>
      <c r="ET40" s="3"/>
      <c r="EU40" s="1" t="s">
        <v>214</v>
      </c>
      <c r="EV40" s="1" t="s">
        <v>136</v>
      </c>
      <c r="EW40" s="1">
        <v>1</v>
      </c>
      <c r="EX40" s="1" t="s">
        <v>215</v>
      </c>
      <c r="EY40" s="1">
        <v>2</v>
      </c>
      <c r="EZ40" s="1">
        <v>1</v>
      </c>
      <c r="FA40" s="1">
        <v>4</v>
      </c>
      <c r="FB40" s="9">
        <v>33721</v>
      </c>
      <c r="FC40" s="1">
        <v>1</v>
      </c>
      <c r="FD40" s="9">
        <v>33724</v>
      </c>
      <c r="FE40" s="1">
        <v>2</v>
      </c>
      <c r="FF40" s="1">
        <v>0</v>
      </c>
      <c r="FI40" s="1">
        <v>346</v>
      </c>
      <c r="FL40" s="1">
        <v>345</v>
      </c>
      <c r="FM40" s="1">
        <v>346</v>
      </c>
      <c r="FN40" s="1">
        <v>1</v>
      </c>
      <c r="FO40" s="1" t="s">
        <v>65</v>
      </c>
      <c r="FP40" s="1">
        <v>51.515151515151516</v>
      </c>
    </row>
    <row r="41" spans="1:172" s="1" customFormat="1" x14ac:dyDescent="0.2">
      <c r="A41" s="1" t="s">
        <v>204</v>
      </c>
      <c r="B41" s="1">
        <v>1993</v>
      </c>
      <c r="C41" s="1" t="s">
        <v>205</v>
      </c>
      <c r="D41" s="1" t="s">
        <v>206</v>
      </c>
      <c r="F41">
        <v>1</v>
      </c>
      <c r="G41">
        <v>0</v>
      </c>
      <c r="I41">
        <v>1</v>
      </c>
      <c r="J41">
        <v>0</v>
      </c>
      <c r="O41" s="1" t="s">
        <v>207</v>
      </c>
      <c r="P41" s="1" t="s">
        <v>208</v>
      </c>
      <c r="Q41" s="1" t="s">
        <v>208</v>
      </c>
      <c r="R41" s="1" t="s">
        <v>209</v>
      </c>
      <c r="S41" s="1" t="s">
        <v>209</v>
      </c>
      <c r="X41">
        <v>1</v>
      </c>
      <c r="Y41">
        <v>1</v>
      </c>
      <c r="Z41" t="s">
        <v>1638</v>
      </c>
      <c r="AA41">
        <v>1</v>
      </c>
      <c r="AB41">
        <v>1</v>
      </c>
      <c r="AC41" t="s">
        <v>1638</v>
      </c>
      <c r="AI41" s="3">
        <v>1</v>
      </c>
      <c r="AJ41" s="3" t="s">
        <v>210</v>
      </c>
      <c r="AK41" s="11" t="s">
        <v>211</v>
      </c>
      <c r="AL41" s="11" t="s">
        <v>101</v>
      </c>
      <c r="AM41" s="11" t="s">
        <v>212</v>
      </c>
      <c r="AN41" s="11" t="s">
        <v>101</v>
      </c>
      <c r="AO41" s="11" t="s">
        <v>213</v>
      </c>
      <c r="AP41" s="11"/>
      <c r="AQ41" s="11"/>
      <c r="AR41" s="11"/>
      <c r="AS41" s="3" t="s">
        <v>74</v>
      </c>
      <c r="AT41" s="14" t="s">
        <v>74</v>
      </c>
      <c r="AU41" s="14" t="s">
        <v>507</v>
      </c>
      <c r="AV41" s="14" t="s">
        <v>507</v>
      </c>
      <c r="AW41" s="14"/>
      <c r="AX41" s="14"/>
      <c r="AY41" s="3">
        <v>1</v>
      </c>
      <c r="AZ41" s="62">
        <v>1</v>
      </c>
      <c r="BA41" s="28">
        <v>1</v>
      </c>
      <c r="BB41" s="28"/>
      <c r="BC41" s="28">
        <v>1</v>
      </c>
      <c r="BD41" s="28">
        <v>1</v>
      </c>
      <c r="BE41" s="28">
        <v>1</v>
      </c>
      <c r="BF41" s="28"/>
      <c r="BG41" s="28"/>
      <c r="BH41" s="28"/>
      <c r="BI41" s="3">
        <v>1</v>
      </c>
      <c r="BJ41" s="1" t="s">
        <v>215</v>
      </c>
      <c r="BK41" s="1">
        <v>1</v>
      </c>
      <c r="BL41" s="1">
        <v>5</v>
      </c>
      <c r="BM41" s="28">
        <v>300</v>
      </c>
      <c r="BN41" s="1">
        <v>30020</v>
      </c>
      <c r="BO41" s="1">
        <v>2</v>
      </c>
      <c r="BP41" s="1">
        <v>1</v>
      </c>
      <c r="BQ41" s="1">
        <v>2</v>
      </c>
      <c r="BR41" s="1">
        <v>1</v>
      </c>
      <c r="BS41" s="1">
        <v>0</v>
      </c>
      <c r="BT41" s="1">
        <v>1</v>
      </c>
      <c r="BU41" s="3" t="s">
        <v>303</v>
      </c>
      <c r="BV41" s="3" t="s">
        <v>567</v>
      </c>
      <c r="BW41" s="3">
        <v>0</v>
      </c>
      <c r="BX41" s="3">
        <v>1</v>
      </c>
      <c r="BY41" s="3">
        <v>1</v>
      </c>
      <c r="BZ41" s="3">
        <v>0</v>
      </c>
      <c r="CA41" s="3">
        <v>1</v>
      </c>
      <c r="CB41" s="5" t="s">
        <v>331</v>
      </c>
      <c r="CC41" s="5" t="s">
        <v>311</v>
      </c>
      <c r="CD41" s="5" t="s">
        <v>414</v>
      </c>
      <c r="CE41" s="5"/>
      <c r="CF41" s="5" t="s">
        <v>331</v>
      </c>
      <c r="CG41" s="5" t="s">
        <v>330</v>
      </c>
      <c r="CH41" s="5" t="s">
        <v>414</v>
      </c>
      <c r="CI41" s="5"/>
      <c r="CJ41" s="161">
        <v>0</v>
      </c>
      <c r="CK41" s="3"/>
      <c r="CL41" s="5" t="s">
        <v>689</v>
      </c>
      <c r="CM41" s="3" t="s">
        <v>410</v>
      </c>
      <c r="CN41" s="3">
        <v>2</v>
      </c>
      <c r="CO41" s="3">
        <v>1</v>
      </c>
      <c r="CP41" s="3" t="s">
        <v>464</v>
      </c>
      <c r="CQ41" s="12" t="s">
        <v>1424</v>
      </c>
      <c r="CR41" s="12">
        <v>0</v>
      </c>
      <c r="CS41" s="12">
        <v>1</v>
      </c>
      <c r="CT41" s="3">
        <v>1</v>
      </c>
      <c r="CU41" s="3">
        <v>1</v>
      </c>
      <c r="CV41" s="5">
        <f>CT40</f>
        <v>1</v>
      </c>
      <c r="CW41" s="3">
        <v>0</v>
      </c>
      <c r="CX41" s="3">
        <v>0</v>
      </c>
      <c r="CY41" s="3">
        <v>0</v>
      </c>
      <c r="CZ41" s="3">
        <v>0</v>
      </c>
      <c r="DA41" s="96">
        <f>100-EJ41</f>
        <v>0</v>
      </c>
      <c r="DB41" s="96">
        <f t="shared" si="1"/>
        <v>49</v>
      </c>
      <c r="DC41" s="170">
        <f t="shared" ref="DC41" si="157">EJ41</f>
        <v>100</v>
      </c>
      <c r="DD41" s="96">
        <v>51</v>
      </c>
      <c r="DE41" s="96">
        <f>DA40</f>
        <v>0</v>
      </c>
      <c r="DF41" s="96">
        <f>DB40</f>
        <v>49</v>
      </c>
      <c r="DG41" s="3">
        <v>1</v>
      </c>
      <c r="DH41" s="3" t="s">
        <v>320</v>
      </c>
      <c r="DI41" s="3">
        <v>2</v>
      </c>
      <c r="DJ41" s="3" t="s">
        <v>879</v>
      </c>
      <c r="DK41" s="3" t="s">
        <v>464</v>
      </c>
      <c r="DL41" s="3" t="s">
        <v>880</v>
      </c>
      <c r="DM41" s="3"/>
      <c r="DN41" s="3"/>
      <c r="DO41" s="3"/>
      <c r="DP41" s="3"/>
      <c r="DQ41" s="12">
        <f t="shared" ref="DQ41" si="158">(DT41/DR41)*100</f>
        <v>48.484848484848484</v>
      </c>
      <c r="DR41" s="12">
        <f t="shared" si="99"/>
        <v>165000</v>
      </c>
      <c r="DS41" s="3">
        <v>85000</v>
      </c>
      <c r="DT41" s="3">
        <v>80000</v>
      </c>
      <c r="DU41" s="3"/>
      <c r="DV41" s="3"/>
      <c r="DW41" s="101" t="s">
        <v>1003</v>
      </c>
      <c r="DX41" s="101" t="s">
        <v>1001</v>
      </c>
      <c r="DY41" s="12"/>
      <c r="DZ41" s="12"/>
      <c r="EA41" s="12">
        <f t="shared" ref="EA41" si="159">(ED41/EB41)*100</f>
        <v>53.683319220999145</v>
      </c>
      <c r="EB41" s="12">
        <f t="shared" si="7"/>
        <v>1181</v>
      </c>
      <c r="EC41" s="3">
        <v>547</v>
      </c>
      <c r="ED41" s="3">
        <v>634</v>
      </c>
      <c r="EE41" s="3"/>
      <c r="EF41" s="3"/>
      <c r="EG41" s="67" t="s">
        <v>768</v>
      </c>
      <c r="EH41" s="100">
        <v>100</v>
      </c>
      <c r="EI41" s="67" t="s">
        <v>918</v>
      </c>
      <c r="EJ41" s="100">
        <v>100</v>
      </c>
      <c r="EK41" s="56"/>
      <c r="EL41" s="81"/>
      <c r="EM41" s="56"/>
      <c r="EN41" s="81"/>
      <c r="EO41" s="3" t="s">
        <v>882</v>
      </c>
      <c r="EP41" s="3">
        <v>1</v>
      </c>
      <c r="EQ41" s="3" t="s">
        <v>948</v>
      </c>
      <c r="ER41" s="3"/>
      <c r="ES41" s="3"/>
      <c r="ET41" s="3"/>
      <c r="EU41" s="1" t="s">
        <v>214</v>
      </c>
      <c r="EV41" s="1" t="s">
        <v>136</v>
      </c>
      <c r="EW41" s="1">
        <v>1</v>
      </c>
      <c r="EX41" s="1" t="s">
        <v>215</v>
      </c>
      <c r="EY41" s="1">
        <v>2</v>
      </c>
      <c r="EZ41" s="1">
        <v>1</v>
      </c>
      <c r="FA41" s="1">
        <v>4</v>
      </c>
      <c r="FB41" s="9">
        <v>33721</v>
      </c>
      <c r="FC41" s="1">
        <v>1</v>
      </c>
      <c r="FD41" s="9">
        <v>33724</v>
      </c>
      <c r="FE41" s="1">
        <v>2</v>
      </c>
      <c r="FF41" s="1">
        <v>0</v>
      </c>
      <c r="FI41" s="1">
        <v>346</v>
      </c>
      <c r="FL41" s="1">
        <v>345</v>
      </c>
      <c r="FM41" s="1">
        <v>346</v>
      </c>
      <c r="FN41" s="1">
        <v>1</v>
      </c>
      <c r="FO41" s="1" t="s">
        <v>65</v>
      </c>
      <c r="FP41" s="1">
        <v>48.484848484848484</v>
      </c>
    </row>
    <row r="42" spans="1:172" s="1" customFormat="1" x14ac:dyDescent="0.2">
      <c r="A42" s="1" t="s">
        <v>204</v>
      </c>
      <c r="B42" s="1">
        <v>1993</v>
      </c>
      <c r="C42" s="1" t="s">
        <v>205</v>
      </c>
      <c r="D42" s="1" t="s">
        <v>206</v>
      </c>
      <c r="F42">
        <v>1</v>
      </c>
      <c r="G42">
        <v>0</v>
      </c>
      <c r="I42">
        <v>1</v>
      </c>
      <c r="J42">
        <v>0</v>
      </c>
      <c r="O42" s="1" t="s">
        <v>207</v>
      </c>
      <c r="P42" s="1" t="s">
        <v>208</v>
      </c>
      <c r="Q42" s="1" t="s">
        <v>208</v>
      </c>
      <c r="R42" s="1" t="s">
        <v>209</v>
      </c>
      <c r="S42" s="1" t="s">
        <v>209</v>
      </c>
      <c r="X42">
        <v>1</v>
      </c>
      <c r="Y42">
        <v>1</v>
      </c>
      <c r="Z42" t="s">
        <v>1638</v>
      </c>
      <c r="AA42">
        <v>1</v>
      </c>
      <c r="AB42">
        <v>1</v>
      </c>
      <c r="AC42" t="s">
        <v>1638</v>
      </c>
      <c r="AI42" s="3">
        <v>1</v>
      </c>
      <c r="AJ42" s="3" t="s">
        <v>210</v>
      </c>
      <c r="AK42" s="11" t="s">
        <v>211</v>
      </c>
      <c r="AL42" s="11" t="s">
        <v>101</v>
      </c>
      <c r="AM42" s="11" t="s">
        <v>212</v>
      </c>
      <c r="AN42" s="11" t="s">
        <v>101</v>
      </c>
      <c r="AO42" s="11" t="s">
        <v>213</v>
      </c>
      <c r="AP42" s="11"/>
      <c r="AQ42" s="11"/>
      <c r="AR42" s="11"/>
      <c r="AS42" s="3" t="s">
        <v>74</v>
      </c>
      <c r="AT42" s="14" t="s">
        <v>74</v>
      </c>
      <c r="AU42" s="14" t="s">
        <v>507</v>
      </c>
      <c r="AV42" s="14" t="s">
        <v>507</v>
      </c>
      <c r="AW42" s="14"/>
      <c r="AX42" s="14"/>
      <c r="AY42" s="3">
        <v>1</v>
      </c>
      <c r="AZ42" s="62">
        <v>1</v>
      </c>
      <c r="BA42" s="28">
        <v>1</v>
      </c>
      <c r="BB42" s="28"/>
      <c r="BC42" s="28">
        <v>1</v>
      </c>
      <c r="BD42" s="28">
        <v>1</v>
      </c>
      <c r="BE42" s="28">
        <v>1</v>
      </c>
      <c r="BF42" s="28"/>
      <c r="BG42" s="28"/>
      <c r="BH42" s="28"/>
      <c r="BI42" s="3">
        <v>1</v>
      </c>
      <c r="BJ42" s="1" t="s">
        <v>215</v>
      </c>
      <c r="BK42" s="1">
        <v>1</v>
      </c>
      <c r="BL42" s="1">
        <v>5</v>
      </c>
      <c r="BM42" s="28">
        <v>301</v>
      </c>
      <c r="BN42" s="1">
        <v>30110</v>
      </c>
      <c r="BO42" s="1">
        <v>1</v>
      </c>
      <c r="BP42" s="1">
        <v>0</v>
      </c>
      <c r="BQ42" s="1">
        <v>1</v>
      </c>
      <c r="BR42" s="1">
        <v>0</v>
      </c>
      <c r="BS42" s="1">
        <v>0</v>
      </c>
      <c r="BT42" s="1">
        <v>0</v>
      </c>
      <c r="BU42" s="3" t="s">
        <v>388</v>
      </c>
      <c r="BV42" s="3" t="s">
        <v>389</v>
      </c>
      <c r="BW42" s="3">
        <v>0</v>
      </c>
      <c r="BX42" s="3">
        <v>1</v>
      </c>
      <c r="BY42" s="3">
        <v>1</v>
      </c>
      <c r="BZ42" s="3">
        <v>0</v>
      </c>
      <c r="CA42" s="3">
        <v>1</v>
      </c>
      <c r="CB42" s="5" t="s">
        <v>331</v>
      </c>
      <c r="CC42" s="5" t="s">
        <v>355</v>
      </c>
      <c r="CD42" s="5" t="s">
        <v>414</v>
      </c>
      <c r="CE42" s="5"/>
      <c r="CF42" s="5" t="s">
        <v>331</v>
      </c>
      <c r="CG42" s="5" t="s">
        <v>367</v>
      </c>
      <c r="CH42" s="5" t="s">
        <v>414</v>
      </c>
      <c r="CI42" s="5"/>
      <c r="CJ42" s="161">
        <v>0</v>
      </c>
      <c r="CK42" s="3"/>
      <c r="CL42" s="5" t="s">
        <v>689</v>
      </c>
      <c r="CM42" s="3" t="s">
        <v>410</v>
      </c>
      <c r="CN42" s="3">
        <v>2</v>
      </c>
      <c r="CO42" s="3">
        <v>1</v>
      </c>
      <c r="CP42" s="3" t="s">
        <v>1425</v>
      </c>
      <c r="CQ42" s="1" t="s">
        <v>320</v>
      </c>
      <c r="CR42" s="28">
        <v>1</v>
      </c>
      <c r="CS42" s="28">
        <v>0</v>
      </c>
      <c r="CT42" s="3">
        <v>1</v>
      </c>
      <c r="CU42" s="3">
        <v>1</v>
      </c>
      <c r="CV42" s="5">
        <f>CT43</f>
        <v>1</v>
      </c>
      <c r="CW42" s="3">
        <v>0</v>
      </c>
      <c r="CX42" s="3">
        <v>1</v>
      </c>
      <c r="CY42" s="3">
        <v>1</v>
      </c>
      <c r="CZ42" s="3">
        <v>1</v>
      </c>
      <c r="DA42" s="96">
        <f>100-EH42</f>
        <v>0</v>
      </c>
      <c r="DB42" s="96">
        <f t="shared" si="1"/>
        <v>49</v>
      </c>
      <c r="DC42" s="170">
        <f t="shared" ref="DC42" si="160">EH42</f>
        <v>100</v>
      </c>
      <c r="DD42" s="96">
        <v>51</v>
      </c>
      <c r="DE42" s="96">
        <f>DA43</f>
        <v>50</v>
      </c>
      <c r="DF42" s="96">
        <f>DB43</f>
        <v>50</v>
      </c>
      <c r="DG42" s="3">
        <v>1</v>
      </c>
      <c r="DH42" s="3" t="s">
        <v>320</v>
      </c>
      <c r="DI42" s="3">
        <v>2</v>
      </c>
      <c r="DJ42" s="3" t="s">
        <v>879</v>
      </c>
      <c r="DK42" s="3" t="s">
        <v>464</v>
      </c>
      <c r="DL42" s="3" t="s">
        <v>880</v>
      </c>
      <c r="DM42" s="3"/>
      <c r="DN42" s="3"/>
      <c r="DO42" s="3"/>
      <c r="DP42" s="3"/>
      <c r="DQ42" s="12">
        <f t="shared" ref="DQ42" si="161">(DS42/DR42)*100</f>
        <v>51.515151515151516</v>
      </c>
      <c r="DR42" s="12">
        <f t="shared" si="99"/>
        <v>165000</v>
      </c>
      <c r="DS42" s="3">
        <v>85000</v>
      </c>
      <c r="DT42" s="3">
        <v>80000</v>
      </c>
      <c r="DU42" s="3"/>
      <c r="DV42" s="3"/>
      <c r="DW42" s="101" t="s">
        <v>1003</v>
      </c>
      <c r="DX42" s="101" t="s">
        <v>1001</v>
      </c>
      <c r="DY42" s="12"/>
      <c r="DZ42" s="12"/>
      <c r="EA42" s="12">
        <f t="shared" ref="EA42" si="162">(EC42/EB42)*100</f>
        <v>46.316680779000848</v>
      </c>
      <c r="EB42" s="12">
        <f t="shared" si="7"/>
        <v>1181</v>
      </c>
      <c r="EC42" s="3">
        <v>547</v>
      </c>
      <c r="ED42" s="3">
        <v>634</v>
      </c>
      <c r="EE42" s="3"/>
      <c r="EF42" s="3"/>
      <c r="EG42" s="67" t="s">
        <v>768</v>
      </c>
      <c r="EH42" s="100">
        <v>100</v>
      </c>
      <c r="EI42" s="56" t="s">
        <v>920</v>
      </c>
      <c r="EJ42" s="81">
        <v>50</v>
      </c>
      <c r="EK42" s="56"/>
      <c r="EL42" s="81"/>
      <c r="EM42" s="56"/>
      <c r="EN42" s="81"/>
      <c r="EO42" s="3" t="s">
        <v>883</v>
      </c>
      <c r="EP42" s="3">
        <v>1</v>
      </c>
      <c r="EQ42" s="3" t="s">
        <v>948</v>
      </c>
      <c r="ER42" s="3"/>
      <c r="ES42" s="3"/>
      <c r="ET42" s="3"/>
      <c r="EU42" s="1" t="s">
        <v>214</v>
      </c>
      <c r="EV42" s="1" t="s">
        <v>136</v>
      </c>
      <c r="EW42" s="1">
        <v>1</v>
      </c>
      <c r="EX42" s="1" t="s">
        <v>215</v>
      </c>
      <c r="EY42" s="1">
        <v>2</v>
      </c>
      <c r="EZ42" s="1">
        <v>1</v>
      </c>
      <c r="FA42" s="1">
        <v>4</v>
      </c>
      <c r="FB42" s="9">
        <v>33721</v>
      </c>
      <c r="FC42" s="1">
        <v>1</v>
      </c>
      <c r="FD42" s="9">
        <v>33724</v>
      </c>
      <c r="FE42" s="1">
        <v>2</v>
      </c>
      <c r="FF42" s="1">
        <v>0</v>
      </c>
      <c r="FI42" s="1">
        <v>346</v>
      </c>
      <c r="FL42" s="1">
        <v>345</v>
      </c>
      <c r="FM42" s="1">
        <v>346</v>
      </c>
      <c r="FN42" s="1">
        <v>1</v>
      </c>
      <c r="FO42" s="1" t="s">
        <v>65</v>
      </c>
      <c r="FP42" s="1">
        <v>51.515151515151516</v>
      </c>
    </row>
    <row r="43" spans="1:172" s="1" customFormat="1" x14ac:dyDescent="0.2">
      <c r="A43" s="1" t="s">
        <v>204</v>
      </c>
      <c r="B43" s="1">
        <v>1993</v>
      </c>
      <c r="C43" s="1" t="s">
        <v>205</v>
      </c>
      <c r="D43" s="1" t="s">
        <v>206</v>
      </c>
      <c r="F43">
        <v>1</v>
      </c>
      <c r="G43">
        <v>0</v>
      </c>
      <c r="I43">
        <v>1</v>
      </c>
      <c r="J43">
        <v>0</v>
      </c>
      <c r="O43" s="1" t="s">
        <v>207</v>
      </c>
      <c r="P43" s="1" t="s">
        <v>208</v>
      </c>
      <c r="Q43" s="1" t="s">
        <v>208</v>
      </c>
      <c r="R43" s="1" t="s">
        <v>209</v>
      </c>
      <c r="S43" s="1" t="s">
        <v>209</v>
      </c>
      <c r="X43">
        <v>1</v>
      </c>
      <c r="Y43">
        <v>1</v>
      </c>
      <c r="Z43" t="s">
        <v>1638</v>
      </c>
      <c r="AA43">
        <v>1</v>
      </c>
      <c r="AB43">
        <v>1</v>
      </c>
      <c r="AC43" t="s">
        <v>1638</v>
      </c>
      <c r="AI43" s="3">
        <v>1</v>
      </c>
      <c r="AJ43" s="3" t="s">
        <v>210</v>
      </c>
      <c r="AK43" s="11" t="s">
        <v>211</v>
      </c>
      <c r="AL43" s="11" t="s">
        <v>101</v>
      </c>
      <c r="AM43" s="11" t="s">
        <v>212</v>
      </c>
      <c r="AN43" s="11" t="s">
        <v>101</v>
      </c>
      <c r="AO43" s="11" t="s">
        <v>213</v>
      </c>
      <c r="AP43" s="11"/>
      <c r="AQ43" s="11"/>
      <c r="AR43" s="11"/>
      <c r="AS43" s="3" t="s">
        <v>74</v>
      </c>
      <c r="AT43" s="14" t="s">
        <v>74</v>
      </c>
      <c r="AU43" s="14" t="s">
        <v>507</v>
      </c>
      <c r="AV43" s="14" t="s">
        <v>507</v>
      </c>
      <c r="AW43" s="14"/>
      <c r="AX43" s="14"/>
      <c r="AY43" s="3">
        <v>1</v>
      </c>
      <c r="AZ43" s="62">
        <v>1</v>
      </c>
      <c r="BA43" s="28">
        <v>1</v>
      </c>
      <c r="BB43" s="28"/>
      <c r="BC43" s="28">
        <v>1</v>
      </c>
      <c r="BD43" s="28">
        <v>1</v>
      </c>
      <c r="BE43" s="28">
        <v>1</v>
      </c>
      <c r="BF43" s="28"/>
      <c r="BG43" s="28"/>
      <c r="BH43" s="28"/>
      <c r="BI43" s="3">
        <v>1</v>
      </c>
      <c r="BJ43" s="1" t="s">
        <v>215</v>
      </c>
      <c r="BK43" s="1">
        <v>1</v>
      </c>
      <c r="BL43" s="1">
        <v>5</v>
      </c>
      <c r="BM43" s="28">
        <v>301</v>
      </c>
      <c r="BN43" s="1">
        <v>30110</v>
      </c>
      <c r="BO43" s="1">
        <v>1</v>
      </c>
      <c r="BP43" s="1">
        <v>0</v>
      </c>
      <c r="BQ43" s="1">
        <v>1</v>
      </c>
      <c r="BR43" s="1">
        <v>0</v>
      </c>
      <c r="BS43" s="1">
        <v>0</v>
      </c>
      <c r="BT43" s="1">
        <v>0</v>
      </c>
      <c r="BU43" s="3" t="s">
        <v>388</v>
      </c>
      <c r="BV43" s="3" t="s">
        <v>389</v>
      </c>
      <c r="BW43" s="3">
        <v>0</v>
      </c>
      <c r="BX43" s="3">
        <v>1</v>
      </c>
      <c r="BY43" s="3">
        <v>1</v>
      </c>
      <c r="BZ43" s="3">
        <v>0</v>
      </c>
      <c r="CA43" s="3">
        <v>1</v>
      </c>
      <c r="CB43" s="5" t="s">
        <v>331</v>
      </c>
      <c r="CC43" s="5" t="s">
        <v>355</v>
      </c>
      <c r="CD43" s="5" t="s">
        <v>414</v>
      </c>
      <c r="CE43" s="5"/>
      <c r="CF43" s="5" t="s">
        <v>331</v>
      </c>
      <c r="CG43" s="5" t="s">
        <v>367</v>
      </c>
      <c r="CH43" s="5" t="s">
        <v>414</v>
      </c>
      <c r="CI43" s="5"/>
      <c r="CJ43" s="161">
        <v>0</v>
      </c>
      <c r="CK43" s="3"/>
      <c r="CL43" s="5" t="s">
        <v>689</v>
      </c>
      <c r="CM43" s="3" t="s">
        <v>410</v>
      </c>
      <c r="CN43" s="3">
        <v>2</v>
      </c>
      <c r="CO43" s="3">
        <v>1</v>
      </c>
      <c r="CP43" s="3" t="s">
        <v>464</v>
      </c>
      <c r="CQ43" s="12" t="s">
        <v>1424</v>
      </c>
      <c r="CR43" s="12">
        <v>0</v>
      </c>
      <c r="CS43" s="12">
        <v>1</v>
      </c>
      <c r="CT43" s="3">
        <v>1</v>
      </c>
      <c r="CU43" s="3">
        <v>1</v>
      </c>
      <c r="CV43" s="5">
        <f>CT42</f>
        <v>1</v>
      </c>
      <c r="CW43" s="3">
        <v>0</v>
      </c>
      <c r="CX43" s="3">
        <v>1</v>
      </c>
      <c r="CY43" s="3">
        <v>1</v>
      </c>
      <c r="CZ43" s="3">
        <v>1</v>
      </c>
      <c r="DA43" s="12">
        <f>100-EJ43</f>
        <v>50</v>
      </c>
      <c r="DB43" s="12">
        <f t="shared" si="1"/>
        <v>50</v>
      </c>
      <c r="DC43" s="169">
        <f t="shared" ref="DC43" si="163">EJ43</f>
        <v>50</v>
      </c>
      <c r="DD43" s="12">
        <f t="shared" ref="DD43" si="164">EJ43</f>
        <v>50</v>
      </c>
      <c r="DE43" s="12">
        <f>DA42</f>
        <v>0</v>
      </c>
      <c r="DF43" s="12">
        <f>DB42</f>
        <v>49</v>
      </c>
      <c r="DG43" s="3">
        <v>1</v>
      </c>
      <c r="DH43" s="3" t="s">
        <v>320</v>
      </c>
      <c r="DI43" s="3">
        <v>2</v>
      </c>
      <c r="DJ43" s="3" t="s">
        <v>879</v>
      </c>
      <c r="DK43" s="3" t="s">
        <v>464</v>
      </c>
      <c r="DL43" s="3" t="s">
        <v>880</v>
      </c>
      <c r="DM43" s="3"/>
      <c r="DN43" s="3"/>
      <c r="DO43" s="3"/>
      <c r="DP43" s="3"/>
      <c r="DQ43" s="12">
        <f t="shared" ref="DQ43" si="165">(DT43/DR43)*100</f>
        <v>48.484848484848484</v>
      </c>
      <c r="DR43" s="12">
        <f t="shared" si="99"/>
        <v>165000</v>
      </c>
      <c r="DS43" s="3">
        <v>85000</v>
      </c>
      <c r="DT43" s="3">
        <v>80000</v>
      </c>
      <c r="DU43" s="3"/>
      <c r="DV43" s="3"/>
      <c r="DW43" s="101" t="s">
        <v>1003</v>
      </c>
      <c r="DX43" s="101" t="s">
        <v>1001</v>
      </c>
      <c r="DY43" s="12"/>
      <c r="DZ43" s="12"/>
      <c r="EA43" s="12">
        <f t="shared" ref="EA43" si="166">(ED43/EB43)*100</f>
        <v>53.683319220999145</v>
      </c>
      <c r="EB43" s="12">
        <f t="shared" si="7"/>
        <v>1181</v>
      </c>
      <c r="EC43" s="3">
        <v>547</v>
      </c>
      <c r="ED43" s="3">
        <v>634</v>
      </c>
      <c r="EE43" s="3"/>
      <c r="EF43" s="3"/>
      <c r="EG43" s="67" t="s">
        <v>768</v>
      </c>
      <c r="EH43" s="100">
        <v>100</v>
      </c>
      <c r="EI43" s="56" t="s">
        <v>920</v>
      </c>
      <c r="EJ43" s="81">
        <v>50</v>
      </c>
      <c r="EK43" s="56"/>
      <c r="EL43" s="81"/>
      <c r="EM43" s="56"/>
      <c r="EN43" s="81"/>
      <c r="EO43" s="3" t="s">
        <v>883</v>
      </c>
      <c r="EP43" s="3">
        <v>1</v>
      </c>
      <c r="EQ43" s="3" t="s">
        <v>948</v>
      </c>
      <c r="ER43" s="3"/>
      <c r="ES43" s="3"/>
      <c r="ET43" s="3"/>
      <c r="EU43" s="1" t="s">
        <v>214</v>
      </c>
      <c r="EV43" s="1" t="s">
        <v>136</v>
      </c>
      <c r="EW43" s="1">
        <v>1</v>
      </c>
      <c r="EX43" s="1" t="s">
        <v>215</v>
      </c>
      <c r="EY43" s="1">
        <v>2</v>
      </c>
      <c r="EZ43" s="1">
        <v>1</v>
      </c>
      <c r="FA43" s="1">
        <v>4</v>
      </c>
      <c r="FB43" s="9">
        <v>33721</v>
      </c>
      <c r="FC43" s="1">
        <v>1</v>
      </c>
      <c r="FD43" s="9">
        <v>33724</v>
      </c>
      <c r="FE43" s="1">
        <v>2</v>
      </c>
      <c r="FF43" s="1">
        <v>0</v>
      </c>
      <c r="FI43" s="1">
        <v>346</v>
      </c>
      <c r="FL43" s="1">
        <v>345</v>
      </c>
      <c r="FM43" s="1">
        <v>346</v>
      </c>
      <c r="FN43" s="1">
        <v>1</v>
      </c>
      <c r="FO43" s="1" t="s">
        <v>65</v>
      </c>
      <c r="FP43" s="1">
        <v>48.484848484848484</v>
      </c>
    </row>
    <row r="44" spans="1:172" s="1" customFormat="1" x14ac:dyDescent="0.2">
      <c r="A44" s="1" t="s">
        <v>204</v>
      </c>
      <c r="B44" s="1">
        <v>1993</v>
      </c>
      <c r="C44" s="1" t="s">
        <v>205</v>
      </c>
      <c r="D44" s="1" t="s">
        <v>206</v>
      </c>
      <c r="F44">
        <v>1</v>
      </c>
      <c r="G44">
        <v>0</v>
      </c>
      <c r="I44">
        <v>1</v>
      </c>
      <c r="J44">
        <v>0</v>
      </c>
      <c r="O44" s="1" t="s">
        <v>207</v>
      </c>
      <c r="P44" s="1" t="s">
        <v>208</v>
      </c>
      <c r="Q44" s="1" t="s">
        <v>208</v>
      </c>
      <c r="R44" s="1" t="s">
        <v>209</v>
      </c>
      <c r="S44" s="1" t="s">
        <v>209</v>
      </c>
      <c r="X44">
        <v>1</v>
      </c>
      <c r="Y44">
        <v>1</v>
      </c>
      <c r="Z44" t="s">
        <v>1638</v>
      </c>
      <c r="AA44">
        <v>1</v>
      </c>
      <c r="AB44">
        <v>1</v>
      </c>
      <c r="AC44" t="s">
        <v>1638</v>
      </c>
      <c r="AI44" s="3">
        <v>1</v>
      </c>
      <c r="AJ44" s="3" t="s">
        <v>210</v>
      </c>
      <c r="AK44" s="11" t="s">
        <v>211</v>
      </c>
      <c r="AL44" s="11" t="s">
        <v>101</v>
      </c>
      <c r="AM44" s="11" t="s">
        <v>212</v>
      </c>
      <c r="AN44" s="11" t="s">
        <v>101</v>
      </c>
      <c r="AO44" s="11" t="s">
        <v>213</v>
      </c>
      <c r="AP44" s="11"/>
      <c r="AQ44" s="11"/>
      <c r="AR44" s="11"/>
      <c r="AS44" s="3" t="s">
        <v>74</v>
      </c>
      <c r="AT44" s="14" t="s">
        <v>74</v>
      </c>
      <c r="AU44" s="14" t="s">
        <v>507</v>
      </c>
      <c r="AV44" s="14" t="s">
        <v>507</v>
      </c>
      <c r="AW44" s="14"/>
      <c r="AX44" s="14"/>
      <c r="AY44" s="3">
        <v>1</v>
      </c>
      <c r="AZ44" s="62">
        <v>1</v>
      </c>
      <c r="BA44" s="28">
        <v>1</v>
      </c>
      <c r="BB44" s="28"/>
      <c r="BC44" s="28">
        <v>1</v>
      </c>
      <c r="BD44" s="28">
        <v>1</v>
      </c>
      <c r="BE44" s="28">
        <v>1</v>
      </c>
      <c r="BF44" s="28"/>
      <c r="BG44" s="28"/>
      <c r="BH44" s="28"/>
      <c r="BI44" s="3">
        <v>1</v>
      </c>
      <c r="BJ44" s="1" t="s">
        <v>215</v>
      </c>
      <c r="BK44" s="1">
        <v>1</v>
      </c>
      <c r="BL44" s="1">
        <v>5</v>
      </c>
      <c r="BM44" s="28">
        <v>302</v>
      </c>
      <c r="BN44" s="1">
        <v>30210</v>
      </c>
      <c r="BO44" s="1">
        <v>2</v>
      </c>
      <c r="BP44" s="1">
        <v>1</v>
      </c>
      <c r="BQ44" s="1">
        <v>2</v>
      </c>
      <c r="BR44" s="1">
        <v>0</v>
      </c>
      <c r="BS44" s="1">
        <v>0</v>
      </c>
      <c r="BT44" s="1">
        <v>0</v>
      </c>
      <c r="BU44" s="3" t="s">
        <v>388</v>
      </c>
      <c r="BV44" s="3" t="s">
        <v>389</v>
      </c>
      <c r="BW44" s="3">
        <v>0</v>
      </c>
      <c r="BX44" s="3">
        <v>1</v>
      </c>
      <c r="BY44" s="3">
        <v>1</v>
      </c>
      <c r="BZ44" s="3">
        <v>0</v>
      </c>
      <c r="CA44" s="3">
        <v>1</v>
      </c>
      <c r="CB44" s="5" t="s">
        <v>331</v>
      </c>
      <c r="CC44" s="5" t="s">
        <v>377</v>
      </c>
      <c r="CD44" s="5" t="s">
        <v>414</v>
      </c>
      <c r="CE44" s="5"/>
      <c r="CF44" s="5" t="s">
        <v>331</v>
      </c>
      <c r="CG44" s="5" t="s">
        <v>343</v>
      </c>
      <c r="CH44" s="5" t="s">
        <v>414</v>
      </c>
      <c r="CI44" s="5"/>
      <c r="CJ44" s="161">
        <v>0</v>
      </c>
      <c r="CK44" s="3"/>
      <c r="CL44" s="5" t="s">
        <v>689</v>
      </c>
      <c r="CM44" s="3" t="s">
        <v>410</v>
      </c>
      <c r="CN44" s="3">
        <v>2</v>
      </c>
      <c r="CO44" s="3">
        <v>1</v>
      </c>
      <c r="CP44" s="3" t="s">
        <v>1425</v>
      </c>
      <c r="CQ44" s="1" t="s">
        <v>320</v>
      </c>
      <c r="CR44" s="28">
        <v>1</v>
      </c>
      <c r="CS44" s="28">
        <v>0</v>
      </c>
      <c r="CT44" s="3">
        <v>1</v>
      </c>
      <c r="CU44" s="3">
        <v>1</v>
      </c>
      <c r="CV44" s="5">
        <f>CT45</f>
        <v>1</v>
      </c>
      <c r="CW44" s="3">
        <v>0</v>
      </c>
      <c r="CX44" s="3">
        <v>1</v>
      </c>
      <c r="CY44" s="3">
        <v>1</v>
      </c>
      <c r="CZ44" s="3">
        <v>2</v>
      </c>
      <c r="DA44" s="96">
        <f>100-EH44</f>
        <v>0</v>
      </c>
      <c r="DB44" s="96">
        <f t="shared" si="1"/>
        <v>49</v>
      </c>
      <c r="DC44" s="170">
        <f t="shared" ref="DC44" si="167">EH44</f>
        <v>100</v>
      </c>
      <c r="DD44" s="96">
        <v>51</v>
      </c>
      <c r="DE44" s="96">
        <f>DA45</f>
        <v>0</v>
      </c>
      <c r="DF44" s="96">
        <f>DB45</f>
        <v>49</v>
      </c>
      <c r="DG44" s="3">
        <v>1</v>
      </c>
      <c r="DH44" s="3" t="s">
        <v>320</v>
      </c>
      <c r="DI44" s="3">
        <v>2</v>
      </c>
      <c r="DJ44" s="3" t="s">
        <v>879</v>
      </c>
      <c r="DK44" s="3" t="s">
        <v>464</v>
      </c>
      <c r="DL44" s="3" t="s">
        <v>880</v>
      </c>
      <c r="DM44" s="3"/>
      <c r="DN44" s="3"/>
      <c r="DO44" s="3"/>
      <c r="DP44" s="3"/>
      <c r="DQ44" s="12">
        <f t="shared" ref="DQ44" si="168">(DS44/DR44)*100</f>
        <v>51.515151515151516</v>
      </c>
      <c r="DR44" s="12">
        <f t="shared" si="99"/>
        <v>165000</v>
      </c>
      <c r="DS44" s="3">
        <v>85000</v>
      </c>
      <c r="DT44" s="3">
        <v>80000</v>
      </c>
      <c r="DU44" s="3"/>
      <c r="DV44" s="3"/>
      <c r="DW44" s="101" t="s">
        <v>1003</v>
      </c>
      <c r="DX44" s="101" t="s">
        <v>1001</v>
      </c>
      <c r="DY44" s="12"/>
      <c r="DZ44" s="12"/>
      <c r="EA44" s="12">
        <f t="shared" ref="EA44" si="169">(EC44/EB44)*100</f>
        <v>46.316680779000848</v>
      </c>
      <c r="EB44" s="12">
        <f t="shared" si="7"/>
        <v>1181</v>
      </c>
      <c r="EC44" s="3">
        <v>547</v>
      </c>
      <c r="ED44" s="3">
        <v>634</v>
      </c>
      <c r="EE44" s="3"/>
      <c r="EF44" s="3"/>
      <c r="EG44" s="67" t="s">
        <v>919</v>
      </c>
      <c r="EH44" s="100">
        <v>100</v>
      </c>
      <c r="EI44" s="67" t="s">
        <v>919</v>
      </c>
      <c r="EJ44" s="100">
        <v>100</v>
      </c>
      <c r="EK44" s="56"/>
      <c r="EL44" s="81"/>
      <c r="EM44" s="56"/>
      <c r="EN44" s="81"/>
      <c r="EO44" s="3" t="s">
        <v>883</v>
      </c>
      <c r="EP44" s="3">
        <v>1</v>
      </c>
      <c r="EQ44" s="3" t="s">
        <v>948</v>
      </c>
      <c r="ER44" s="3"/>
      <c r="ES44" s="3"/>
      <c r="ET44" s="3"/>
      <c r="EU44" s="1" t="s">
        <v>214</v>
      </c>
      <c r="EV44" s="1" t="s">
        <v>136</v>
      </c>
      <c r="EW44" s="1">
        <v>1</v>
      </c>
      <c r="EX44" s="1" t="s">
        <v>215</v>
      </c>
      <c r="EY44" s="1">
        <v>2</v>
      </c>
      <c r="EZ44" s="1">
        <v>1</v>
      </c>
      <c r="FA44" s="1">
        <v>4</v>
      </c>
      <c r="FB44" s="9">
        <v>33721</v>
      </c>
      <c r="FC44" s="1">
        <v>1</v>
      </c>
      <c r="FD44" s="9">
        <v>33724</v>
      </c>
      <c r="FE44" s="1">
        <v>2</v>
      </c>
      <c r="FF44" s="1">
        <v>0</v>
      </c>
      <c r="FI44" s="1">
        <v>346</v>
      </c>
      <c r="FL44" s="1">
        <v>345</v>
      </c>
      <c r="FM44" s="1">
        <v>346</v>
      </c>
      <c r="FN44" s="1">
        <v>1</v>
      </c>
      <c r="FO44" s="1" t="s">
        <v>65</v>
      </c>
      <c r="FP44" s="1">
        <v>51.515151515151516</v>
      </c>
    </row>
    <row r="45" spans="1:172" s="1" customFormat="1" x14ac:dyDescent="0.2">
      <c r="A45" s="1" t="s">
        <v>204</v>
      </c>
      <c r="B45" s="1">
        <v>1993</v>
      </c>
      <c r="C45" s="1" t="s">
        <v>205</v>
      </c>
      <c r="D45" s="1" t="s">
        <v>206</v>
      </c>
      <c r="F45">
        <v>1</v>
      </c>
      <c r="G45">
        <v>0</v>
      </c>
      <c r="I45">
        <v>1</v>
      </c>
      <c r="J45">
        <v>0</v>
      </c>
      <c r="O45" s="1" t="s">
        <v>207</v>
      </c>
      <c r="P45" s="1" t="s">
        <v>208</v>
      </c>
      <c r="Q45" s="1" t="s">
        <v>208</v>
      </c>
      <c r="R45" s="1" t="s">
        <v>209</v>
      </c>
      <c r="S45" s="1" t="s">
        <v>209</v>
      </c>
      <c r="X45">
        <v>1</v>
      </c>
      <c r="Y45">
        <v>1</v>
      </c>
      <c r="Z45" t="s">
        <v>1638</v>
      </c>
      <c r="AA45">
        <v>1</v>
      </c>
      <c r="AB45">
        <v>1</v>
      </c>
      <c r="AC45" t="s">
        <v>1638</v>
      </c>
      <c r="AI45" s="3">
        <v>1</v>
      </c>
      <c r="AJ45" s="3" t="s">
        <v>210</v>
      </c>
      <c r="AK45" s="11" t="s">
        <v>211</v>
      </c>
      <c r="AL45" s="11" t="s">
        <v>101</v>
      </c>
      <c r="AM45" s="11" t="s">
        <v>212</v>
      </c>
      <c r="AN45" s="11" t="s">
        <v>101</v>
      </c>
      <c r="AO45" s="11" t="s">
        <v>213</v>
      </c>
      <c r="AP45" s="11"/>
      <c r="AQ45" s="11"/>
      <c r="AR45" s="11"/>
      <c r="AS45" s="3" t="s">
        <v>74</v>
      </c>
      <c r="AT45" s="14" t="s">
        <v>74</v>
      </c>
      <c r="AU45" s="14" t="s">
        <v>507</v>
      </c>
      <c r="AV45" s="14" t="s">
        <v>507</v>
      </c>
      <c r="AW45" s="14"/>
      <c r="AX45" s="14"/>
      <c r="AY45" s="3">
        <v>1</v>
      </c>
      <c r="AZ45" s="62">
        <v>1</v>
      </c>
      <c r="BA45" s="28">
        <v>1</v>
      </c>
      <c r="BB45" s="28"/>
      <c r="BC45" s="28">
        <v>1</v>
      </c>
      <c r="BD45" s="28">
        <v>1</v>
      </c>
      <c r="BE45" s="28">
        <v>1</v>
      </c>
      <c r="BF45" s="28"/>
      <c r="BG45" s="28"/>
      <c r="BH45" s="28"/>
      <c r="BI45" s="3">
        <v>1</v>
      </c>
      <c r="BJ45" s="1" t="s">
        <v>215</v>
      </c>
      <c r="BK45" s="1">
        <v>1</v>
      </c>
      <c r="BL45" s="1">
        <v>5</v>
      </c>
      <c r="BM45" s="28">
        <v>302</v>
      </c>
      <c r="BN45" s="1">
        <v>30210</v>
      </c>
      <c r="BO45" s="1">
        <v>2</v>
      </c>
      <c r="BP45" s="1">
        <v>1</v>
      </c>
      <c r="BQ45" s="1">
        <v>2</v>
      </c>
      <c r="BR45" s="1">
        <v>0</v>
      </c>
      <c r="BS45" s="1">
        <v>0</v>
      </c>
      <c r="BT45" s="1">
        <v>0</v>
      </c>
      <c r="BU45" s="3" t="s">
        <v>388</v>
      </c>
      <c r="BV45" s="3" t="s">
        <v>389</v>
      </c>
      <c r="BW45" s="3">
        <v>0</v>
      </c>
      <c r="BX45" s="3">
        <v>1</v>
      </c>
      <c r="BY45" s="3">
        <v>1</v>
      </c>
      <c r="BZ45" s="3">
        <v>0</v>
      </c>
      <c r="CA45" s="3">
        <v>1</v>
      </c>
      <c r="CB45" s="5" t="s">
        <v>331</v>
      </c>
      <c r="CC45" s="5" t="s">
        <v>377</v>
      </c>
      <c r="CD45" s="5" t="s">
        <v>414</v>
      </c>
      <c r="CE45" s="5"/>
      <c r="CF45" s="5" t="s">
        <v>331</v>
      </c>
      <c r="CG45" s="5" t="s">
        <v>343</v>
      </c>
      <c r="CH45" s="5" t="s">
        <v>414</v>
      </c>
      <c r="CI45" s="5"/>
      <c r="CJ45" s="161">
        <v>0</v>
      </c>
      <c r="CK45" s="3"/>
      <c r="CL45" s="5" t="s">
        <v>689</v>
      </c>
      <c r="CM45" s="3" t="s">
        <v>410</v>
      </c>
      <c r="CN45" s="3">
        <v>2</v>
      </c>
      <c r="CO45" s="3">
        <v>1</v>
      </c>
      <c r="CP45" s="3" t="s">
        <v>464</v>
      </c>
      <c r="CQ45" s="12" t="s">
        <v>1424</v>
      </c>
      <c r="CR45" s="12">
        <v>0</v>
      </c>
      <c r="CS45" s="12">
        <v>1</v>
      </c>
      <c r="CT45" s="3">
        <v>1</v>
      </c>
      <c r="CU45" s="3">
        <v>1</v>
      </c>
      <c r="CV45" s="5">
        <f>CT44</f>
        <v>1</v>
      </c>
      <c r="CW45" s="3">
        <v>0</v>
      </c>
      <c r="CX45" s="3">
        <v>1</v>
      </c>
      <c r="CY45" s="3">
        <v>1</v>
      </c>
      <c r="CZ45" s="3">
        <v>2</v>
      </c>
      <c r="DA45" s="96">
        <f>100-EJ45</f>
        <v>0</v>
      </c>
      <c r="DB45" s="96">
        <f t="shared" si="1"/>
        <v>49</v>
      </c>
      <c r="DC45" s="170">
        <f t="shared" ref="DC45" si="170">EJ45</f>
        <v>100</v>
      </c>
      <c r="DD45" s="96">
        <v>51</v>
      </c>
      <c r="DE45" s="96">
        <f>DA44</f>
        <v>0</v>
      </c>
      <c r="DF45" s="96">
        <f>DB44</f>
        <v>49</v>
      </c>
      <c r="DG45" s="3">
        <v>1</v>
      </c>
      <c r="DH45" s="3" t="s">
        <v>320</v>
      </c>
      <c r="DI45" s="3">
        <v>2</v>
      </c>
      <c r="DJ45" s="3" t="s">
        <v>879</v>
      </c>
      <c r="DK45" s="3" t="s">
        <v>464</v>
      </c>
      <c r="DL45" s="3" t="s">
        <v>880</v>
      </c>
      <c r="DM45" s="3"/>
      <c r="DN45" s="3"/>
      <c r="DO45" s="3"/>
      <c r="DP45" s="3"/>
      <c r="DQ45" s="12">
        <f t="shared" ref="DQ45" si="171">(DT45/DR45)*100</f>
        <v>48.484848484848484</v>
      </c>
      <c r="DR45" s="12">
        <f t="shared" si="99"/>
        <v>165000</v>
      </c>
      <c r="DS45" s="3">
        <v>85000</v>
      </c>
      <c r="DT45" s="3">
        <v>80000</v>
      </c>
      <c r="DU45" s="3"/>
      <c r="DV45" s="3"/>
      <c r="DW45" s="101" t="s">
        <v>1003</v>
      </c>
      <c r="DX45" s="101" t="s">
        <v>1001</v>
      </c>
      <c r="DY45" s="12"/>
      <c r="DZ45" s="12"/>
      <c r="EA45" s="12">
        <f t="shared" ref="EA45" si="172">(ED45/EB45)*100</f>
        <v>53.683319220999145</v>
      </c>
      <c r="EB45" s="12">
        <f t="shared" si="7"/>
        <v>1181</v>
      </c>
      <c r="EC45" s="3">
        <v>547</v>
      </c>
      <c r="ED45" s="3">
        <v>634</v>
      </c>
      <c r="EE45" s="3"/>
      <c r="EF45" s="3"/>
      <c r="EG45" s="67" t="s">
        <v>919</v>
      </c>
      <c r="EH45" s="100">
        <v>100</v>
      </c>
      <c r="EI45" s="67" t="s">
        <v>919</v>
      </c>
      <c r="EJ45" s="100">
        <v>100</v>
      </c>
      <c r="EK45" s="56"/>
      <c r="EL45" s="81"/>
      <c r="EM45" s="56"/>
      <c r="EN45" s="81"/>
      <c r="EO45" s="3" t="s">
        <v>883</v>
      </c>
      <c r="EP45" s="3">
        <v>1</v>
      </c>
      <c r="EQ45" s="3" t="s">
        <v>948</v>
      </c>
      <c r="ER45" s="3"/>
      <c r="ES45" s="3"/>
      <c r="ET45" s="3"/>
      <c r="EU45" s="1" t="s">
        <v>214</v>
      </c>
      <c r="EV45" s="1" t="s">
        <v>136</v>
      </c>
      <c r="EW45" s="1">
        <v>1</v>
      </c>
      <c r="EX45" s="1" t="s">
        <v>215</v>
      </c>
      <c r="EY45" s="1">
        <v>2</v>
      </c>
      <c r="EZ45" s="1">
        <v>1</v>
      </c>
      <c r="FA45" s="1">
        <v>4</v>
      </c>
      <c r="FB45" s="9">
        <v>33721</v>
      </c>
      <c r="FC45" s="1">
        <v>1</v>
      </c>
      <c r="FD45" s="9">
        <v>33724</v>
      </c>
      <c r="FE45" s="1">
        <v>2</v>
      </c>
      <c r="FF45" s="1">
        <v>0</v>
      </c>
      <c r="FI45" s="1">
        <v>346</v>
      </c>
      <c r="FL45" s="1">
        <v>345</v>
      </c>
      <c r="FM45" s="1">
        <v>346</v>
      </c>
      <c r="FN45" s="1">
        <v>1</v>
      </c>
      <c r="FO45" s="1" t="s">
        <v>65</v>
      </c>
      <c r="FP45" s="1">
        <v>48.484848484848484</v>
      </c>
    </row>
    <row r="46" spans="1:172" s="1" customFormat="1" x14ac:dyDescent="0.2">
      <c r="A46" s="1" t="s">
        <v>204</v>
      </c>
      <c r="B46" s="1">
        <v>1993</v>
      </c>
      <c r="C46" s="1" t="s">
        <v>205</v>
      </c>
      <c r="D46" s="1" t="s">
        <v>206</v>
      </c>
      <c r="F46">
        <v>1</v>
      </c>
      <c r="G46">
        <v>0</v>
      </c>
      <c r="I46">
        <v>1</v>
      </c>
      <c r="J46">
        <v>0</v>
      </c>
      <c r="O46" s="1" t="s">
        <v>207</v>
      </c>
      <c r="P46" s="1" t="s">
        <v>208</v>
      </c>
      <c r="Q46" s="1" t="s">
        <v>208</v>
      </c>
      <c r="R46" s="1" t="s">
        <v>209</v>
      </c>
      <c r="S46" s="1" t="s">
        <v>209</v>
      </c>
      <c r="X46">
        <v>1</v>
      </c>
      <c r="Y46">
        <v>1</v>
      </c>
      <c r="Z46" t="s">
        <v>1638</v>
      </c>
      <c r="AA46">
        <v>1</v>
      </c>
      <c r="AB46">
        <v>1</v>
      </c>
      <c r="AC46" t="s">
        <v>1638</v>
      </c>
      <c r="AI46" s="3">
        <v>1</v>
      </c>
      <c r="AJ46" s="3" t="s">
        <v>210</v>
      </c>
      <c r="AK46" s="11" t="s">
        <v>211</v>
      </c>
      <c r="AL46" s="11" t="s">
        <v>101</v>
      </c>
      <c r="AM46" s="11" t="s">
        <v>212</v>
      </c>
      <c r="AN46" s="11" t="s">
        <v>101</v>
      </c>
      <c r="AO46" s="11" t="s">
        <v>213</v>
      </c>
      <c r="AP46" s="11"/>
      <c r="AQ46" s="11"/>
      <c r="AR46" s="11"/>
      <c r="AS46" s="3" t="s">
        <v>74</v>
      </c>
      <c r="AT46" s="14" t="s">
        <v>74</v>
      </c>
      <c r="AU46" s="14" t="s">
        <v>507</v>
      </c>
      <c r="AV46" s="14" t="s">
        <v>507</v>
      </c>
      <c r="AW46" s="14"/>
      <c r="AX46" s="14"/>
      <c r="AY46" s="3">
        <v>1</v>
      </c>
      <c r="AZ46" s="62">
        <v>1</v>
      </c>
      <c r="BA46" s="28">
        <v>1</v>
      </c>
      <c r="BB46" s="28"/>
      <c r="BC46" s="28">
        <v>1</v>
      </c>
      <c r="BD46" s="28">
        <v>1</v>
      </c>
      <c r="BE46" s="28">
        <v>1</v>
      </c>
      <c r="BF46" s="28"/>
      <c r="BG46" s="28"/>
      <c r="BH46" s="28"/>
      <c r="BI46" s="3">
        <v>1</v>
      </c>
      <c r="BJ46" s="1" t="s">
        <v>215</v>
      </c>
      <c r="BK46" s="1">
        <v>1</v>
      </c>
      <c r="BL46" s="1">
        <v>5</v>
      </c>
      <c r="BM46" s="28">
        <v>302</v>
      </c>
      <c r="BN46" s="1">
        <v>30210</v>
      </c>
      <c r="BO46" s="1">
        <v>2</v>
      </c>
      <c r="BP46" s="1">
        <v>1</v>
      </c>
      <c r="BQ46" s="1">
        <v>2</v>
      </c>
      <c r="BR46" s="1">
        <v>1</v>
      </c>
      <c r="BS46" s="1">
        <v>0</v>
      </c>
      <c r="BT46" s="1">
        <v>1</v>
      </c>
      <c r="BU46" s="3" t="s">
        <v>303</v>
      </c>
      <c r="BV46" s="3" t="s">
        <v>567</v>
      </c>
      <c r="BW46" s="3">
        <v>0</v>
      </c>
      <c r="BX46" s="3">
        <v>1</v>
      </c>
      <c r="BY46" s="3">
        <v>1</v>
      </c>
      <c r="BZ46" s="3">
        <v>0</v>
      </c>
      <c r="CA46" s="3">
        <v>1</v>
      </c>
      <c r="CB46" s="5" t="s">
        <v>331</v>
      </c>
      <c r="CC46" s="5" t="s">
        <v>377</v>
      </c>
      <c r="CD46" s="5" t="s">
        <v>414</v>
      </c>
      <c r="CE46" s="5"/>
      <c r="CF46" s="5" t="s">
        <v>331</v>
      </c>
      <c r="CG46" s="5" t="s">
        <v>343</v>
      </c>
      <c r="CH46" s="5" t="s">
        <v>414</v>
      </c>
      <c r="CI46" s="5"/>
      <c r="CJ46" s="161">
        <v>0</v>
      </c>
      <c r="CK46" s="3"/>
      <c r="CL46" s="5" t="s">
        <v>689</v>
      </c>
      <c r="CM46" s="3" t="s">
        <v>410</v>
      </c>
      <c r="CN46" s="3">
        <v>2</v>
      </c>
      <c r="CO46" s="3">
        <v>1</v>
      </c>
      <c r="CP46" s="3" t="s">
        <v>1425</v>
      </c>
      <c r="CQ46" s="1" t="s">
        <v>320</v>
      </c>
      <c r="CR46" s="28">
        <v>1</v>
      </c>
      <c r="CS46" s="28">
        <v>0</v>
      </c>
      <c r="CT46" s="3">
        <v>1</v>
      </c>
      <c r="CU46" s="3">
        <v>1</v>
      </c>
      <c r="CV46" s="5">
        <f>CT47</f>
        <v>1</v>
      </c>
      <c r="CW46" s="3">
        <v>0</v>
      </c>
      <c r="CX46" s="3">
        <v>1</v>
      </c>
      <c r="CY46" s="3">
        <v>1</v>
      </c>
      <c r="CZ46" s="3">
        <v>2</v>
      </c>
      <c r="DA46" s="12">
        <f>100-EH46</f>
        <v>50</v>
      </c>
      <c r="DB46" s="12">
        <f t="shared" si="1"/>
        <v>50</v>
      </c>
      <c r="DC46" s="169">
        <f t="shared" ref="DC46" si="173">EH46</f>
        <v>50</v>
      </c>
      <c r="DD46" s="12">
        <f t="shared" ref="DD46" si="174">EH46</f>
        <v>50</v>
      </c>
      <c r="DE46" s="12">
        <f>DA47</f>
        <v>0</v>
      </c>
      <c r="DF46" s="12">
        <f>DB47</f>
        <v>49</v>
      </c>
      <c r="DG46" s="3">
        <v>1</v>
      </c>
      <c r="DH46" s="3" t="s">
        <v>320</v>
      </c>
      <c r="DI46" s="3">
        <v>2</v>
      </c>
      <c r="DJ46" s="3" t="s">
        <v>879</v>
      </c>
      <c r="DK46" s="3" t="s">
        <v>464</v>
      </c>
      <c r="DL46" s="3" t="s">
        <v>880</v>
      </c>
      <c r="DM46" s="3"/>
      <c r="DN46" s="3"/>
      <c r="DO46" s="3"/>
      <c r="DP46" s="3"/>
      <c r="DQ46" s="12">
        <f t="shared" ref="DQ46" si="175">(DS46/DR46)*100</f>
        <v>51.515151515151516</v>
      </c>
      <c r="DR46" s="12">
        <f t="shared" si="99"/>
        <v>165000</v>
      </c>
      <c r="DS46" s="3">
        <v>85000</v>
      </c>
      <c r="DT46" s="3">
        <v>80000</v>
      </c>
      <c r="DU46" s="3"/>
      <c r="DV46" s="3"/>
      <c r="DW46" s="101" t="s">
        <v>1003</v>
      </c>
      <c r="DX46" s="101" t="s">
        <v>1001</v>
      </c>
      <c r="DY46" s="12"/>
      <c r="DZ46" s="12"/>
      <c r="EA46" s="12">
        <f t="shared" ref="EA46" si="176">(EC46/EB46)*100</f>
        <v>46.316680779000848</v>
      </c>
      <c r="EB46" s="12">
        <f t="shared" si="7"/>
        <v>1181</v>
      </c>
      <c r="EC46" s="3">
        <v>547</v>
      </c>
      <c r="ED46" s="3">
        <v>634</v>
      </c>
      <c r="EE46" s="3"/>
      <c r="EF46" s="3"/>
      <c r="EG46" s="56" t="s">
        <v>921</v>
      </c>
      <c r="EH46" s="81">
        <v>50</v>
      </c>
      <c r="EI46" s="67" t="s">
        <v>918</v>
      </c>
      <c r="EJ46" s="100">
        <v>100</v>
      </c>
      <c r="EK46" s="56"/>
      <c r="EL46" s="81"/>
      <c r="EM46" s="56"/>
      <c r="EN46" s="81"/>
      <c r="EO46" s="3" t="s">
        <v>883</v>
      </c>
      <c r="EP46" s="3">
        <v>1</v>
      </c>
      <c r="EQ46" s="3" t="s">
        <v>948</v>
      </c>
      <c r="ER46" s="3"/>
      <c r="ES46" s="3"/>
      <c r="ET46" s="3"/>
      <c r="EU46" s="1" t="s">
        <v>214</v>
      </c>
      <c r="EV46" s="1" t="s">
        <v>136</v>
      </c>
      <c r="EW46" s="1">
        <v>1</v>
      </c>
      <c r="EX46" s="1" t="s">
        <v>215</v>
      </c>
      <c r="EY46" s="1">
        <v>2</v>
      </c>
      <c r="EZ46" s="1">
        <v>1</v>
      </c>
      <c r="FA46" s="1">
        <v>4</v>
      </c>
      <c r="FB46" s="9">
        <v>33721</v>
      </c>
      <c r="FC46" s="1">
        <v>1</v>
      </c>
      <c r="FD46" s="9">
        <v>33724</v>
      </c>
      <c r="FE46" s="1">
        <v>2</v>
      </c>
      <c r="FF46" s="1">
        <v>0</v>
      </c>
      <c r="FI46" s="1">
        <v>346</v>
      </c>
      <c r="FL46" s="1">
        <v>345</v>
      </c>
      <c r="FM46" s="1">
        <v>346</v>
      </c>
      <c r="FN46" s="1">
        <v>1</v>
      </c>
      <c r="FO46" s="1" t="s">
        <v>65</v>
      </c>
      <c r="FP46" s="1">
        <v>51.515151515151516</v>
      </c>
    </row>
    <row r="47" spans="1:172" s="1" customFormat="1" x14ac:dyDescent="0.2">
      <c r="A47" s="1" t="s">
        <v>204</v>
      </c>
      <c r="B47" s="1">
        <v>1993</v>
      </c>
      <c r="C47" s="1" t="s">
        <v>205</v>
      </c>
      <c r="D47" s="1" t="s">
        <v>206</v>
      </c>
      <c r="F47">
        <v>1</v>
      </c>
      <c r="G47">
        <v>0</v>
      </c>
      <c r="I47">
        <v>1</v>
      </c>
      <c r="J47">
        <v>0</v>
      </c>
      <c r="O47" s="1" t="s">
        <v>207</v>
      </c>
      <c r="P47" s="1" t="s">
        <v>208</v>
      </c>
      <c r="Q47" s="1" t="s">
        <v>208</v>
      </c>
      <c r="R47" s="1" t="s">
        <v>209</v>
      </c>
      <c r="S47" s="1" t="s">
        <v>209</v>
      </c>
      <c r="X47">
        <v>1</v>
      </c>
      <c r="Y47">
        <v>1</v>
      </c>
      <c r="Z47" t="s">
        <v>1638</v>
      </c>
      <c r="AA47">
        <v>1</v>
      </c>
      <c r="AB47">
        <v>1</v>
      </c>
      <c r="AC47" t="s">
        <v>1638</v>
      </c>
      <c r="AI47" s="3">
        <v>1</v>
      </c>
      <c r="AJ47" s="3" t="s">
        <v>210</v>
      </c>
      <c r="AK47" s="11" t="s">
        <v>211</v>
      </c>
      <c r="AL47" s="11" t="s">
        <v>101</v>
      </c>
      <c r="AM47" s="11" t="s">
        <v>212</v>
      </c>
      <c r="AN47" s="11" t="s">
        <v>101</v>
      </c>
      <c r="AO47" s="11" t="s">
        <v>213</v>
      </c>
      <c r="AP47" s="11"/>
      <c r="AQ47" s="11"/>
      <c r="AR47" s="11"/>
      <c r="AS47" s="3" t="s">
        <v>74</v>
      </c>
      <c r="AT47" s="14" t="s">
        <v>74</v>
      </c>
      <c r="AU47" s="14" t="s">
        <v>507</v>
      </c>
      <c r="AV47" s="14" t="s">
        <v>507</v>
      </c>
      <c r="AW47" s="14"/>
      <c r="AX47" s="14"/>
      <c r="AY47" s="3">
        <v>1</v>
      </c>
      <c r="AZ47" s="62">
        <v>1</v>
      </c>
      <c r="BA47" s="28">
        <v>1</v>
      </c>
      <c r="BB47" s="28"/>
      <c r="BC47" s="28">
        <v>1</v>
      </c>
      <c r="BD47" s="28">
        <v>1</v>
      </c>
      <c r="BE47" s="28">
        <v>1</v>
      </c>
      <c r="BF47" s="28"/>
      <c r="BG47" s="28"/>
      <c r="BH47" s="28"/>
      <c r="BI47" s="3">
        <v>1</v>
      </c>
      <c r="BJ47" s="1" t="s">
        <v>215</v>
      </c>
      <c r="BK47" s="1">
        <v>1</v>
      </c>
      <c r="BL47" s="1">
        <v>5</v>
      </c>
      <c r="BM47" s="28">
        <v>302</v>
      </c>
      <c r="BN47" s="1">
        <v>30210</v>
      </c>
      <c r="BO47" s="1">
        <v>2</v>
      </c>
      <c r="BP47" s="1">
        <v>1</v>
      </c>
      <c r="BQ47" s="1">
        <v>2</v>
      </c>
      <c r="BR47" s="1">
        <v>1</v>
      </c>
      <c r="BS47" s="1">
        <v>0</v>
      </c>
      <c r="BT47" s="1">
        <v>1</v>
      </c>
      <c r="BU47" s="3" t="s">
        <v>303</v>
      </c>
      <c r="BV47" s="3" t="s">
        <v>567</v>
      </c>
      <c r="BW47" s="3">
        <v>0</v>
      </c>
      <c r="BX47" s="3">
        <v>1</v>
      </c>
      <c r="BY47" s="3">
        <v>1</v>
      </c>
      <c r="BZ47" s="3">
        <v>0</v>
      </c>
      <c r="CA47" s="3">
        <v>1</v>
      </c>
      <c r="CB47" s="5" t="s">
        <v>331</v>
      </c>
      <c r="CC47" s="5" t="s">
        <v>377</v>
      </c>
      <c r="CD47" s="5" t="s">
        <v>414</v>
      </c>
      <c r="CE47" s="5"/>
      <c r="CF47" s="5" t="s">
        <v>331</v>
      </c>
      <c r="CG47" s="5" t="s">
        <v>343</v>
      </c>
      <c r="CH47" s="5" t="s">
        <v>414</v>
      </c>
      <c r="CI47" s="5"/>
      <c r="CJ47" s="161">
        <v>0</v>
      </c>
      <c r="CK47" s="3"/>
      <c r="CL47" s="5" t="s">
        <v>689</v>
      </c>
      <c r="CM47" s="3" t="s">
        <v>410</v>
      </c>
      <c r="CN47" s="3">
        <v>2</v>
      </c>
      <c r="CO47" s="3">
        <v>1</v>
      </c>
      <c r="CP47" s="3" t="s">
        <v>464</v>
      </c>
      <c r="CQ47" s="12" t="s">
        <v>1424</v>
      </c>
      <c r="CR47" s="12">
        <v>0</v>
      </c>
      <c r="CS47" s="12">
        <v>1</v>
      </c>
      <c r="CT47" s="3">
        <v>1</v>
      </c>
      <c r="CU47" s="3">
        <v>1</v>
      </c>
      <c r="CV47" s="5">
        <f>CT46</f>
        <v>1</v>
      </c>
      <c r="CW47" s="3">
        <v>0</v>
      </c>
      <c r="CX47" s="3">
        <v>1</v>
      </c>
      <c r="CY47" s="3">
        <v>1</v>
      </c>
      <c r="CZ47" s="3">
        <v>2</v>
      </c>
      <c r="DA47" s="96">
        <f>100-EJ47</f>
        <v>0</v>
      </c>
      <c r="DB47" s="96">
        <f t="shared" si="1"/>
        <v>49</v>
      </c>
      <c r="DC47" s="170">
        <f t="shared" ref="DC47" si="177">EJ47</f>
        <v>100</v>
      </c>
      <c r="DD47" s="96">
        <v>51</v>
      </c>
      <c r="DE47" s="96">
        <f>DA46</f>
        <v>50</v>
      </c>
      <c r="DF47" s="96">
        <f>DB46</f>
        <v>50</v>
      </c>
      <c r="DG47" s="3">
        <v>1</v>
      </c>
      <c r="DH47" s="3" t="s">
        <v>320</v>
      </c>
      <c r="DI47" s="3">
        <v>2</v>
      </c>
      <c r="DJ47" s="3" t="s">
        <v>879</v>
      </c>
      <c r="DK47" s="3" t="s">
        <v>464</v>
      </c>
      <c r="DL47" s="3" t="s">
        <v>880</v>
      </c>
      <c r="DM47" s="3"/>
      <c r="DN47" s="3"/>
      <c r="DO47" s="3"/>
      <c r="DP47" s="3"/>
      <c r="DQ47" s="12">
        <f t="shared" ref="DQ47" si="178">(DT47/DR47)*100</f>
        <v>48.484848484848484</v>
      </c>
      <c r="DR47" s="12">
        <f t="shared" si="99"/>
        <v>165000</v>
      </c>
      <c r="DS47" s="3">
        <v>85000</v>
      </c>
      <c r="DT47" s="3">
        <v>80000</v>
      </c>
      <c r="DU47" s="3"/>
      <c r="DV47" s="3"/>
      <c r="DW47" s="101" t="s">
        <v>1003</v>
      </c>
      <c r="DX47" s="101" t="s">
        <v>1001</v>
      </c>
      <c r="DY47" s="12"/>
      <c r="DZ47" s="12"/>
      <c r="EA47" s="12">
        <f t="shared" ref="EA47" si="179">(ED47/EB47)*100</f>
        <v>53.683319220999145</v>
      </c>
      <c r="EB47" s="12">
        <f t="shared" si="7"/>
        <v>1181</v>
      </c>
      <c r="EC47" s="3">
        <v>547</v>
      </c>
      <c r="ED47" s="3">
        <v>634</v>
      </c>
      <c r="EE47" s="3"/>
      <c r="EF47" s="3"/>
      <c r="EG47" s="56" t="s">
        <v>921</v>
      </c>
      <c r="EH47" s="81">
        <v>50</v>
      </c>
      <c r="EI47" s="67" t="s">
        <v>918</v>
      </c>
      <c r="EJ47" s="100">
        <v>100</v>
      </c>
      <c r="EK47" s="56"/>
      <c r="EL47" s="81"/>
      <c r="EM47" s="56"/>
      <c r="EN47" s="81"/>
      <c r="EO47" s="3" t="s">
        <v>883</v>
      </c>
      <c r="EP47" s="3">
        <v>1</v>
      </c>
      <c r="EQ47" s="3" t="s">
        <v>948</v>
      </c>
      <c r="ER47" s="3"/>
      <c r="ES47" s="3"/>
      <c r="ET47" s="3"/>
      <c r="EU47" s="1" t="s">
        <v>214</v>
      </c>
      <c r="EV47" s="1" t="s">
        <v>136</v>
      </c>
      <c r="EW47" s="1">
        <v>1</v>
      </c>
      <c r="EX47" s="1" t="s">
        <v>215</v>
      </c>
      <c r="EY47" s="1">
        <v>2</v>
      </c>
      <c r="EZ47" s="1">
        <v>1</v>
      </c>
      <c r="FA47" s="1">
        <v>4</v>
      </c>
      <c r="FB47" s="9">
        <v>33721</v>
      </c>
      <c r="FC47" s="1">
        <v>1</v>
      </c>
      <c r="FD47" s="9">
        <v>33724</v>
      </c>
      <c r="FE47" s="1">
        <v>2</v>
      </c>
      <c r="FF47" s="1">
        <v>0</v>
      </c>
      <c r="FI47" s="1">
        <v>346</v>
      </c>
      <c r="FL47" s="1">
        <v>345</v>
      </c>
      <c r="FM47" s="1">
        <v>346</v>
      </c>
      <c r="FN47" s="1">
        <v>1</v>
      </c>
      <c r="FO47" s="1" t="s">
        <v>65</v>
      </c>
      <c r="FP47" s="1">
        <v>48.484848484848484</v>
      </c>
    </row>
    <row r="48" spans="1:172" s="1" customFormat="1" x14ac:dyDescent="0.2">
      <c r="A48" s="1" t="s">
        <v>204</v>
      </c>
      <c r="B48" s="1">
        <v>1993</v>
      </c>
      <c r="C48" s="1" t="s">
        <v>205</v>
      </c>
      <c r="D48" s="1" t="s">
        <v>206</v>
      </c>
      <c r="F48">
        <v>1</v>
      </c>
      <c r="G48">
        <v>0</v>
      </c>
      <c r="I48">
        <v>1</v>
      </c>
      <c r="J48">
        <v>0</v>
      </c>
      <c r="O48" s="1" t="s">
        <v>207</v>
      </c>
      <c r="P48" s="1" t="s">
        <v>208</v>
      </c>
      <c r="Q48" s="1" t="s">
        <v>208</v>
      </c>
      <c r="R48" s="1" t="s">
        <v>209</v>
      </c>
      <c r="S48" s="1" t="s">
        <v>209</v>
      </c>
      <c r="X48">
        <v>1</v>
      </c>
      <c r="Y48">
        <v>1</v>
      </c>
      <c r="Z48" t="s">
        <v>1638</v>
      </c>
      <c r="AA48">
        <v>1</v>
      </c>
      <c r="AB48">
        <v>1</v>
      </c>
      <c r="AC48" t="s">
        <v>1638</v>
      </c>
      <c r="AI48" s="3">
        <v>1</v>
      </c>
      <c r="AJ48" s="3" t="s">
        <v>210</v>
      </c>
      <c r="AK48" s="11" t="s">
        <v>211</v>
      </c>
      <c r="AL48" s="11" t="s">
        <v>101</v>
      </c>
      <c r="AM48" s="11" t="s">
        <v>212</v>
      </c>
      <c r="AN48" s="11" t="s">
        <v>101</v>
      </c>
      <c r="AO48" s="11" t="s">
        <v>213</v>
      </c>
      <c r="AP48" s="11"/>
      <c r="AQ48" s="11"/>
      <c r="AR48" s="11"/>
      <c r="AS48" s="3" t="s">
        <v>74</v>
      </c>
      <c r="AT48" s="14" t="s">
        <v>74</v>
      </c>
      <c r="AU48" s="14" t="s">
        <v>507</v>
      </c>
      <c r="AV48" s="14" t="s">
        <v>507</v>
      </c>
      <c r="AW48" s="14"/>
      <c r="AX48" s="14"/>
      <c r="AY48" s="3">
        <v>0</v>
      </c>
      <c r="AZ48" s="62">
        <v>0</v>
      </c>
      <c r="BA48" s="28">
        <v>1</v>
      </c>
      <c r="BB48" s="28"/>
      <c r="BC48" s="28">
        <v>0</v>
      </c>
      <c r="BD48" s="28">
        <v>0</v>
      </c>
      <c r="BE48" s="28">
        <v>0</v>
      </c>
      <c r="BF48" s="28"/>
      <c r="BG48" s="28"/>
      <c r="BH48" s="28"/>
      <c r="BI48" s="3">
        <v>1</v>
      </c>
      <c r="BJ48" s="1" t="s">
        <v>215</v>
      </c>
      <c r="BK48" s="1">
        <v>1</v>
      </c>
      <c r="BL48" s="1">
        <v>5</v>
      </c>
      <c r="BM48" s="28">
        <v>303</v>
      </c>
      <c r="BN48" s="1">
        <v>30310</v>
      </c>
      <c r="BO48" s="1">
        <v>1</v>
      </c>
      <c r="BP48" s="1">
        <v>0</v>
      </c>
      <c r="BQ48" s="1">
        <v>1</v>
      </c>
      <c r="BR48" s="1">
        <v>0</v>
      </c>
      <c r="BS48" s="1">
        <v>0</v>
      </c>
      <c r="BT48" s="1">
        <v>0</v>
      </c>
      <c r="BU48" s="3" t="s">
        <v>388</v>
      </c>
      <c r="BV48" s="3" t="s">
        <v>389</v>
      </c>
      <c r="BW48" s="3">
        <v>0</v>
      </c>
      <c r="BX48" s="3">
        <v>1</v>
      </c>
      <c r="BY48" s="3">
        <v>1</v>
      </c>
      <c r="BZ48" s="3">
        <v>0</v>
      </c>
      <c r="CA48" s="3">
        <v>1</v>
      </c>
      <c r="CB48" s="5" t="s">
        <v>327</v>
      </c>
      <c r="CC48" s="5" t="s">
        <v>311</v>
      </c>
      <c r="CD48" s="5" t="s">
        <v>414</v>
      </c>
      <c r="CE48" s="5"/>
      <c r="CF48" s="5" t="s">
        <v>327</v>
      </c>
      <c r="CG48" s="5" t="s">
        <v>326</v>
      </c>
      <c r="CH48" s="5" t="s">
        <v>414</v>
      </c>
      <c r="CI48" s="5"/>
      <c r="CJ48" s="161">
        <v>0</v>
      </c>
      <c r="CK48" s="3"/>
      <c r="CL48" s="5" t="s">
        <v>689</v>
      </c>
      <c r="CM48" s="3" t="s">
        <v>671</v>
      </c>
      <c r="CN48" s="3">
        <v>2</v>
      </c>
      <c r="CO48" s="3">
        <v>1</v>
      </c>
      <c r="CP48" s="3" t="s">
        <v>1425</v>
      </c>
      <c r="CQ48" s="1" t="s">
        <v>320</v>
      </c>
      <c r="CR48" s="28">
        <v>1</v>
      </c>
      <c r="CS48" s="28">
        <v>0</v>
      </c>
      <c r="CT48" s="3">
        <v>1</v>
      </c>
      <c r="CU48" s="3">
        <v>1</v>
      </c>
      <c r="CV48" s="5">
        <f>CT49</f>
        <v>1</v>
      </c>
      <c r="CW48" s="3">
        <v>0</v>
      </c>
      <c r="CX48" s="3">
        <v>1</v>
      </c>
      <c r="CY48" s="3">
        <v>1</v>
      </c>
      <c r="CZ48" s="3">
        <v>3</v>
      </c>
      <c r="DA48" s="96">
        <f>100-EH48</f>
        <v>0</v>
      </c>
      <c r="DB48" s="96">
        <f t="shared" si="1"/>
        <v>49</v>
      </c>
      <c r="DC48" s="170">
        <f t="shared" ref="DC48" si="180">EH48</f>
        <v>100</v>
      </c>
      <c r="DD48" s="96">
        <v>51</v>
      </c>
      <c r="DE48" s="96">
        <f>DA49</f>
        <v>0</v>
      </c>
      <c r="DF48" s="96">
        <f>DB49</f>
        <v>49</v>
      </c>
      <c r="DG48" s="3">
        <v>1</v>
      </c>
      <c r="DH48" s="3" t="s">
        <v>320</v>
      </c>
      <c r="DI48" s="3">
        <v>2</v>
      </c>
      <c r="DJ48" s="3" t="s">
        <v>879</v>
      </c>
      <c r="DK48" s="3" t="s">
        <v>464</v>
      </c>
      <c r="DL48" s="3" t="s">
        <v>880</v>
      </c>
      <c r="DM48" s="3"/>
      <c r="DN48" s="3"/>
      <c r="DO48" s="3"/>
      <c r="DP48" s="3"/>
      <c r="DQ48" s="12">
        <f t="shared" ref="DQ48" si="181">(DS48/DR48)*100</f>
        <v>51.515151515151516</v>
      </c>
      <c r="DR48" s="12">
        <f t="shared" si="99"/>
        <v>165000</v>
      </c>
      <c r="DS48" s="3">
        <v>85000</v>
      </c>
      <c r="DT48" s="3">
        <v>80000</v>
      </c>
      <c r="DU48" s="3"/>
      <c r="DV48" s="3"/>
      <c r="DW48" s="101" t="s">
        <v>1003</v>
      </c>
      <c r="DX48" s="101" t="s">
        <v>1001</v>
      </c>
      <c r="DY48" s="12"/>
      <c r="DZ48" s="12"/>
      <c r="EA48" s="12">
        <f t="shared" ref="EA48" si="182">(EC48/EB48)*100</f>
        <v>46.316680779000848</v>
      </c>
      <c r="EB48" s="12">
        <f t="shared" si="7"/>
        <v>1181</v>
      </c>
      <c r="EC48" s="3">
        <v>547</v>
      </c>
      <c r="ED48" s="3">
        <v>634</v>
      </c>
      <c r="EE48" s="3"/>
      <c r="EF48" s="3"/>
      <c r="EG48" s="67" t="s">
        <v>922</v>
      </c>
      <c r="EH48" s="100">
        <v>100</v>
      </c>
      <c r="EI48" s="67" t="s">
        <v>950</v>
      </c>
      <c r="EJ48" s="100">
        <v>100</v>
      </c>
      <c r="EK48" s="56"/>
      <c r="EL48" s="81"/>
      <c r="EM48" s="56"/>
      <c r="EN48" s="81"/>
      <c r="EO48" s="3" t="s">
        <v>881</v>
      </c>
      <c r="EP48" s="3">
        <v>1</v>
      </c>
      <c r="EQ48" s="3" t="s">
        <v>948</v>
      </c>
      <c r="ER48" s="3"/>
      <c r="ES48" s="3"/>
      <c r="ET48" s="3"/>
      <c r="EU48" s="1" t="s">
        <v>214</v>
      </c>
      <c r="EV48" s="1" t="s">
        <v>136</v>
      </c>
      <c r="EW48" s="1">
        <v>1</v>
      </c>
      <c r="EX48" s="1" t="s">
        <v>215</v>
      </c>
      <c r="EY48" s="1">
        <v>2</v>
      </c>
      <c r="EZ48" s="1">
        <v>1</v>
      </c>
      <c r="FA48" s="1">
        <v>4</v>
      </c>
      <c r="FB48" s="9">
        <v>33721</v>
      </c>
      <c r="FC48" s="1">
        <v>1</v>
      </c>
      <c r="FD48" s="9">
        <v>33724</v>
      </c>
      <c r="FE48" s="1">
        <v>2</v>
      </c>
      <c r="FF48" s="1">
        <v>0</v>
      </c>
      <c r="FI48" s="1">
        <v>346</v>
      </c>
      <c r="FL48" s="1">
        <v>345</v>
      </c>
      <c r="FM48" s="1">
        <v>346</v>
      </c>
      <c r="FN48" s="1">
        <v>1</v>
      </c>
      <c r="FO48" s="1" t="s">
        <v>65</v>
      </c>
      <c r="FP48" s="1">
        <v>51.515151515151516</v>
      </c>
    </row>
    <row r="49" spans="1:172" s="1" customFormat="1" x14ac:dyDescent="0.2">
      <c r="A49" s="1" t="s">
        <v>204</v>
      </c>
      <c r="B49" s="1">
        <v>1993</v>
      </c>
      <c r="C49" s="1" t="s">
        <v>205</v>
      </c>
      <c r="D49" s="1" t="s">
        <v>206</v>
      </c>
      <c r="F49">
        <v>1</v>
      </c>
      <c r="G49">
        <v>0</v>
      </c>
      <c r="I49">
        <v>1</v>
      </c>
      <c r="J49">
        <v>0</v>
      </c>
      <c r="O49" s="1" t="s">
        <v>207</v>
      </c>
      <c r="P49" s="1" t="s">
        <v>208</v>
      </c>
      <c r="Q49" s="1" t="s">
        <v>208</v>
      </c>
      <c r="R49" s="1" t="s">
        <v>209</v>
      </c>
      <c r="S49" s="1" t="s">
        <v>209</v>
      </c>
      <c r="X49">
        <v>1</v>
      </c>
      <c r="Y49">
        <v>1</v>
      </c>
      <c r="Z49" t="s">
        <v>1638</v>
      </c>
      <c r="AA49">
        <v>1</v>
      </c>
      <c r="AB49">
        <v>1</v>
      </c>
      <c r="AC49" t="s">
        <v>1638</v>
      </c>
      <c r="AI49" s="3">
        <v>1</v>
      </c>
      <c r="AJ49" s="3" t="s">
        <v>210</v>
      </c>
      <c r="AK49" s="11" t="s">
        <v>211</v>
      </c>
      <c r="AL49" s="11" t="s">
        <v>101</v>
      </c>
      <c r="AM49" s="11" t="s">
        <v>212</v>
      </c>
      <c r="AN49" s="11" t="s">
        <v>101</v>
      </c>
      <c r="AO49" s="11" t="s">
        <v>213</v>
      </c>
      <c r="AP49" s="11"/>
      <c r="AQ49" s="11"/>
      <c r="AR49" s="11"/>
      <c r="AS49" s="3" t="s">
        <v>74</v>
      </c>
      <c r="AT49" s="14" t="s">
        <v>74</v>
      </c>
      <c r="AU49" s="14" t="s">
        <v>507</v>
      </c>
      <c r="AV49" s="14" t="s">
        <v>507</v>
      </c>
      <c r="AW49" s="14"/>
      <c r="AX49" s="14"/>
      <c r="AY49" s="3">
        <v>0</v>
      </c>
      <c r="AZ49" s="62">
        <v>0</v>
      </c>
      <c r="BA49" s="28">
        <v>1</v>
      </c>
      <c r="BB49" s="28"/>
      <c r="BC49" s="28">
        <v>0</v>
      </c>
      <c r="BD49" s="28">
        <v>0</v>
      </c>
      <c r="BE49" s="28">
        <v>0</v>
      </c>
      <c r="BF49" s="28"/>
      <c r="BG49" s="28"/>
      <c r="BH49" s="28"/>
      <c r="BI49" s="3">
        <v>1</v>
      </c>
      <c r="BJ49" s="1" t="s">
        <v>215</v>
      </c>
      <c r="BK49" s="1">
        <v>1</v>
      </c>
      <c r="BL49" s="1">
        <v>5</v>
      </c>
      <c r="BM49" s="28">
        <v>303</v>
      </c>
      <c r="BN49" s="1">
        <v>30310</v>
      </c>
      <c r="BO49" s="1">
        <v>1</v>
      </c>
      <c r="BP49" s="1">
        <v>0</v>
      </c>
      <c r="BQ49" s="1">
        <v>1</v>
      </c>
      <c r="BR49" s="1">
        <v>0</v>
      </c>
      <c r="BS49" s="1">
        <v>0</v>
      </c>
      <c r="BT49" s="1">
        <v>0</v>
      </c>
      <c r="BU49" s="3" t="s">
        <v>388</v>
      </c>
      <c r="BV49" s="3" t="s">
        <v>389</v>
      </c>
      <c r="BW49" s="3">
        <v>0</v>
      </c>
      <c r="BX49" s="3">
        <v>1</v>
      </c>
      <c r="BY49" s="3">
        <v>1</v>
      </c>
      <c r="BZ49" s="3">
        <v>0</v>
      </c>
      <c r="CA49" s="3">
        <v>1</v>
      </c>
      <c r="CB49" s="5" t="s">
        <v>327</v>
      </c>
      <c r="CC49" s="5" t="s">
        <v>311</v>
      </c>
      <c r="CD49" s="5" t="s">
        <v>414</v>
      </c>
      <c r="CE49" s="5"/>
      <c r="CF49" s="5" t="s">
        <v>327</v>
      </c>
      <c r="CG49" s="5" t="s">
        <v>326</v>
      </c>
      <c r="CH49" s="5" t="s">
        <v>414</v>
      </c>
      <c r="CI49" s="5"/>
      <c r="CJ49" s="161">
        <v>0</v>
      </c>
      <c r="CK49" s="3"/>
      <c r="CL49" s="5" t="s">
        <v>689</v>
      </c>
      <c r="CM49" s="3" t="s">
        <v>671</v>
      </c>
      <c r="CN49" s="3">
        <v>2</v>
      </c>
      <c r="CO49" s="3">
        <v>1</v>
      </c>
      <c r="CP49" s="3" t="s">
        <v>464</v>
      </c>
      <c r="CQ49" s="12" t="s">
        <v>1424</v>
      </c>
      <c r="CR49" s="12">
        <v>0</v>
      </c>
      <c r="CS49" s="12">
        <v>1</v>
      </c>
      <c r="CT49" s="3">
        <v>1</v>
      </c>
      <c r="CU49" s="3">
        <v>1</v>
      </c>
      <c r="CV49" s="5">
        <f>CT48</f>
        <v>1</v>
      </c>
      <c r="CW49" s="3">
        <v>0</v>
      </c>
      <c r="CX49" s="3">
        <v>1</v>
      </c>
      <c r="CY49" s="3">
        <v>1</v>
      </c>
      <c r="CZ49" s="3">
        <v>3</v>
      </c>
      <c r="DA49" s="96">
        <f>100-EJ49</f>
        <v>0</v>
      </c>
      <c r="DB49" s="96">
        <f t="shared" si="1"/>
        <v>49</v>
      </c>
      <c r="DC49" s="170">
        <f t="shared" ref="DC49" si="183">EJ49</f>
        <v>100</v>
      </c>
      <c r="DD49" s="96">
        <v>51</v>
      </c>
      <c r="DE49" s="96">
        <f>DA48</f>
        <v>0</v>
      </c>
      <c r="DF49" s="96">
        <f>DB48</f>
        <v>49</v>
      </c>
      <c r="DG49" s="3">
        <v>1</v>
      </c>
      <c r="DH49" s="3" t="s">
        <v>320</v>
      </c>
      <c r="DI49" s="3">
        <v>2</v>
      </c>
      <c r="DJ49" s="3" t="s">
        <v>879</v>
      </c>
      <c r="DK49" s="3" t="s">
        <v>464</v>
      </c>
      <c r="DL49" s="3" t="s">
        <v>880</v>
      </c>
      <c r="DM49" s="3"/>
      <c r="DN49" s="3"/>
      <c r="DO49" s="3"/>
      <c r="DP49" s="3"/>
      <c r="DQ49" s="12">
        <f t="shared" ref="DQ49" si="184">(DT49/DR49)*100</f>
        <v>48.484848484848484</v>
      </c>
      <c r="DR49" s="12">
        <f t="shared" si="99"/>
        <v>165000</v>
      </c>
      <c r="DS49" s="3">
        <v>85000</v>
      </c>
      <c r="DT49" s="3">
        <v>80000</v>
      </c>
      <c r="DU49" s="3"/>
      <c r="DV49" s="3"/>
      <c r="DW49" s="101" t="s">
        <v>1003</v>
      </c>
      <c r="DX49" s="101" t="s">
        <v>1001</v>
      </c>
      <c r="DY49" s="12"/>
      <c r="DZ49" s="12"/>
      <c r="EA49" s="12">
        <f t="shared" ref="EA49" si="185">(ED49/EB49)*100</f>
        <v>53.683319220999145</v>
      </c>
      <c r="EB49" s="12">
        <f t="shared" si="7"/>
        <v>1181</v>
      </c>
      <c r="EC49" s="3">
        <v>547</v>
      </c>
      <c r="ED49" s="3">
        <v>634</v>
      </c>
      <c r="EE49" s="3"/>
      <c r="EF49" s="3"/>
      <c r="EG49" s="67" t="s">
        <v>922</v>
      </c>
      <c r="EH49" s="100">
        <v>100</v>
      </c>
      <c r="EI49" s="67" t="s">
        <v>950</v>
      </c>
      <c r="EJ49" s="100">
        <v>100</v>
      </c>
      <c r="EK49" s="56"/>
      <c r="EL49" s="81"/>
      <c r="EM49" s="56"/>
      <c r="EN49" s="81"/>
      <c r="EO49" s="3" t="s">
        <v>881</v>
      </c>
      <c r="EP49" s="3">
        <v>1</v>
      </c>
      <c r="EQ49" s="3" t="s">
        <v>948</v>
      </c>
      <c r="ER49" s="3"/>
      <c r="ES49" s="3"/>
      <c r="ET49" s="3"/>
      <c r="EU49" s="1" t="s">
        <v>214</v>
      </c>
      <c r="EV49" s="1" t="s">
        <v>136</v>
      </c>
      <c r="EW49" s="1">
        <v>1</v>
      </c>
      <c r="EX49" s="1" t="s">
        <v>215</v>
      </c>
      <c r="EY49" s="1">
        <v>2</v>
      </c>
      <c r="EZ49" s="1">
        <v>1</v>
      </c>
      <c r="FA49" s="1">
        <v>4</v>
      </c>
      <c r="FB49" s="9">
        <v>33721</v>
      </c>
      <c r="FC49" s="1">
        <v>1</v>
      </c>
      <c r="FD49" s="9">
        <v>33724</v>
      </c>
      <c r="FE49" s="1">
        <v>2</v>
      </c>
      <c r="FF49" s="1">
        <v>0</v>
      </c>
      <c r="FI49" s="1">
        <v>346</v>
      </c>
      <c r="FL49" s="1">
        <v>345</v>
      </c>
      <c r="FM49" s="1">
        <v>346</v>
      </c>
      <c r="FN49" s="1">
        <v>1</v>
      </c>
      <c r="FO49" s="1" t="s">
        <v>65</v>
      </c>
      <c r="FP49" s="1">
        <v>48.484848484848484</v>
      </c>
    </row>
    <row r="50" spans="1:172" s="1" customFormat="1" x14ac:dyDescent="0.2">
      <c r="A50" s="1" t="s">
        <v>204</v>
      </c>
      <c r="B50" s="1">
        <v>1993</v>
      </c>
      <c r="C50" s="1" t="s">
        <v>205</v>
      </c>
      <c r="D50" s="1" t="s">
        <v>206</v>
      </c>
      <c r="F50">
        <v>1</v>
      </c>
      <c r="G50">
        <v>0</v>
      </c>
      <c r="I50">
        <v>1</v>
      </c>
      <c r="J50">
        <v>0</v>
      </c>
      <c r="O50" s="1" t="s">
        <v>207</v>
      </c>
      <c r="P50" s="1" t="s">
        <v>208</v>
      </c>
      <c r="Q50" s="1" t="s">
        <v>208</v>
      </c>
      <c r="R50" s="1" t="s">
        <v>209</v>
      </c>
      <c r="S50" s="1" t="s">
        <v>209</v>
      </c>
      <c r="X50">
        <v>1</v>
      </c>
      <c r="Y50">
        <v>1</v>
      </c>
      <c r="Z50" t="s">
        <v>1638</v>
      </c>
      <c r="AA50">
        <v>1</v>
      </c>
      <c r="AB50">
        <v>1</v>
      </c>
      <c r="AC50" t="s">
        <v>1638</v>
      </c>
      <c r="AI50" s="3">
        <v>1</v>
      </c>
      <c r="AJ50" s="3" t="s">
        <v>210</v>
      </c>
      <c r="AK50" s="11" t="s">
        <v>211</v>
      </c>
      <c r="AL50" s="11" t="s">
        <v>101</v>
      </c>
      <c r="AM50" s="11" t="s">
        <v>212</v>
      </c>
      <c r="AN50" s="11" t="s">
        <v>101</v>
      </c>
      <c r="AO50" s="11" t="s">
        <v>213</v>
      </c>
      <c r="AP50" s="11"/>
      <c r="AQ50" s="11"/>
      <c r="AR50" s="11"/>
      <c r="AS50" s="3" t="s">
        <v>74</v>
      </c>
      <c r="AT50" s="14" t="s">
        <v>74</v>
      </c>
      <c r="AU50" s="14" t="s">
        <v>507</v>
      </c>
      <c r="AV50" s="14" t="s">
        <v>507</v>
      </c>
      <c r="AW50" s="14"/>
      <c r="AX50" s="14"/>
      <c r="AY50" s="3">
        <v>0</v>
      </c>
      <c r="AZ50" s="62">
        <v>0</v>
      </c>
      <c r="BA50" s="28">
        <v>1</v>
      </c>
      <c r="BB50" s="28"/>
      <c r="BC50" s="28">
        <v>0</v>
      </c>
      <c r="BD50" s="28">
        <v>0</v>
      </c>
      <c r="BE50" s="28">
        <v>0</v>
      </c>
      <c r="BF50" s="28"/>
      <c r="BG50" s="28"/>
      <c r="BH50" s="28"/>
      <c r="BI50" s="3">
        <v>1</v>
      </c>
      <c r="BJ50" s="1" t="s">
        <v>215</v>
      </c>
      <c r="BK50" s="1">
        <v>1</v>
      </c>
      <c r="BL50" s="1">
        <v>5</v>
      </c>
      <c r="BM50" s="28">
        <v>304</v>
      </c>
      <c r="BN50" s="1">
        <v>30410</v>
      </c>
      <c r="BO50" s="1">
        <v>1</v>
      </c>
      <c r="BP50" s="1">
        <v>0</v>
      </c>
      <c r="BQ50" s="1">
        <v>1</v>
      </c>
      <c r="BR50" s="1">
        <v>0</v>
      </c>
      <c r="BS50" s="1">
        <v>0</v>
      </c>
      <c r="BT50" s="1">
        <v>0</v>
      </c>
      <c r="BU50" s="3" t="s">
        <v>388</v>
      </c>
      <c r="BV50" s="3" t="s">
        <v>389</v>
      </c>
      <c r="BW50" s="3">
        <v>1</v>
      </c>
      <c r="BX50" s="3">
        <v>1</v>
      </c>
      <c r="BY50" s="3">
        <v>1</v>
      </c>
      <c r="BZ50" s="3">
        <v>0</v>
      </c>
      <c r="CA50" s="3">
        <v>1</v>
      </c>
      <c r="CB50" s="5" t="s">
        <v>326</v>
      </c>
      <c r="CC50" s="5" t="s">
        <v>331</v>
      </c>
      <c r="CD50" s="5" t="s">
        <v>414</v>
      </c>
      <c r="CE50" s="5"/>
      <c r="CF50" s="5" t="s">
        <v>326</v>
      </c>
      <c r="CG50" s="5" t="s">
        <v>311</v>
      </c>
      <c r="CH50" s="5" t="s">
        <v>414</v>
      </c>
      <c r="CI50" s="5"/>
      <c r="CJ50" s="161">
        <v>0</v>
      </c>
      <c r="CK50" s="3"/>
      <c r="CL50" s="5" t="s">
        <v>668</v>
      </c>
      <c r="CM50" s="3" t="s">
        <v>674</v>
      </c>
      <c r="CN50" s="3">
        <v>2</v>
      </c>
      <c r="CO50" s="3">
        <v>1</v>
      </c>
      <c r="CP50" s="3" t="s">
        <v>1425</v>
      </c>
      <c r="CQ50" s="1" t="s">
        <v>320</v>
      </c>
      <c r="CR50" s="28">
        <v>1</v>
      </c>
      <c r="CS50" s="28">
        <v>0</v>
      </c>
      <c r="CT50" s="3">
        <v>1</v>
      </c>
      <c r="CU50" s="3">
        <v>1</v>
      </c>
      <c r="CV50" s="5">
        <f>CT51</f>
        <v>1</v>
      </c>
      <c r="CW50" s="3">
        <v>0</v>
      </c>
      <c r="CX50" s="3">
        <v>1</v>
      </c>
      <c r="CY50" s="3">
        <v>1</v>
      </c>
      <c r="CZ50" s="3">
        <v>4</v>
      </c>
      <c r="DA50" s="12">
        <f>100-EH50</f>
        <v>42.9</v>
      </c>
      <c r="DB50" s="12">
        <f t="shared" si="1"/>
        <v>42.9</v>
      </c>
      <c r="DC50" s="169">
        <f t="shared" ref="DC50" si="186">EH50</f>
        <v>57.1</v>
      </c>
      <c r="DD50" s="12">
        <f t="shared" ref="DD50:DD54" si="187">EH50</f>
        <v>57.1</v>
      </c>
      <c r="DE50" s="12">
        <f>DA51</f>
        <v>57.1</v>
      </c>
      <c r="DF50" s="12">
        <f>DB51</f>
        <v>57.1</v>
      </c>
      <c r="DG50" s="3">
        <v>0</v>
      </c>
      <c r="DH50" s="3" t="s">
        <v>320</v>
      </c>
      <c r="DI50" s="3">
        <v>2</v>
      </c>
      <c r="DJ50" s="3" t="s">
        <v>879</v>
      </c>
      <c r="DK50" s="3" t="s">
        <v>464</v>
      </c>
      <c r="DL50" s="3" t="s">
        <v>880</v>
      </c>
      <c r="DM50" s="3"/>
      <c r="DN50" s="3"/>
      <c r="DO50" s="3"/>
      <c r="DP50" s="3"/>
      <c r="DQ50" s="12">
        <f t="shared" ref="DQ50" si="188">(DS50/DR50)*100</f>
        <v>51.515151515151516</v>
      </c>
      <c r="DR50" s="12">
        <f t="shared" si="99"/>
        <v>165000</v>
      </c>
      <c r="DS50" s="3">
        <v>85000</v>
      </c>
      <c r="DT50" s="3">
        <v>80000</v>
      </c>
      <c r="DU50" s="3"/>
      <c r="DV50" s="3"/>
      <c r="DW50" s="101" t="s">
        <v>1003</v>
      </c>
      <c r="DX50" s="101" t="s">
        <v>1001</v>
      </c>
      <c r="DY50" s="12"/>
      <c r="DZ50" s="12"/>
      <c r="EA50" s="12">
        <f t="shared" ref="EA50" si="189">(EC50/EB50)*100</f>
        <v>46.316680779000848</v>
      </c>
      <c r="EB50" s="12">
        <f t="shared" si="7"/>
        <v>1181</v>
      </c>
      <c r="EC50" s="3">
        <v>547</v>
      </c>
      <c r="ED50" s="3">
        <v>634</v>
      </c>
      <c r="EE50" s="3"/>
      <c r="EF50" s="3"/>
      <c r="EG50" s="56" t="s">
        <v>885</v>
      </c>
      <c r="EH50" s="81">
        <v>57.1</v>
      </c>
      <c r="EI50" s="56" t="s">
        <v>885</v>
      </c>
      <c r="EJ50" s="81">
        <v>42.9</v>
      </c>
      <c r="EK50" s="56"/>
      <c r="EL50" s="81"/>
      <c r="EM50" s="56"/>
      <c r="EN50" s="81"/>
      <c r="EO50" s="3" t="s">
        <v>884</v>
      </c>
      <c r="EP50" s="3">
        <v>1</v>
      </c>
      <c r="EQ50" s="3" t="s">
        <v>949</v>
      </c>
      <c r="ER50" s="3"/>
      <c r="ES50" s="3"/>
      <c r="ET50" s="3"/>
      <c r="EU50" s="1" t="s">
        <v>214</v>
      </c>
      <c r="EV50" s="1" t="s">
        <v>136</v>
      </c>
      <c r="EW50" s="1">
        <v>1</v>
      </c>
      <c r="EX50" s="1" t="s">
        <v>215</v>
      </c>
      <c r="EY50" s="1">
        <v>2</v>
      </c>
      <c r="EZ50" s="1">
        <v>1</v>
      </c>
      <c r="FA50" s="1">
        <v>4</v>
      </c>
      <c r="FB50" s="9">
        <v>33721</v>
      </c>
      <c r="FC50" s="1">
        <v>1</v>
      </c>
      <c r="FD50" s="9">
        <v>33724</v>
      </c>
      <c r="FE50" s="1">
        <v>2</v>
      </c>
      <c r="FF50" s="1">
        <v>0</v>
      </c>
      <c r="FI50" s="1">
        <v>346</v>
      </c>
      <c r="FL50" s="1">
        <v>345</v>
      </c>
      <c r="FM50" s="1">
        <v>346</v>
      </c>
      <c r="FN50" s="1">
        <v>1</v>
      </c>
      <c r="FO50" s="1" t="s">
        <v>65</v>
      </c>
      <c r="FP50" s="1">
        <v>51.515151515151516</v>
      </c>
    </row>
    <row r="51" spans="1:172" s="1" customFormat="1" x14ac:dyDescent="0.2">
      <c r="A51" s="1" t="s">
        <v>204</v>
      </c>
      <c r="B51" s="1">
        <v>1993</v>
      </c>
      <c r="C51" s="1" t="s">
        <v>205</v>
      </c>
      <c r="D51" s="1" t="s">
        <v>206</v>
      </c>
      <c r="F51">
        <v>1</v>
      </c>
      <c r="G51">
        <v>0</v>
      </c>
      <c r="I51">
        <v>1</v>
      </c>
      <c r="J51">
        <v>0</v>
      </c>
      <c r="O51" s="1" t="s">
        <v>207</v>
      </c>
      <c r="P51" s="1" t="s">
        <v>208</v>
      </c>
      <c r="Q51" s="1" t="s">
        <v>208</v>
      </c>
      <c r="R51" s="1" t="s">
        <v>209</v>
      </c>
      <c r="S51" s="1" t="s">
        <v>209</v>
      </c>
      <c r="X51">
        <v>1</v>
      </c>
      <c r="Y51">
        <v>1</v>
      </c>
      <c r="Z51" t="s">
        <v>1638</v>
      </c>
      <c r="AA51">
        <v>1</v>
      </c>
      <c r="AB51">
        <v>1</v>
      </c>
      <c r="AC51" t="s">
        <v>1638</v>
      </c>
      <c r="AI51" s="3">
        <v>1</v>
      </c>
      <c r="AJ51" s="3" t="s">
        <v>210</v>
      </c>
      <c r="AK51" s="11" t="s">
        <v>211</v>
      </c>
      <c r="AL51" s="11" t="s">
        <v>101</v>
      </c>
      <c r="AM51" s="11" t="s">
        <v>212</v>
      </c>
      <c r="AN51" s="11" t="s">
        <v>101</v>
      </c>
      <c r="AO51" s="11" t="s">
        <v>213</v>
      </c>
      <c r="AP51" s="11"/>
      <c r="AQ51" s="11"/>
      <c r="AR51" s="11"/>
      <c r="AS51" s="3" t="s">
        <v>74</v>
      </c>
      <c r="AT51" s="14" t="s">
        <v>74</v>
      </c>
      <c r="AU51" s="14" t="s">
        <v>507</v>
      </c>
      <c r="AV51" s="14" t="s">
        <v>507</v>
      </c>
      <c r="AW51" s="14"/>
      <c r="AX51" s="14"/>
      <c r="AY51" s="3">
        <v>0</v>
      </c>
      <c r="AZ51" s="62">
        <v>0</v>
      </c>
      <c r="BA51" s="28">
        <v>1</v>
      </c>
      <c r="BB51" s="28"/>
      <c r="BC51" s="28">
        <v>0</v>
      </c>
      <c r="BD51" s="28">
        <v>0</v>
      </c>
      <c r="BE51" s="28">
        <v>0</v>
      </c>
      <c r="BF51" s="28"/>
      <c r="BG51" s="28"/>
      <c r="BH51" s="28"/>
      <c r="BI51" s="3">
        <v>1</v>
      </c>
      <c r="BJ51" s="1" t="s">
        <v>215</v>
      </c>
      <c r="BK51" s="1">
        <v>1</v>
      </c>
      <c r="BL51" s="1">
        <v>5</v>
      </c>
      <c r="BM51" s="28">
        <v>304</v>
      </c>
      <c r="BN51" s="1">
        <v>30410</v>
      </c>
      <c r="BO51" s="1">
        <v>1</v>
      </c>
      <c r="BP51" s="1">
        <v>0</v>
      </c>
      <c r="BQ51" s="1">
        <v>1</v>
      </c>
      <c r="BR51" s="1">
        <v>0</v>
      </c>
      <c r="BS51" s="1">
        <v>0</v>
      </c>
      <c r="BT51" s="1">
        <v>0</v>
      </c>
      <c r="BU51" s="3" t="s">
        <v>388</v>
      </c>
      <c r="BV51" s="3" t="s">
        <v>389</v>
      </c>
      <c r="BW51" s="3">
        <v>1</v>
      </c>
      <c r="BX51" s="3">
        <v>1</v>
      </c>
      <c r="BY51" s="3">
        <v>1</v>
      </c>
      <c r="BZ51" s="3">
        <v>0</v>
      </c>
      <c r="CA51" s="3">
        <v>1</v>
      </c>
      <c r="CB51" s="5" t="s">
        <v>326</v>
      </c>
      <c r="CC51" s="5" t="s">
        <v>331</v>
      </c>
      <c r="CD51" s="5" t="s">
        <v>414</v>
      </c>
      <c r="CE51" s="5"/>
      <c r="CF51" s="5" t="s">
        <v>326</v>
      </c>
      <c r="CG51" s="5" t="s">
        <v>311</v>
      </c>
      <c r="CH51" s="5" t="s">
        <v>414</v>
      </c>
      <c r="CI51" s="5"/>
      <c r="CJ51" s="161">
        <v>0</v>
      </c>
      <c r="CK51" s="3"/>
      <c r="CL51" s="5" t="s">
        <v>668</v>
      </c>
      <c r="CM51" s="3" t="s">
        <v>674</v>
      </c>
      <c r="CN51" s="3">
        <v>2</v>
      </c>
      <c r="CO51" s="3">
        <v>1</v>
      </c>
      <c r="CP51" s="3" t="s">
        <v>464</v>
      </c>
      <c r="CQ51" s="12" t="s">
        <v>1424</v>
      </c>
      <c r="CR51" s="12">
        <v>0</v>
      </c>
      <c r="CS51" s="12">
        <v>1</v>
      </c>
      <c r="CT51" s="3">
        <v>1</v>
      </c>
      <c r="CU51" s="3">
        <v>1</v>
      </c>
      <c r="CV51" s="5">
        <f>CT50</f>
        <v>1</v>
      </c>
      <c r="CW51" s="3">
        <v>0</v>
      </c>
      <c r="CX51" s="3">
        <v>1</v>
      </c>
      <c r="CY51" s="3">
        <v>1</v>
      </c>
      <c r="CZ51" s="3">
        <v>4</v>
      </c>
      <c r="DA51" s="12">
        <f>100-EJ51</f>
        <v>57.1</v>
      </c>
      <c r="DB51" s="12">
        <f t="shared" si="1"/>
        <v>57.1</v>
      </c>
      <c r="DC51" s="169">
        <f t="shared" ref="DC51" si="190">EJ51</f>
        <v>42.9</v>
      </c>
      <c r="DD51" s="12">
        <f>EJ51</f>
        <v>42.9</v>
      </c>
      <c r="DE51" s="12">
        <f>DA50</f>
        <v>42.9</v>
      </c>
      <c r="DF51" s="12">
        <f>DB50</f>
        <v>42.9</v>
      </c>
      <c r="DG51" s="3">
        <v>0</v>
      </c>
      <c r="DH51" s="3" t="s">
        <v>320</v>
      </c>
      <c r="DI51" s="3">
        <v>2</v>
      </c>
      <c r="DJ51" s="3" t="s">
        <v>879</v>
      </c>
      <c r="DK51" s="3" t="s">
        <v>464</v>
      </c>
      <c r="DL51" s="3" t="s">
        <v>880</v>
      </c>
      <c r="DM51" s="3"/>
      <c r="DN51" s="3"/>
      <c r="DO51" s="3"/>
      <c r="DP51" s="3"/>
      <c r="DQ51" s="12">
        <f t="shared" ref="DQ51" si="191">(DT51/DR51)*100</f>
        <v>48.484848484848484</v>
      </c>
      <c r="DR51" s="12">
        <f t="shared" si="99"/>
        <v>165000</v>
      </c>
      <c r="DS51" s="3">
        <v>85000</v>
      </c>
      <c r="DT51" s="3">
        <v>80000</v>
      </c>
      <c r="DU51" s="3"/>
      <c r="DV51" s="3"/>
      <c r="DW51" s="101" t="s">
        <v>1003</v>
      </c>
      <c r="DX51" s="101" t="s">
        <v>1001</v>
      </c>
      <c r="DY51" s="12"/>
      <c r="DZ51" s="12"/>
      <c r="EA51" s="12">
        <f t="shared" ref="EA51" si="192">(ED51/EB51)*100</f>
        <v>53.683319220999145</v>
      </c>
      <c r="EB51" s="12">
        <f t="shared" si="7"/>
        <v>1181</v>
      </c>
      <c r="EC51" s="3">
        <v>547</v>
      </c>
      <c r="ED51" s="3">
        <v>634</v>
      </c>
      <c r="EE51" s="3"/>
      <c r="EF51" s="3"/>
      <c r="EG51" s="56" t="s">
        <v>885</v>
      </c>
      <c r="EH51" s="81">
        <v>57.1</v>
      </c>
      <c r="EI51" s="56" t="s">
        <v>885</v>
      </c>
      <c r="EJ51" s="81">
        <v>42.9</v>
      </c>
      <c r="EK51" s="56"/>
      <c r="EL51" s="81"/>
      <c r="EM51" s="56"/>
      <c r="EN51" s="81"/>
      <c r="EO51" s="3" t="s">
        <v>884</v>
      </c>
      <c r="EP51" s="3">
        <v>1</v>
      </c>
      <c r="EQ51" s="3" t="s">
        <v>949</v>
      </c>
      <c r="ER51" s="3"/>
      <c r="ES51" s="3"/>
      <c r="ET51" s="3"/>
      <c r="EU51" s="1" t="s">
        <v>214</v>
      </c>
      <c r="EV51" s="1" t="s">
        <v>136</v>
      </c>
      <c r="EW51" s="1">
        <v>1</v>
      </c>
      <c r="EX51" s="1" t="s">
        <v>215</v>
      </c>
      <c r="EY51" s="1">
        <v>2</v>
      </c>
      <c r="EZ51" s="1">
        <v>1</v>
      </c>
      <c r="FA51" s="1">
        <v>4</v>
      </c>
      <c r="FB51" s="9">
        <v>33721</v>
      </c>
      <c r="FC51" s="1">
        <v>1</v>
      </c>
      <c r="FD51" s="9">
        <v>33724</v>
      </c>
      <c r="FE51" s="1">
        <v>2</v>
      </c>
      <c r="FF51" s="1">
        <v>0</v>
      </c>
      <c r="FI51" s="1">
        <v>346</v>
      </c>
      <c r="FL51" s="1">
        <v>345</v>
      </c>
      <c r="FM51" s="1">
        <v>346</v>
      </c>
      <c r="FN51" s="1">
        <v>1</v>
      </c>
      <c r="FO51" s="1" t="s">
        <v>65</v>
      </c>
      <c r="FP51" s="1">
        <v>48.484848484848484</v>
      </c>
    </row>
    <row r="52" spans="1:172" s="1" customFormat="1" x14ac:dyDescent="0.2">
      <c r="A52" s="1" t="s">
        <v>204</v>
      </c>
      <c r="B52" s="1">
        <v>1993</v>
      </c>
      <c r="C52" s="1" t="s">
        <v>205</v>
      </c>
      <c r="D52" s="1" t="s">
        <v>206</v>
      </c>
      <c r="F52">
        <v>1</v>
      </c>
      <c r="G52">
        <v>0</v>
      </c>
      <c r="I52">
        <v>1</v>
      </c>
      <c r="J52">
        <v>0</v>
      </c>
      <c r="O52" s="1" t="s">
        <v>207</v>
      </c>
      <c r="P52" s="1" t="s">
        <v>208</v>
      </c>
      <c r="Q52" s="1" t="s">
        <v>208</v>
      </c>
      <c r="R52" s="1" t="s">
        <v>209</v>
      </c>
      <c r="S52" s="1" t="s">
        <v>209</v>
      </c>
      <c r="X52">
        <v>1</v>
      </c>
      <c r="Y52">
        <v>1</v>
      </c>
      <c r="Z52" t="s">
        <v>1638</v>
      </c>
      <c r="AA52">
        <v>1</v>
      </c>
      <c r="AB52">
        <v>1</v>
      </c>
      <c r="AC52" t="s">
        <v>1638</v>
      </c>
      <c r="AI52" s="3">
        <v>1</v>
      </c>
      <c r="AJ52" s="3" t="s">
        <v>210</v>
      </c>
      <c r="AK52" s="11" t="s">
        <v>211</v>
      </c>
      <c r="AL52" s="11" t="s">
        <v>101</v>
      </c>
      <c r="AM52" s="11" t="s">
        <v>212</v>
      </c>
      <c r="AN52" s="11" t="s">
        <v>101</v>
      </c>
      <c r="AO52" s="11" t="s">
        <v>213</v>
      </c>
      <c r="AP52" s="11"/>
      <c r="AQ52" s="11"/>
      <c r="AR52" s="11"/>
      <c r="AS52" s="3" t="s">
        <v>74</v>
      </c>
      <c r="AT52" s="14" t="s">
        <v>74</v>
      </c>
      <c r="AU52" s="14" t="s">
        <v>507</v>
      </c>
      <c r="AV52" s="14" t="s">
        <v>507</v>
      </c>
      <c r="AW52" s="14"/>
      <c r="AX52" s="14"/>
      <c r="AY52" s="3">
        <v>0</v>
      </c>
      <c r="AZ52" s="62">
        <v>0</v>
      </c>
      <c r="BA52" s="28">
        <v>1</v>
      </c>
      <c r="BB52" s="28"/>
      <c r="BC52" s="28">
        <v>0</v>
      </c>
      <c r="BD52" s="28">
        <v>0</v>
      </c>
      <c r="BE52" s="28">
        <v>0</v>
      </c>
      <c r="BF52" s="28"/>
      <c r="BG52" s="28"/>
      <c r="BH52" s="28"/>
      <c r="BI52" s="3">
        <v>1</v>
      </c>
      <c r="BJ52" s="1" t="s">
        <v>215</v>
      </c>
      <c r="BK52" s="1">
        <v>1</v>
      </c>
      <c r="BL52" s="1">
        <v>5</v>
      </c>
      <c r="BM52" s="28">
        <v>305</v>
      </c>
      <c r="BN52" s="1">
        <v>30510</v>
      </c>
      <c r="BO52" s="1">
        <v>2</v>
      </c>
      <c r="BP52" s="1">
        <v>1</v>
      </c>
      <c r="BQ52" s="1">
        <v>3</v>
      </c>
      <c r="BR52" s="1">
        <v>1</v>
      </c>
      <c r="BS52" s="1">
        <v>0</v>
      </c>
      <c r="BT52" s="1">
        <v>1</v>
      </c>
      <c r="BU52" s="3" t="s">
        <v>303</v>
      </c>
      <c r="BV52" s="3" t="s">
        <v>567</v>
      </c>
      <c r="BW52" s="3">
        <v>1</v>
      </c>
      <c r="BX52" s="3">
        <v>1</v>
      </c>
      <c r="BY52" s="3">
        <v>1</v>
      </c>
      <c r="BZ52" s="3">
        <v>1</v>
      </c>
      <c r="CA52" s="3">
        <v>1</v>
      </c>
      <c r="CB52" s="5" t="s">
        <v>338</v>
      </c>
      <c r="CC52" s="5" t="s">
        <v>379</v>
      </c>
      <c r="CD52" s="5" t="s">
        <v>414</v>
      </c>
      <c r="CE52" s="5"/>
      <c r="CF52" s="5" t="s">
        <v>926</v>
      </c>
      <c r="CG52" s="5" t="s">
        <v>927</v>
      </c>
      <c r="CH52" s="5" t="s">
        <v>414</v>
      </c>
      <c r="CI52" s="5" t="s">
        <v>928</v>
      </c>
      <c r="CJ52" s="161">
        <v>1</v>
      </c>
      <c r="CK52" s="3"/>
      <c r="CL52" s="5" t="s">
        <v>689</v>
      </c>
      <c r="CM52" s="3" t="s">
        <v>410</v>
      </c>
      <c r="CN52" s="3">
        <v>2</v>
      </c>
      <c r="CO52" s="3">
        <v>1</v>
      </c>
      <c r="CP52" s="3" t="s">
        <v>1425</v>
      </c>
      <c r="CQ52" s="1" t="s">
        <v>320</v>
      </c>
      <c r="CR52" s="28">
        <v>1</v>
      </c>
      <c r="CS52" s="28">
        <v>0</v>
      </c>
      <c r="CT52" s="3">
        <v>1</v>
      </c>
      <c r="CU52" s="3">
        <v>1</v>
      </c>
      <c r="CV52" s="5">
        <f>CT53</f>
        <v>1</v>
      </c>
      <c r="CW52" s="3">
        <v>0</v>
      </c>
      <c r="CX52" s="3">
        <v>1</v>
      </c>
      <c r="CY52" s="3">
        <v>1</v>
      </c>
      <c r="CZ52" s="3">
        <v>5</v>
      </c>
      <c r="DA52" s="12">
        <f>100-EH52</f>
        <v>50</v>
      </c>
      <c r="DB52" s="12">
        <f t="shared" si="1"/>
        <v>50</v>
      </c>
      <c r="DC52" s="169">
        <f t="shared" ref="DC52" si="193">EH52</f>
        <v>50</v>
      </c>
      <c r="DD52" s="12">
        <f t="shared" si="187"/>
        <v>50</v>
      </c>
      <c r="DE52" s="12">
        <f>DA53</f>
        <v>50</v>
      </c>
      <c r="DF52" s="12">
        <f>DB53</f>
        <v>50</v>
      </c>
      <c r="DG52" s="3">
        <v>0</v>
      </c>
      <c r="DH52" s="3" t="s">
        <v>320</v>
      </c>
      <c r="DI52" s="3">
        <v>2</v>
      </c>
      <c r="DJ52" s="3" t="s">
        <v>879</v>
      </c>
      <c r="DK52" s="3" t="s">
        <v>464</v>
      </c>
      <c r="DL52" s="3" t="s">
        <v>880</v>
      </c>
      <c r="DM52" s="3"/>
      <c r="DN52" s="3"/>
      <c r="DO52" s="3"/>
      <c r="DP52" s="3"/>
      <c r="DQ52" s="12">
        <f t="shared" ref="DQ52" si="194">(DS52/DR52)*100</f>
        <v>51.515151515151516</v>
      </c>
      <c r="DR52" s="12">
        <f t="shared" si="99"/>
        <v>165000</v>
      </c>
      <c r="DS52" s="3">
        <v>85000</v>
      </c>
      <c r="DT52" s="3">
        <v>80000</v>
      </c>
      <c r="DU52" s="3"/>
      <c r="DV52" s="3"/>
      <c r="DW52" s="101" t="s">
        <v>1003</v>
      </c>
      <c r="DX52" s="101" t="s">
        <v>1001</v>
      </c>
      <c r="DY52" s="12"/>
      <c r="DZ52" s="12"/>
      <c r="EA52" s="12">
        <f t="shared" ref="EA52" si="195">(EC52/EB52)*100</f>
        <v>46.316680779000848</v>
      </c>
      <c r="EB52" s="12">
        <f t="shared" si="7"/>
        <v>1181</v>
      </c>
      <c r="EC52" s="3">
        <v>547</v>
      </c>
      <c r="ED52" s="3">
        <v>634</v>
      </c>
      <c r="EE52" s="3"/>
      <c r="EF52" s="3"/>
      <c r="EG52" s="56" t="s">
        <v>924</v>
      </c>
      <c r="EH52" s="81">
        <v>50</v>
      </c>
      <c r="EI52" s="56" t="s">
        <v>924</v>
      </c>
      <c r="EJ52" s="81">
        <v>50</v>
      </c>
      <c r="EK52" s="56"/>
      <c r="EL52" s="81"/>
      <c r="EM52" s="56"/>
      <c r="EN52" s="81"/>
      <c r="EO52" s="3" t="s">
        <v>886</v>
      </c>
      <c r="EP52" s="3">
        <v>1</v>
      </c>
      <c r="EQ52" s="3" t="s">
        <v>949</v>
      </c>
      <c r="ER52" s="3"/>
      <c r="ES52" s="3"/>
      <c r="ET52" s="3"/>
      <c r="EU52" s="1" t="s">
        <v>214</v>
      </c>
      <c r="EV52" s="1" t="s">
        <v>136</v>
      </c>
      <c r="EW52" s="1">
        <v>1</v>
      </c>
      <c r="EX52" s="1" t="s">
        <v>215</v>
      </c>
      <c r="EY52" s="1">
        <v>2</v>
      </c>
      <c r="EZ52" s="1">
        <v>1</v>
      </c>
      <c r="FA52" s="1">
        <v>4</v>
      </c>
      <c r="FB52" s="9">
        <v>33721</v>
      </c>
      <c r="FC52" s="1">
        <v>1</v>
      </c>
      <c r="FD52" s="9">
        <v>33724</v>
      </c>
      <c r="FE52" s="1">
        <v>2</v>
      </c>
      <c r="FF52" s="1">
        <v>0</v>
      </c>
      <c r="FI52" s="1">
        <v>346</v>
      </c>
      <c r="FL52" s="1">
        <v>345</v>
      </c>
      <c r="FM52" s="1">
        <v>346</v>
      </c>
      <c r="FN52" s="1">
        <v>1</v>
      </c>
      <c r="FO52" s="1" t="s">
        <v>65</v>
      </c>
      <c r="FP52" s="1">
        <v>51.515151515151516</v>
      </c>
    </row>
    <row r="53" spans="1:172" s="1" customFormat="1" x14ac:dyDescent="0.2">
      <c r="A53" s="1" t="s">
        <v>204</v>
      </c>
      <c r="B53" s="1">
        <v>1993</v>
      </c>
      <c r="C53" s="1" t="s">
        <v>205</v>
      </c>
      <c r="D53" s="1" t="s">
        <v>206</v>
      </c>
      <c r="F53">
        <v>1</v>
      </c>
      <c r="G53">
        <v>0</v>
      </c>
      <c r="I53">
        <v>1</v>
      </c>
      <c r="J53">
        <v>0</v>
      </c>
      <c r="O53" s="1" t="s">
        <v>207</v>
      </c>
      <c r="P53" s="1" t="s">
        <v>208</v>
      </c>
      <c r="Q53" s="1" t="s">
        <v>208</v>
      </c>
      <c r="R53" s="1" t="s">
        <v>209</v>
      </c>
      <c r="S53" s="1" t="s">
        <v>209</v>
      </c>
      <c r="X53">
        <v>1</v>
      </c>
      <c r="Y53">
        <v>1</v>
      </c>
      <c r="Z53" t="s">
        <v>1638</v>
      </c>
      <c r="AA53">
        <v>1</v>
      </c>
      <c r="AB53">
        <v>1</v>
      </c>
      <c r="AC53" t="s">
        <v>1638</v>
      </c>
      <c r="AI53" s="3">
        <v>1</v>
      </c>
      <c r="AJ53" s="3" t="s">
        <v>210</v>
      </c>
      <c r="AK53" s="11" t="s">
        <v>211</v>
      </c>
      <c r="AL53" s="11" t="s">
        <v>101</v>
      </c>
      <c r="AM53" s="11" t="s">
        <v>212</v>
      </c>
      <c r="AN53" s="11" t="s">
        <v>101</v>
      </c>
      <c r="AO53" s="11" t="s">
        <v>213</v>
      </c>
      <c r="AP53" s="11"/>
      <c r="AQ53" s="11"/>
      <c r="AR53" s="11"/>
      <c r="AS53" s="3" t="s">
        <v>74</v>
      </c>
      <c r="AT53" s="14" t="s">
        <v>74</v>
      </c>
      <c r="AU53" s="14" t="s">
        <v>507</v>
      </c>
      <c r="AV53" s="14" t="s">
        <v>507</v>
      </c>
      <c r="AW53" s="14"/>
      <c r="AX53" s="14"/>
      <c r="AY53" s="3">
        <v>0</v>
      </c>
      <c r="AZ53" s="62">
        <v>0</v>
      </c>
      <c r="BA53" s="28">
        <v>1</v>
      </c>
      <c r="BB53" s="28"/>
      <c r="BC53" s="28">
        <v>0</v>
      </c>
      <c r="BD53" s="28">
        <v>0</v>
      </c>
      <c r="BE53" s="28">
        <v>0</v>
      </c>
      <c r="BF53" s="28"/>
      <c r="BG53" s="28"/>
      <c r="BH53" s="28"/>
      <c r="BI53" s="3">
        <v>1</v>
      </c>
      <c r="BJ53" s="1" t="s">
        <v>215</v>
      </c>
      <c r="BK53" s="1">
        <v>1</v>
      </c>
      <c r="BL53" s="1">
        <v>5</v>
      </c>
      <c r="BM53" s="28">
        <v>305</v>
      </c>
      <c r="BN53" s="1">
        <v>30510</v>
      </c>
      <c r="BO53" s="1">
        <v>2</v>
      </c>
      <c r="BP53" s="1">
        <v>1</v>
      </c>
      <c r="BQ53" s="1">
        <v>3</v>
      </c>
      <c r="BR53" s="1">
        <v>1</v>
      </c>
      <c r="BS53" s="1">
        <v>0</v>
      </c>
      <c r="BT53" s="1">
        <v>1</v>
      </c>
      <c r="BU53" s="3" t="s">
        <v>303</v>
      </c>
      <c r="BV53" s="3" t="s">
        <v>567</v>
      </c>
      <c r="BW53" s="3">
        <v>1</v>
      </c>
      <c r="BX53" s="3">
        <v>1</v>
      </c>
      <c r="BY53" s="3">
        <v>1</v>
      </c>
      <c r="BZ53" s="3">
        <v>1</v>
      </c>
      <c r="CA53" s="3">
        <v>1</v>
      </c>
      <c r="CB53" s="5" t="s">
        <v>338</v>
      </c>
      <c r="CC53" s="5" t="s">
        <v>379</v>
      </c>
      <c r="CD53" s="5" t="s">
        <v>414</v>
      </c>
      <c r="CE53" s="5"/>
      <c r="CF53" s="5" t="s">
        <v>926</v>
      </c>
      <c r="CG53" s="5" t="s">
        <v>927</v>
      </c>
      <c r="CH53" s="5" t="s">
        <v>414</v>
      </c>
      <c r="CI53" s="5" t="s">
        <v>928</v>
      </c>
      <c r="CJ53" s="161">
        <v>1</v>
      </c>
      <c r="CK53" s="3"/>
      <c r="CL53" s="5" t="s">
        <v>689</v>
      </c>
      <c r="CM53" s="3" t="s">
        <v>410</v>
      </c>
      <c r="CN53" s="3">
        <v>2</v>
      </c>
      <c r="CO53" s="3">
        <v>1</v>
      </c>
      <c r="CP53" s="3" t="s">
        <v>464</v>
      </c>
      <c r="CQ53" s="12" t="s">
        <v>1424</v>
      </c>
      <c r="CR53" s="12">
        <v>0</v>
      </c>
      <c r="CS53" s="12">
        <v>1</v>
      </c>
      <c r="CT53" s="3">
        <v>1</v>
      </c>
      <c r="CU53" s="3">
        <v>1</v>
      </c>
      <c r="CV53" s="5">
        <f>CT52</f>
        <v>1</v>
      </c>
      <c r="CW53" s="3">
        <v>0</v>
      </c>
      <c r="CX53" s="3">
        <v>1</v>
      </c>
      <c r="CY53" s="3">
        <v>1</v>
      </c>
      <c r="CZ53" s="3">
        <v>5</v>
      </c>
      <c r="DA53" s="12">
        <f>100-EJ53</f>
        <v>50</v>
      </c>
      <c r="DB53" s="12">
        <f t="shared" si="1"/>
        <v>50</v>
      </c>
      <c r="DC53" s="169">
        <f t="shared" ref="DC53" si="196">EJ53</f>
        <v>50</v>
      </c>
      <c r="DD53" s="12">
        <f>EJ53</f>
        <v>50</v>
      </c>
      <c r="DE53" s="12">
        <f>DA52</f>
        <v>50</v>
      </c>
      <c r="DF53" s="12">
        <f>DB52</f>
        <v>50</v>
      </c>
      <c r="DG53" s="3">
        <v>0</v>
      </c>
      <c r="DH53" s="3" t="s">
        <v>320</v>
      </c>
      <c r="DI53" s="3">
        <v>2</v>
      </c>
      <c r="DJ53" s="3" t="s">
        <v>879</v>
      </c>
      <c r="DK53" s="3" t="s">
        <v>464</v>
      </c>
      <c r="DL53" s="3" t="s">
        <v>880</v>
      </c>
      <c r="DM53" s="3"/>
      <c r="DN53" s="3"/>
      <c r="DO53" s="3"/>
      <c r="DP53" s="3"/>
      <c r="DQ53" s="12">
        <f t="shared" ref="DQ53" si="197">(DT53/DR53)*100</f>
        <v>48.484848484848484</v>
      </c>
      <c r="DR53" s="12">
        <f t="shared" si="99"/>
        <v>165000</v>
      </c>
      <c r="DS53" s="3">
        <v>85000</v>
      </c>
      <c r="DT53" s="3">
        <v>80000</v>
      </c>
      <c r="DU53" s="3"/>
      <c r="DV53" s="3"/>
      <c r="DW53" s="101" t="s">
        <v>1003</v>
      </c>
      <c r="DX53" s="101" t="s">
        <v>1001</v>
      </c>
      <c r="DY53" s="12"/>
      <c r="DZ53" s="12"/>
      <c r="EA53" s="12">
        <f t="shared" ref="EA53" si="198">(ED53/EB53)*100</f>
        <v>53.683319220999145</v>
      </c>
      <c r="EB53" s="12">
        <f t="shared" si="7"/>
        <v>1181</v>
      </c>
      <c r="EC53" s="3">
        <v>547</v>
      </c>
      <c r="ED53" s="3">
        <v>634</v>
      </c>
      <c r="EE53" s="3"/>
      <c r="EF53" s="3"/>
      <c r="EG53" s="56" t="s">
        <v>924</v>
      </c>
      <c r="EH53" s="81">
        <v>50</v>
      </c>
      <c r="EI53" s="56" t="s">
        <v>924</v>
      </c>
      <c r="EJ53" s="81">
        <v>50</v>
      </c>
      <c r="EK53" s="56"/>
      <c r="EL53" s="81"/>
      <c r="EM53" s="56"/>
      <c r="EN53" s="81"/>
      <c r="EO53" s="3" t="s">
        <v>886</v>
      </c>
      <c r="EP53" s="3">
        <v>1</v>
      </c>
      <c r="EQ53" s="3" t="s">
        <v>949</v>
      </c>
      <c r="ER53" s="3"/>
      <c r="ES53" s="3"/>
      <c r="ET53" s="3"/>
      <c r="EU53" s="1" t="s">
        <v>214</v>
      </c>
      <c r="EV53" s="1" t="s">
        <v>136</v>
      </c>
      <c r="EW53" s="1">
        <v>1</v>
      </c>
      <c r="EX53" s="1" t="s">
        <v>215</v>
      </c>
      <c r="EY53" s="1">
        <v>2</v>
      </c>
      <c r="EZ53" s="1">
        <v>1</v>
      </c>
      <c r="FA53" s="1">
        <v>4</v>
      </c>
      <c r="FB53" s="9">
        <v>33721</v>
      </c>
      <c r="FC53" s="1">
        <v>1</v>
      </c>
      <c r="FD53" s="9">
        <v>33724</v>
      </c>
      <c r="FE53" s="1">
        <v>2</v>
      </c>
      <c r="FF53" s="1">
        <v>0</v>
      </c>
      <c r="FI53" s="1">
        <v>346</v>
      </c>
      <c r="FL53" s="1">
        <v>345</v>
      </c>
      <c r="FM53" s="1">
        <v>346</v>
      </c>
      <c r="FN53" s="1">
        <v>1</v>
      </c>
      <c r="FO53" s="1" t="s">
        <v>65</v>
      </c>
      <c r="FP53" s="1">
        <v>48.484848484848484</v>
      </c>
    </row>
    <row r="54" spans="1:172" s="1" customFormat="1" x14ac:dyDescent="0.2">
      <c r="A54" s="1" t="s">
        <v>204</v>
      </c>
      <c r="B54" s="1">
        <v>1993</v>
      </c>
      <c r="C54" s="1" t="s">
        <v>205</v>
      </c>
      <c r="D54" s="1" t="s">
        <v>206</v>
      </c>
      <c r="F54">
        <v>1</v>
      </c>
      <c r="G54">
        <v>0</v>
      </c>
      <c r="I54">
        <v>1</v>
      </c>
      <c r="J54">
        <v>0</v>
      </c>
      <c r="O54" s="1" t="s">
        <v>207</v>
      </c>
      <c r="P54" s="1" t="s">
        <v>208</v>
      </c>
      <c r="Q54" s="1" t="s">
        <v>208</v>
      </c>
      <c r="R54" s="1" t="s">
        <v>209</v>
      </c>
      <c r="S54" s="1" t="s">
        <v>209</v>
      </c>
      <c r="X54">
        <v>1</v>
      </c>
      <c r="Y54">
        <v>1</v>
      </c>
      <c r="Z54" t="s">
        <v>1638</v>
      </c>
      <c r="AA54">
        <v>1</v>
      </c>
      <c r="AB54">
        <v>1</v>
      </c>
      <c r="AC54" t="s">
        <v>1638</v>
      </c>
      <c r="AI54" s="3">
        <v>1</v>
      </c>
      <c r="AJ54" s="3" t="s">
        <v>210</v>
      </c>
      <c r="AK54" s="11" t="s">
        <v>211</v>
      </c>
      <c r="AL54" s="11" t="s">
        <v>101</v>
      </c>
      <c r="AM54" s="11" t="s">
        <v>212</v>
      </c>
      <c r="AN54" s="11" t="s">
        <v>101</v>
      </c>
      <c r="AO54" s="11" t="s">
        <v>213</v>
      </c>
      <c r="AP54" s="11"/>
      <c r="AQ54" s="11"/>
      <c r="AR54" s="11"/>
      <c r="AS54" s="3" t="s">
        <v>74</v>
      </c>
      <c r="AT54" s="14" t="s">
        <v>74</v>
      </c>
      <c r="AU54" s="14" t="s">
        <v>507</v>
      </c>
      <c r="AV54" s="14" t="s">
        <v>507</v>
      </c>
      <c r="AW54" s="14"/>
      <c r="AX54" s="14"/>
      <c r="AY54" s="3">
        <v>0</v>
      </c>
      <c r="AZ54" s="62">
        <v>0</v>
      </c>
      <c r="BA54" s="28">
        <v>1</v>
      </c>
      <c r="BB54" s="28"/>
      <c r="BC54" s="28">
        <v>0</v>
      </c>
      <c r="BD54" s="28">
        <v>0</v>
      </c>
      <c r="BE54" s="28">
        <v>0</v>
      </c>
      <c r="BF54" s="28"/>
      <c r="BG54" s="28"/>
      <c r="BH54" s="28"/>
      <c r="BI54" s="3">
        <v>1</v>
      </c>
      <c r="BJ54" s="1" t="s">
        <v>215</v>
      </c>
      <c r="BK54" s="1">
        <v>1</v>
      </c>
      <c r="BL54" s="1">
        <v>5</v>
      </c>
      <c r="BM54" s="28">
        <v>305</v>
      </c>
      <c r="BN54" s="1">
        <v>30520</v>
      </c>
      <c r="BO54" s="1">
        <v>2</v>
      </c>
      <c r="BP54" s="1">
        <v>1</v>
      </c>
      <c r="BQ54" s="1">
        <v>3</v>
      </c>
      <c r="BR54" s="1">
        <v>1</v>
      </c>
      <c r="BS54" s="1">
        <v>0</v>
      </c>
      <c r="BT54" s="1">
        <v>0</v>
      </c>
      <c r="BU54" s="3" t="s">
        <v>303</v>
      </c>
      <c r="BV54" s="3" t="s">
        <v>384</v>
      </c>
      <c r="BW54" s="3">
        <v>1</v>
      </c>
      <c r="BX54" s="3">
        <v>1</v>
      </c>
      <c r="BY54" s="3">
        <v>1</v>
      </c>
      <c r="BZ54" s="3">
        <v>1</v>
      </c>
      <c r="CA54" s="3">
        <v>1</v>
      </c>
      <c r="CB54" s="5" t="s">
        <v>338</v>
      </c>
      <c r="CC54" s="5" t="s">
        <v>379</v>
      </c>
      <c r="CD54" s="5" t="s">
        <v>414</v>
      </c>
      <c r="CE54" s="5"/>
      <c r="CF54" s="5" t="s">
        <v>926</v>
      </c>
      <c r="CG54" s="5" t="s">
        <v>927</v>
      </c>
      <c r="CH54" s="5" t="s">
        <v>414</v>
      </c>
      <c r="CI54" s="5" t="s">
        <v>928</v>
      </c>
      <c r="CJ54" s="161">
        <v>1</v>
      </c>
      <c r="CK54" s="3"/>
      <c r="CL54" s="5" t="s">
        <v>689</v>
      </c>
      <c r="CM54" s="3" t="s">
        <v>410</v>
      </c>
      <c r="CN54" s="3">
        <v>2</v>
      </c>
      <c r="CO54" s="3">
        <v>1</v>
      </c>
      <c r="CP54" s="3" t="s">
        <v>1425</v>
      </c>
      <c r="CQ54" s="1" t="s">
        <v>320</v>
      </c>
      <c r="CR54" s="28">
        <v>1</v>
      </c>
      <c r="CS54" s="28">
        <v>0</v>
      </c>
      <c r="CT54" s="3">
        <v>1</v>
      </c>
      <c r="CU54" s="3">
        <v>1</v>
      </c>
      <c r="CV54" s="5">
        <f>CT55</f>
        <v>1</v>
      </c>
      <c r="CW54" s="3">
        <v>0</v>
      </c>
      <c r="CX54" s="3">
        <v>1</v>
      </c>
      <c r="CY54" s="3">
        <v>1</v>
      </c>
      <c r="CZ54" s="3">
        <v>5</v>
      </c>
      <c r="DA54" s="12">
        <f>100-EH54</f>
        <v>50</v>
      </c>
      <c r="DB54" s="12">
        <f t="shared" si="1"/>
        <v>50</v>
      </c>
      <c r="DC54" s="169">
        <f t="shared" ref="DC54" si="199">EH54</f>
        <v>50</v>
      </c>
      <c r="DD54" s="12">
        <f t="shared" si="187"/>
        <v>50</v>
      </c>
      <c r="DE54" s="12">
        <f>DA55</f>
        <v>50</v>
      </c>
      <c r="DF54" s="12">
        <f>DB55</f>
        <v>50</v>
      </c>
      <c r="DG54" s="3">
        <v>0</v>
      </c>
      <c r="DH54" s="3" t="s">
        <v>320</v>
      </c>
      <c r="DI54" s="3">
        <v>2</v>
      </c>
      <c r="DJ54" s="3" t="s">
        <v>879</v>
      </c>
      <c r="DK54" s="3" t="s">
        <v>464</v>
      </c>
      <c r="DL54" s="3" t="s">
        <v>880</v>
      </c>
      <c r="DM54" s="3"/>
      <c r="DN54" s="3"/>
      <c r="DO54" s="3"/>
      <c r="DP54" s="3"/>
      <c r="DQ54" s="12">
        <f t="shared" ref="DQ54" si="200">(DS54/DR54)*100</f>
        <v>51.515151515151516</v>
      </c>
      <c r="DR54" s="12">
        <f t="shared" si="99"/>
        <v>165000</v>
      </c>
      <c r="DS54" s="3">
        <v>85000</v>
      </c>
      <c r="DT54" s="3">
        <v>80000</v>
      </c>
      <c r="DU54" s="3"/>
      <c r="DV54" s="3"/>
      <c r="DW54" s="101" t="s">
        <v>1003</v>
      </c>
      <c r="DX54" s="101" t="s">
        <v>1001</v>
      </c>
      <c r="DY54" s="12"/>
      <c r="DZ54" s="12"/>
      <c r="EA54" s="12">
        <f t="shared" ref="EA54" si="201">(EC54/EB54)*100</f>
        <v>46.316680779000848</v>
      </c>
      <c r="EB54" s="12">
        <f t="shared" si="7"/>
        <v>1181</v>
      </c>
      <c r="EC54" s="3">
        <v>547</v>
      </c>
      <c r="ED54" s="3">
        <v>634</v>
      </c>
      <c r="EE54" s="3"/>
      <c r="EF54" s="3"/>
      <c r="EG54" s="56" t="s">
        <v>925</v>
      </c>
      <c r="EH54" s="81">
        <v>50</v>
      </c>
      <c r="EI54" s="56" t="s">
        <v>925</v>
      </c>
      <c r="EJ54" s="81">
        <v>50</v>
      </c>
      <c r="EK54" s="56"/>
      <c r="EL54" s="81"/>
      <c r="EM54" s="56"/>
      <c r="EN54" s="81"/>
      <c r="EO54" s="3" t="s">
        <v>886</v>
      </c>
      <c r="EP54" s="3">
        <v>1</v>
      </c>
      <c r="EQ54" s="3" t="s">
        <v>949</v>
      </c>
      <c r="ER54" s="3"/>
      <c r="ES54" s="3"/>
      <c r="ET54" s="3"/>
      <c r="EU54" s="1" t="s">
        <v>214</v>
      </c>
      <c r="EV54" s="1" t="s">
        <v>136</v>
      </c>
      <c r="EW54" s="1">
        <v>1</v>
      </c>
      <c r="EX54" s="1" t="s">
        <v>215</v>
      </c>
      <c r="EY54" s="1">
        <v>2</v>
      </c>
      <c r="EZ54" s="1">
        <v>1</v>
      </c>
      <c r="FA54" s="1">
        <v>4</v>
      </c>
      <c r="FB54" s="9">
        <v>33721</v>
      </c>
      <c r="FC54" s="1">
        <v>1</v>
      </c>
      <c r="FD54" s="9">
        <v>33724</v>
      </c>
      <c r="FE54" s="1">
        <v>2</v>
      </c>
      <c r="FF54" s="1">
        <v>0</v>
      </c>
      <c r="FI54" s="1">
        <v>346</v>
      </c>
      <c r="FL54" s="1">
        <v>345</v>
      </c>
      <c r="FM54" s="1">
        <v>346</v>
      </c>
      <c r="FN54" s="1">
        <v>1</v>
      </c>
      <c r="FO54" s="1" t="s">
        <v>65</v>
      </c>
      <c r="FP54" s="1">
        <v>51.515151515151516</v>
      </c>
    </row>
    <row r="55" spans="1:172" s="1" customFormat="1" x14ac:dyDescent="0.2">
      <c r="A55" s="1" t="s">
        <v>204</v>
      </c>
      <c r="B55" s="1">
        <v>1993</v>
      </c>
      <c r="C55" s="1" t="s">
        <v>205</v>
      </c>
      <c r="D55" s="1" t="s">
        <v>206</v>
      </c>
      <c r="F55">
        <v>1</v>
      </c>
      <c r="G55">
        <v>0</v>
      </c>
      <c r="I55">
        <v>1</v>
      </c>
      <c r="J55">
        <v>0</v>
      </c>
      <c r="O55" s="1" t="s">
        <v>207</v>
      </c>
      <c r="P55" s="1" t="s">
        <v>208</v>
      </c>
      <c r="Q55" s="1" t="s">
        <v>208</v>
      </c>
      <c r="R55" s="1" t="s">
        <v>209</v>
      </c>
      <c r="S55" s="1" t="s">
        <v>209</v>
      </c>
      <c r="X55">
        <v>1</v>
      </c>
      <c r="Y55">
        <v>1</v>
      </c>
      <c r="Z55" t="s">
        <v>1638</v>
      </c>
      <c r="AA55">
        <v>1</v>
      </c>
      <c r="AB55">
        <v>1</v>
      </c>
      <c r="AC55" t="s">
        <v>1638</v>
      </c>
      <c r="AI55" s="3">
        <v>1</v>
      </c>
      <c r="AJ55" s="3" t="s">
        <v>210</v>
      </c>
      <c r="AK55" s="11" t="s">
        <v>211</v>
      </c>
      <c r="AL55" s="11" t="s">
        <v>101</v>
      </c>
      <c r="AM55" s="11" t="s">
        <v>212</v>
      </c>
      <c r="AN55" s="11" t="s">
        <v>101</v>
      </c>
      <c r="AO55" s="11" t="s">
        <v>213</v>
      </c>
      <c r="AP55" s="11"/>
      <c r="AQ55" s="11"/>
      <c r="AR55" s="11"/>
      <c r="AS55" s="3" t="s">
        <v>74</v>
      </c>
      <c r="AT55" s="14" t="s">
        <v>74</v>
      </c>
      <c r="AU55" s="14" t="s">
        <v>507</v>
      </c>
      <c r="AV55" s="14" t="s">
        <v>507</v>
      </c>
      <c r="AW55" s="14"/>
      <c r="AX55" s="14"/>
      <c r="AY55" s="3">
        <v>0</v>
      </c>
      <c r="AZ55" s="62">
        <v>0</v>
      </c>
      <c r="BA55" s="28">
        <v>1</v>
      </c>
      <c r="BB55" s="28"/>
      <c r="BC55" s="28">
        <v>0</v>
      </c>
      <c r="BD55" s="28">
        <v>0</v>
      </c>
      <c r="BE55" s="28">
        <v>0</v>
      </c>
      <c r="BF55" s="28"/>
      <c r="BG55" s="28"/>
      <c r="BH55" s="28"/>
      <c r="BI55" s="3">
        <v>1</v>
      </c>
      <c r="BJ55" s="1" t="s">
        <v>215</v>
      </c>
      <c r="BK55" s="1">
        <v>1</v>
      </c>
      <c r="BL55" s="1">
        <v>5</v>
      </c>
      <c r="BM55" s="28">
        <v>305</v>
      </c>
      <c r="BN55" s="1">
        <v>30520</v>
      </c>
      <c r="BO55" s="1">
        <v>2</v>
      </c>
      <c r="BP55" s="1">
        <v>1</v>
      </c>
      <c r="BQ55" s="1">
        <v>3</v>
      </c>
      <c r="BR55" s="1">
        <v>1</v>
      </c>
      <c r="BS55" s="1">
        <v>0</v>
      </c>
      <c r="BT55" s="1">
        <v>0</v>
      </c>
      <c r="BU55" s="3" t="s">
        <v>303</v>
      </c>
      <c r="BV55" s="3" t="s">
        <v>384</v>
      </c>
      <c r="BW55" s="3">
        <v>1</v>
      </c>
      <c r="BX55" s="3">
        <v>1</v>
      </c>
      <c r="BY55" s="3">
        <v>1</v>
      </c>
      <c r="BZ55" s="3">
        <v>1</v>
      </c>
      <c r="CA55" s="3">
        <v>1</v>
      </c>
      <c r="CB55" s="5" t="s">
        <v>338</v>
      </c>
      <c r="CC55" s="5" t="s">
        <v>379</v>
      </c>
      <c r="CD55" s="5" t="s">
        <v>414</v>
      </c>
      <c r="CE55" s="5"/>
      <c r="CF55" s="5" t="s">
        <v>926</v>
      </c>
      <c r="CG55" s="5" t="s">
        <v>927</v>
      </c>
      <c r="CH55" s="5" t="s">
        <v>414</v>
      </c>
      <c r="CI55" s="5" t="s">
        <v>928</v>
      </c>
      <c r="CJ55" s="161">
        <v>1</v>
      </c>
      <c r="CK55" s="3"/>
      <c r="CL55" s="5" t="s">
        <v>689</v>
      </c>
      <c r="CM55" s="3" t="s">
        <v>410</v>
      </c>
      <c r="CN55" s="3">
        <v>2</v>
      </c>
      <c r="CO55" s="3">
        <v>1</v>
      </c>
      <c r="CP55" s="3" t="s">
        <v>464</v>
      </c>
      <c r="CQ55" s="12" t="s">
        <v>1424</v>
      </c>
      <c r="CR55" s="12">
        <v>0</v>
      </c>
      <c r="CS55" s="12">
        <v>1</v>
      </c>
      <c r="CT55" s="3">
        <v>1</v>
      </c>
      <c r="CU55" s="3">
        <v>1</v>
      </c>
      <c r="CV55" s="5">
        <f>CT54</f>
        <v>1</v>
      </c>
      <c r="CW55" s="3">
        <v>0</v>
      </c>
      <c r="CX55" s="3">
        <v>1</v>
      </c>
      <c r="CY55" s="3">
        <v>1</v>
      </c>
      <c r="CZ55" s="3">
        <v>5</v>
      </c>
      <c r="DA55" s="12">
        <f>100-EJ55</f>
        <v>50</v>
      </c>
      <c r="DB55" s="12">
        <f t="shared" si="1"/>
        <v>50</v>
      </c>
      <c r="DC55" s="169">
        <f t="shared" ref="DC55" si="202">EJ55</f>
        <v>50</v>
      </c>
      <c r="DD55" s="12">
        <f>EJ55</f>
        <v>50</v>
      </c>
      <c r="DE55" s="12">
        <f>DA54</f>
        <v>50</v>
      </c>
      <c r="DF55" s="12">
        <f>DB54</f>
        <v>50</v>
      </c>
      <c r="DG55" s="3">
        <v>0</v>
      </c>
      <c r="DH55" s="3" t="s">
        <v>320</v>
      </c>
      <c r="DI55" s="3">
        <v>2</v>
      </c>
      <c r="DJ55" s="3" t="s">
        <v>879</v>
      </c>
      <c r="DK55" s="3" t="s">
        <v>464</v>
      </c>
      <c r="DL55" s="3" t="s">
        <v>880</v>
      </c>
      <c r="DM55" s="3"/>
      <c r="DN55" s="3"/>
      <c r="DO55" s="3"/>
      <c r="DP55" s="3"/>
      <c r="DQ55" s="12">
        <f t="shared" ref="DQ55" si="203">(DT55/DR55)*100</f>
        <v>48.484848484848484</v>
      </c>
      <c r="DR55" s="12">
        <f t="shared" si="99"/>
        <v>165000</v>
      </c>
      <c r="DS55" s="3">
        <v>85000</v>
      </c>
      <c r="DT55" s="3">
        <v>80000</v>
      </c>
      <c r="DU55" s="3"/>
      <c r="DV55" s="3"/>
      <c r="DW55" s="101" t="s">
        <v>1003</v>
      </c>
      <c r="DX55" s="101" t="s">
        <v>1001</v>
      </c>
      <c r="DY55" s="12"/>
      <c r="DZ55" s="12"/>
      <c r="EA55" s="12">
        <f t="shared" ref="EA55" si="204">(ED55/EB55)*100</f>
        <v>53.683319220999145</v>
      </c>
      <c r="EB55" s="12">
        <f t="shared" si="7"/>
        <v>1181</v>
      </c>
      <c r="EC55" s="3">
        <v>547</v>
      </c>
      <c r="ED55" s="3">
        <v>634</v>
      </c>
      <c r="EE55" s="3"/>
      <c r="EF55" s="3"/>
      <c r="EG55" s="56" t="s">
        <v>925</v>
      </c>
      <c r="EH55" s="81">
        <v>50</v>
      </c>
      <c r="EI55" s="56" t="s">
        <v>925</v>
      </c>
      <c r="EJ55" s="81">
        <v>50</v>
      </c>
      <c r="EK55" s="56"/>
      <c r="EL55" s="81"/>
      <c r="EM55" s="56"/>
      <c r="EN55" s="81"/>
      <c r="EO55" s="3" t="s">
        <v>886</v>
      </c>
      <c r="EP55" s="3">
        <v>1</v>
      </c>
      <c r="EQ55" s="3" t="s">
        <v>949</v>
      </c>
      <c r="ER55" s="3"/>
      <c r="ES55" s="3"/>
      <c r="ET55" s="3"/>
      <c r="EU55" s="1" t="s">
        <v>214</v>
      </c>
      <c r="EV55" s="1" t="s">
        <v>136</v>
      </c>
      <c r="EW55" s="1">
        <v>1</v>
      </c>
      <c r="EX55" s="1" t="s">
        <v>215</v>
      </c>
      <c r="EY55" s="1">
        <v>2</v>
      </c>
      <c r="EZ55" s="1">
        <v>1</v>
      </c>
      <c r="FA55" s="1">
        <v>4</v>
      </c>
      <c r="FB55" s="9">
        <v>33721</v>
      </c>
      <c r="FC55" s="1">
        <v>1</v>
      </c>
      <c r="FD55" s="9">
        <v>33724</v>
      </c>
      <c r="FE55" s="1">
        <v>2</v>
      </c>
      <c r="FF55" s="1">
        <v>0</v>
      </c>
      <c r="FI55" s="1">
        <v>346</v>
      </c>
      <c r="FL55" s="1">
        <v>345</v>
      </c>
      <c r="FM55" s="1">
        <v>346</v>
      </c>
      <c r="FN55" s="1">
        <v>1</v>
      </c>
      <c r="FO55" s="1" t="s">
        <v>65</v>
      </c>
      <c r="FP55" s="1">
        <v>48.484848484848484</v>
      </c>
    </row>
    <row r="56" spans="1:172" s="1" customFormat="1" x14ac:dyDescent="0.2">
      <c r="A56" s="1" t="s">
        <v>204</v>
      </c>
      <c r="B56" s="1">
        <v>1993</v>
      </c>
      <c r="C56" s="1" t="s">
        <v>205</v>
      </c>
      <c r="D56" s="1" t="s">
        <v>206</v>
      </c>
      <c r="F56">
        <v>1</v>
      </c>
      <c r="G56">
        <v>0</v>
      </c>
      <c r="I56">
        <v>1</v>
      </c>
      <c r="J56">
        <v>0</v>
      </c>
      <c r="O56" s="1" t="s">
        <v>207</v>
      </c>
      <c r="P56" s="1" t="s">
        <v>208</v>
      </c>
      <c r="Q56" s="1" t="s">
        <v>208</v>
      </c>
      <c r="R56" s="1" t="s">
        <v>209</v>
      </c>
      <c r="S56" s="1" t="s">
        <v>209</v>
      </c>
      <c r="X56">
        <v>1</v>
      </c>
      <c r="Y56">
        <v>1</v>
      </c>
      <c r="Z56" t="s">
        <v>1638</v>
      </c>
      <c r="AA56">
        <v>1</v>
      </c>
      <c r="AB56">
        <v>1</v>
      </c>
      <c r="AC56" t="s">
        <v>1638</v>
      </c>
      <c r="AI56" s="3">
        <v>1</v>
      </c>
      <c r="AJ56" s="3" t="s">
        <v>210</v>
      </c>
      <c r="AK56" s="11" t="s">
        <v>211</v>
      </c>
      <c r="AL56" s="11" t="s">
        <v>101</v>
      </c>
      <c r="AM56" s="11" t="s">
        <v>212</v>
      </c>
      <c r="AN56" s="11" t="s">
        <v>101</v>
      </c>
      <c r="AO56" s="11" t="s">
        <v>213</v>
      </c>
      <c r="AP56" s="11"/>
      <c r="AQ56" s="11"/>
      <c r="AR56" s="11"/>
      <c r="AS56" s="3" t="s">
        <v>74</v>
      </c>
      <c r="AT56" s="14" t="s">
        <v>74</v>
      </c>
      <c r="AU56" s="14" t="s">
        <v>507</v>
      </c>
      <c r="AV56" s="14" t="s">
        <v>507</v>
      </c>
      <c r="AW56" s="14"/>
      <c r="AX56" s="14"/>
      <c r="AY56" s="3">
        <v>0</v>
      </c>
      <c r="AZ56" s="62">
        <v>0</v>
      </c>
      <c r="BA56" s="28">
        <v>1</v>
      </c>
      <c r="BB56" s="28"/>
      <c r="BC56" s="28">
        <v>0</v>
      </c>
      <c r="BD56" s="28">
        <v>0</v>
      </c>
      <c r="BE56" s="28">
        <v>0</v>
      </c>
      <c r="BF56" s="28"/>
      <c r="BG56" s="28"/>
      <c r="BH56" s="28"/>
      <c r="BI56" s="3">
        <v>1</v>
      </c>
      <c r="BJ56" s="1" t="s">
        <v>215</v>
      </c>
      <c r="BK56" s="1">
        <v>1</v>
      </c>
      <c r="BL56" s="1">
        <v>5</v>
      </c>
      <c r="BM56" s="28">
        <v>305</v>
      </c>
      <c r="BN56" s="1">
        <v>30530</v>
      </c>
      <c r="BO56" s="1">
        <v>2</v>
      </c>
      <c r="BP56" s="1">
        <v>1</v>
      </c>
      <c r="BQ56" s="1">
        <v>3</v>
      </c>
      <c r="BR56" s="1">
        <v>0</v>
      </c>
      <c r="BS56" s="1">
        <v>0</v>
      </c>
      <c r="BT56" s="1">
        <v>0</v>
      </c>
      <c r="BU56" s="3" t="s">
        <v>388</v>
      </c>
      <c r="BV56" s="3" t="s">
        <v>389</v>
      </c>
      <c r="BW56" s="3">
        <v>1</v>
      </c>
      <c r="BX56" s="3">
        <v>1</v>
      </c>
      <c r="BY56" s="3">
        <v>1</v>
      </c>
      <c r="BZ56" s="3">
        <v>1</v>
      </c>
      <c r="CA56" s="3">
        <v>1</v>
      </c>
      <c r="CB56" s="5" t="s">
        <v>338</v>
      </c>
      <c r="CC56" s="5" t="s">
        <v>379</v>
      </c>
      <c r="CD56" s="5" t="s">
        <v>414</v>
      </c>
      <c r="CE56" s="5"/>
      <c r="CF56" s="5" t="s">
        <v>926</v>
      </c>
      <c r="CG56" s="5" t="s">
        <v>927</v>
      </c>
      <c r="CH56" s="5" t="s">
        <v>414</v>
      </c>
      <c r="CI56" s="5" t="s">
        <v>928</v>
      </c>
      <c r="CJ56" s="161">
        <v>1</v>
      </c>
      <c r="CK56" s="3"/>
      <c r="CL56" s="5" t="s">
        <v>689</v>
      </c>
      <c r="CM56" s="3" t="s">
        <v>410</v>
      </c>
      <c r="CN56" s="3">
        <v>2</v>
      </c>
      <c r="CO56" s="3">
        <v>1</v>
      </c>
      <c r="CP56" s="3" t="s">
        <v>1425</v>
      </c>
      <c r="CQ56" s="1" t="s">
        <v>320</v>
      </c>
      <c r="CR56" s="28">
        <v>1</v>
      </c>
      <c r="CS56" s="28">
        <v>0</v>
      </c>
      <c r="CT56" s="3">
        <v>1</v>
      </c>
      <c r="CU56" s="3">
        <v>1</v>
      </c>
      <c r="CV56" s="5">
        <f>CT57</f>
        <v>1</v>
      </c>
      <c r="CW56" s="3">
        <v>0</v>
      </c>
      <c r="CX56" s="3">
        <v>1</v>
      </c>
      <c r="CY56" s="3">
        <v>1</v>
      </c>
      <c r="CZ56" s="3">
        <v>5</v>
      </c>
      <c r="DA56" s="96">
        <f>100-EH56</f>
        <v>0</v>
      </c>
      <c r="DB56" s="96">
        <f t="shared" si="1"/>
        <v>28.400000000000006</v>
      </c>
      <c r="DC56" s="170">
        <f t="shared" ref="DC56" si="205">EH56</f>
        <v>100</v>
      </c>
      <c r="DD56" s="96">
        <v>71.599999999999994</v>
      </c>
      <c r="DE56" s="96">
        <f>DA57</f>
        <v>29.400000000000006</v>
      </c>
      <c r="DF56" s="96">
        <f>DB57</f>
        <v>29.400000000000006</v>
      </c>
      <c r="DG56" s="3">
        <v>1</v>
      </c>
      <c r="DH56" s="3" t="s">
        <v>320</v>
      </c>
      <c r="DI56" s="3">
        <v>2</v>
      </c>
      <c r="DJ56" s="3" t="s">
        <v>879</v>
      </c>
      <c r="DK56" s="3" t="s">
        <v>464</v>
      </c>
      <c r="DL56" s="3" t="s">
        <v>880</v>
      </c>
      <c r="DM56" s="3"/>
      <c r="DN56" s="3"/>
      <c r="DO56" s="3"/>
      <c r="DP56" s="3"/>
      <c r="DQ56" s="12">
        <f t="shared" ref="DQ56" si="206">(DS56/DR56)*100</f>
        <v>51.515151515151516</v>
      </c>
      <c r="DR56" s="12">
        <f t="shared" si="99"/>
        <v>165000</v>
      </c>
      <c r="DS56" s="3">
        <v>85000</v>
      </c>
      <c r="DT56" s="3">
        <v>80000</v>
      </c>
      <c r="DU56" s="3"/>
      <c r="DV56" s="3"/>
      <c r="DW56" s="101" t="s">
        <v>1003</v>
      </c>
      <c r="DX56" s="101" t="s">
        <v>1001</v>
      </c>
      <c r="DY56" s="12"/>
      <c r="DZ56" s="12"/>
      <c r="EA56" s="12">
        <f t="shared" ref="EA56" si="207">(EC56/EB56)*100</f>
        <v>46.316680779000848</v>
      </c>
      <c r="EB56" s="12">
        <f t="shared" si="7"/>
        <v>1181</v>
      </c>
      <c r="EC56" s="3">
        <v>547</v>
      </c>
      <c r="ED56" s="3">
        <v>634</v>
      </c>
      <c r="EE56" s="3"/>
      <c r="EF56" s="3"/>
      <c r="EG56" s="67" t="s">
        <v>888</v>
      </c>
      <c r="EH56" s="100">
        <v>100</v>
      </c>
      <c r="EI56" s="56" t="s">
        <v>887</v>
      </c>
      <c r="EJ56" s="81">
        <v>70.599999999999994</v>
      </c>
      <c r="EK56" s="56"/>
      <c r="EL56" s="81"/>
      <c r="EM56" s="56"/>
      <c r="EN56" s="81"/>
      <c r="EO56" s="3" t="s">
        <v>886</v>
      </c>
      <c r="EP56" s="3">
        <v>1</v>
      </c>
      <c r="EQ56" s="3" t="s">
        <v>948</v>
      </c>
      <c r="ER56" s="3"/>
      <c r="ES56" s="3"/>
      <c r="ET56" s="3"/>
      <c r="EU56" s="1" t="s">
        <v>214</v>
      </c>
      <c r="EV56" s="1" t="s">
        <v>136</v>
      </c>
      <c r="EW56" s="1">
        <v>1</v>
      </c>
      <c r="EX56" s="1" t="s">
        <v>215</v>
      </c>
      <c r="EY56" s="1">
        <v>2</v>
      </c>
      <c r="EZ56" s="1">
        <v>1</v>
      </c>
      <c r="FA56" s="1">
        <v>4</v>
      </c>
      <c r="FB56" s="9">
        <v>33721</v>
      </c>
      <c r="FC56" s="1">
        <v>1</v>
      </c>
      <c r="FD56" s="9">
        <v>33724</v>
      </c>
      <c r="FE56" s="1">
        <v>2</v>
      </c>
      <c r="FF56" s="1">
        <v>0</v>
      </c>
      <c r="FI56" s="1">
        <v>346</v>
      </c>
      <c r="FL56" s="1">
        <v>345</v>
      </c>
      <c r="FM56" s="1">
        <v>346</v>
      </c>
      <c r="FN56" s="1">
        <v>1</v>
      </c>
      <c r="FO56" s="1" t="s">
        <v>65</v>
      </c>
      <c r="FP56" s="1">
        <v>51.515151515151516</v>
      </c>
    </row>
    <row r="57" spans="1:172" s="1" customFormat="1" x14ac:dyDescent="0.2">
      <c r="A57" s="1" t="s">
        <v>204</v>
      </c>
      <c r="B57" s="1">
        <v>1993</v>
      </c>
      <c r="C57" s="1" t="s">
        <v>205</v>
      </c>
      <c r="D57" s="1" t="s">
        <v>206</v>
      </c>
      <c r="F57">
        <v>1</v>
      </c>
      <c r="G57">
        <v>0</v>
      </c>
      <c r="I57">
        <v>1</v>
      </c>
      <c r="J57">
        <v>0</v>
      </c>
      <c r="O57" s="1" t="s">
        <v>207</v>
      </c>
      <c r="P57" s="1" t="s">
        <v>208</v>
      </c>
      <c r="Q57" s="1" t="s">
        <v>208</v>
      </c>
      <c r="R57" s="1" t="s">
        <v>209</v>
      </c>
      <c r="S57" s="1" t="s">
        <v>209</v>
      </c>
      <c r="X57">
        <v>1</v>
      </c>
      <c r="Y57">
        <v>1</v>
      </c>
      <c r="Z57" t="s">
        <v>1638</v>
      </c>
      <c r="AA57">
        <v>1</v>
      </c>
      <c r="AB57">
        <v>1</v>
      </c>
      <c r="AC57" t="s">
        <v>1638</v>
      </c>
      <c r="AI57" s="3">
        <v>1</v>
      </c>
      <c r="AJ57" s="3" t="s">
        <v>210</v>
      </c>
      <c r="AK57" s="11" t="s">
        <v>211</v>
      </c>
      <c r="AL57" s="11" t="s">
        <v>101</v>
      </c>
      <c r="AM57" s="11" t="s">
        <v>212</v>
      </c>
      <c r="AN57" s="11" t="s">
        <v>101</v>
      </c>
      <c r="AO57" s="11" t="s">
        <v>213</v>
      </c>
      <c r="AP57" s="11"/>
      <c r="AQ57" s="11"/>
      <c r="AR57" s="11"/>
      <c r="AS57" s="3" t="s">
        <v>74</v>
      </c>
      <c r="AT57" s="14" t="s">
        <v>74</v>
      </c>
      <c r="AU57" s="14" t="s">
        <v>507</v>
      </c>
      <c r="AV57" s="14" t="s">
        <v>507</v>
      </c>
      <c r="AW57" s="14"/>
      <c r="AX57" s="14"/>
      <c r="AY57" s="3">
        <v>0</v>
      </c>
      <c r="AZ57" s="62">
        <v>0</v>
      </c>
      <c r="BA57" s="28">
        <v>1</v>
      </c>
      <c r="BB57" s="28"/>
      <c r="BC57" s="28">
        <v>0</v>
      </c>
      <c r="BD57" s="28">
        <v>0</v>
      </c>
      <c r="BE57" s="28">
        <v>0</v>
      </c>
      <c r="BF57" s="28"/>
      <c r="BG57" s="28"/>
      <c r="BH57" s="28"/>
      <c r="BI57" s="3">
        <v>1</v>
      </c>
      <c r="BJ57" s="1" t="s">
        <v>215</v>
      </c>
      <c r="BK57" s="1">
        <v>1</v>
      </c>
      <c r="BL57" s="1">
        <v>5</v>
      </c>
      <c r="BM57" s="28">
        <v>305</v>
      </c>
      <c r="BN57" s="1">
        <v>30530</v>
      </c>
      <c r="BO57" s="1">
        <v>2</v>
      </c>
      <c r="BP57" s="1">
        <v>1</v>
      </c>
      <c r="BQ57" s="1">
        <v>3</v>
      </c>
      <c r="BR57" s="1">
        <v>0</v>
      </c>
      <c r="BS57" s="1">
        <v>0</v>
      </c>
      <c r="BT57" s="1">
        <v>0</v>
      </c>
      <c r="BU57" s="3" t="s">
        <v>388</v>
      </c>
      <c r="BV57" s="3" t="s">
        <v>389</v>
      </c>
      <c r="BW57" s="3">
        <v>1</v>
      </c>
      <c r="BX57" s="3">
        <v>1</v>
      </c>
      <c r="BY57" s="3">
        <v>1</v>
      </c>
      <c r="BZ57" s="3">
        <v>1</v>
      </c>
      <c r="CA57" s="3">
        <v>1</v>
      </c>
      <c r="CB57" s="5" t="s">
        <v>338</v>
      </c>
      <c r="CC57" s="5" t="s">
        <v>379</v>
      </c>
      <c r="CD57" s="5" t="s">
        <v>414</v>
      </c>
      <c r="CE57" s="5"/>
      <c r="CF57" s="5" t="s">
        <v>926</v>
      </c>
      <c r="CG57" s="5" t="s">
        <v>927</v>
      </c>
      <c r="CH57" s="5" t="s">
        <v>414</v>
      </c>
      <c r="CI57" s="5" t="s">
        <v>928</v>
      </c>
      <c r="CJ57" s="161">
        <v>1</v>
      </c>
      <c r="CK57" s="3"/>
      <c r="CL57" s="5" t="s">
        <v>689</v>
      </c>
      <c r="CM57" s="3" t="s">
        <v>410</v>
      </c>
      <c r="CN57" s="3">
        <v>2</v>
      </c>
      <c r="CO57" s="3">
        <v>1</v>
      </c>
      <c r="CP57" s="3" t="s">
        <v>464</v>
      </c>
      <c r="CQ57" s="12" t="s">
        <v>1424</v>
      </c>
      <c r="CR57" s="12">
        <v>0</v>
      </c>
      <c r="CS57" s="12">
        <v>1</v>
      </c>
      <c r="CT57" s="3">
        <v>1</v>
      </c>
      <c r="CU57" s="3">
        <v>1</v>
      </c>
      <c r="CV57" s="5">
        <f>CT56</f>
        <v>1</v>
      </c>
      <c r="CW57" s="3">
        <v>0</v>
      </c>
      <c r="CX57" s="3">
        <v>1</v>
      </c>
      <c r="CY57" s="3">
        <v>1</v>
      </c>
      <c r="CZ57" s="3">
        <v>5</v>
      </c>
      <c r="DA57" s="12">
        <f>100-EJ57</f>
        <v>29.400000000000006</v>
      </c>
      <c r="DB57" s="12">
        <f t="shared" si="1"/>
        <v>29.400000000000006</v>
      </c>
      <c r="DC57" s="169">
        <f t="shared" ref="DC57" si="208">EJ57</f>
        <v>70.599999999999994</v>
      </c>
      <c r="DD57" s="12">
        <f>EJ57</f>
        <v>70.599999999999994</v>
      </c>
      <c r="DE57" s="12">
        <f>DA56</f>
        <v>0</v>
      </c>
      <c r="DF57" s="12">
        <f>DB56</f>
        <v>28.400000000000006</v>
      </c>
      <c r="DG57" s="3">
        <v>1</v>
      </c>
      <c r="DH57" s="3" t="s">
        <v>320</v>
      </c>
      <c r="DI57" s="3">
        <v>2</v>
      </c>
      <c r="DJ57" s="3" t="s">
        <v>879</v>
      </c>
      <c r="DK57" s="3" t="s">
        <v>464</v>
      </c>
      <c r="DL57" s="3" t="s">
        <v>880</v>
      </c>
      <c r="DM57" s="3"/>
      <c r="DN57" s="3"/>
      <c r="DO57" s="3"/>
      <c r="DP57" s="3"/>
      <c r="DQ57" s="12">
        <f t="shared" ref="DQ57" si="209">(DT57/DR57)*100</f>
        <v>48.484848484848484</v>
      </c>
      <c r="DR57" s="12">
        <f t="shared" si="99"/>
        <v>165000</v>
      </c>
      <c r="DS57" s="3">
        <v>85000</v>
      </c>
      <c r="DT57" s="3">
        <v>80000</v>
      </c>
      <c r="DU57" s="3"/>
      <c r="DV57" s="3"/>
      <c r="DW57" s="101" t="s">
        <v>1003</v>
      </c>
      <c r="DX57" s="101" t="s">
        <v>1001</v>
      </c>
      <c r="DY57" s="12"/>
      <c r="DZ57" s="12"/>
      <c r="EA57" s="12">
        <f t="shared" ref="EA57" si="210">(ED57/EB57)*100</f>
        <v>53.683319220999145</v>
      </c>
      <c r="EB57" s="12">
        <f t="shared" si="7"/>
        <v>1181</v>
      </c>
      <c r="EC57" s="3">
        <v>547</v>
      </c>
      <c r="ED57" s="3">
        <v>634</v>
      </c>
      <c r="EE57" s="3"/>
      <c r="EF57" s="3"/>
      <c r="EG57" s="67" t="s">
        <v>888</v>
      </c>
      <c r="EH57" s="100">
        <v>100</v>
      </c>
      <c r="EI57" s="56" t="s">
        <v>887</v>
      </c>
      <c r="EJ57" s="81">
        <v>70.599999999999994</v>
      </c>
      <c r="EK57" s="56"/>
      <c r="EL57" s="81"/>
      <c r="EM57" s="56"/>
      <c r="EN57" s="81"/>
      <c r="EO57" s="3" t="s">
        <v>886</v>
      </c>
      <c r="EP57" s="3">
        <v>1</v>
      </c>
      <c r="EQ57" s="3" t="s">
        <v>948</v>
      </c>
      <c r="ER57" s="3"/>
      <c r="ES57" s="3"/>
      <c r="ET57" s="3"/>
      <c r="EU57" s="1" t="s">
        <v>214</v>
      </c>
      <c r="EV57" s="1" t="s">
        <v>136</v>
      </c>
      <c r="EW57" s="1">
        <v>1</v>
      </c>
      <c r="EX57" s="1" t="s">
        <v>215</v>
      </c>
      <c r="EY57" s="1">
        <v>2</v>
      </c>
      <c r="EZ57" s="1">
        <v>1</v>
      </c>
      <c r="FA57" s="1">
        <v>4</v>
      </c>
      <c r="FB57" s="9">
        <v>33721</v>
      </c>
      <c r="FC57" s="1">
        <v>1</v>
      </c>
      <c r="FD57" s="9">
        <v>33724</v>
      </c>
      <c r="FE57" s="1">
        <v>2</v>
      </c>
      <c r="FF57" s="1">
        <v>0</v>
      </c>
      <c r="FI57" s="1">
        <v>346</v>
      </c>
      <c r="FL57" s="1">
        <v>345</v>
      </c>
      <c r="FM57" s="1">
        <v>346</v>
      </c>
      <c r="FN57" s="1">
        <v>1</v>
      </c>
      <c r="FO57" s="1" t="s">
        <v>65</v>
      </c>
      <c r="FP57" s="1">
        <v>48.484848484848484</v>
      </c>
    </row>
    <row r="58" spans="1:172" s="1" customFormat="1" x14ac:dyDescent="0.2">
      <c r="A58" s="1" t="s">
        <v>204</v>
      </c>
      <c r="B58" s="1">
        <v>1993</v>
      </c>
      <c r="C58" s="1" t="s">
        <v>205</v>
      </c>
      <c r="D58" s="1" t="s">
        <v>206</v>
      </c>
      <c r="F58">
        <v>1</v>
      </c>
      <c r="G58">
        <v>0</v>
      </c>
      <c r="I58">
        <v>1</v>
      </c>
      <c r="J58">
        <v>0</v>
      </c>
      <c r="O58" s="1" t="s">
        <v>207</v>
      </c>
      <c r="P58" s="1" t="s">
        <v>208</v>
      </c>
      <c r="Q58" s="1" t="s">
        <v>208</v>
      </c>
      <c r="R58" s="1" t="s">
        <v>209</v>
      </c>
      <c r="S58" s="1" t="s">
        <v>209</v>
      </c>
      <c r="X58">
        <v>1</v>
      </c>
      <c r="Y58">
        <v>1</v>
      </c>
      <c r="Z58" t="s">
        <v>1638</v>
      </c>
      <c r="AA58">
        <v>1</v>
      </c>
      <c r="AB58">
        <v>1</v>
      </c>
      <c r="AC58" t="s">
        <v>1638</v>
      </c>
      <c r="AI58" s="3">
        <v>1</v>
      </c>
      <c r="AJ58" s="3" t="s">
        <v>210</v>
      </c>
      <c r="AK58" s="11" t="s">
        <v>211</v>
      </c>
      <c r="AL58" s="11" t="s">
        <v>101</v>
      </c>
      <c r="AM58" s="11" t="s">
        <v>212</v>
      </c>
      <c r="AN58" s="11" t="s">
        <v>101</v>
      </c>
      <c r="AO58" s="11" t="s">
        <v>213</v>
      </c>
      <c r="AP58" s="11"/>
      <c r="AQ58" s="11"/>
      <c r="AR58" s="11"/>
      <c r="AS58" s="3" t="s">
        <v>74</v>
      </c>
      <c r="AT58" s="14" t="s">
        <v>74</v>
      </c>
      <c r="AU58" s="14" t="s">
        <v>507</v>
      </c>
      <c r="AV58" s="14" t="s">
        <v>507</v>
      </c>
      <c r="AW58" s="14"/>
      <c r="AX58" s="14"/>
      <c r="AY58" s="3">
        <v>0</v>
      </c>
      <c r="AZ58" s="62">
        <v>0</v>
      </c>
      <c r="BA58" s="28">
        <v>1</v>
      </c>
      <c r="BB58" s="28"/>
      <c r="BC58" s="28">
        <v>0</v>
      </c>
      <c r="BD58" s="28">
        <v>0</v>
      </c>
      <c r="BE58" s="28">
        <v>0</v>
      </c>
      <c r="BF58" s="28"/>
      <c r="BG58" s="28"/>
      <c r="BH58" s="28"/>
      <c r="BI58" s="3">
        <v>1</v>
      </c>
      <c r="BJ58" s="1" t="s">
        <v>215</v>
      </c>
      <c r="BK58" s="1">
        <v>1</v>
      </c>
      <c r="BL58" s="1">
        <v>5</v>
      </c>
      <c r="BM58" s="28">
        <v>306</v>
      </c>
      <c r="BN58" s="1">
        <v>30610</v>
      </c>
      <c r="BO58" s="1">
        <v>1</v>
      </c>
      <c r="BP58" s="1">
        <v>0</v>
      </c>
      <c r="BQ58" s="1">
        <v>1</v>
      </c>
      <c r="BR58" s="1">
        <v>0</v>
      </c>
      <c r="BS58" s="1">
        <v>0</v>
      </c>
      <c r="BT58" s="1">
        <v>0</v>
      </c>
      <c r="BU58" s="3" t="s">
        <v>388</v>
      </c>
      <c r="BV58" s="3" t="s">
        <v>389</v>
      </c>
      <c r="BW58" s="3">
        <v>1</v>
      </c>
      <c r="BX58" s="3">
        <v>1</v>
      </c>
      <c r="BY58" s="3">
        <v>1</v>
      </c>
      <c r="BZ58" s="3">
        <v>1</v>
      </c>
      <c r="CA58" s="3">
        <v>1</v>
      </c>
      <c r="CB58" s="5" t="s">
        <v>344</v>
      </c>
      <c r="CC58" s="5" t="s">
        <v>374</v>
      </c>
      <c r="CD58" s="5" t="s">
        <v>414</v>
      </c>
      <c r="CE58" s="5"/>
      <c r="CF58" s="5" t="s">
        <v>354</v>
      </c>
      <c r="CG58" s="5" t="s">
        <v>331</v>
      </c>
      <c r="CH58" s="5" t="s">
        <v>414</v>
      </c>
      <c r="CI58" s="5" t="s">
        <v>892</v>
      </c>
      <c r="CJ58" s="161">
        <v>1</v>
      </c>
      <c r="CK58" s="3"/>
      <c r="CL58" s="5" t="s">
        <v>689</v>
      </c>
      <c r="CM58" s="3" t="s">
        <v>410</v>
      </c>
      <c r="CN58" s="3">
        <v>2</v>
      </c>
      <c r="CO58" s="3">
        <v>1</v>
      </c>
      <c r="CP58" s="3" t="s">
        <v>1425</v>
      </c>
      <c r="CQ58" s="1" t="s">
        <v>320</v>
      </c>
      <c r="CR58" s="28">
        <v>1</v>
      </c>
      <c r="CS58" s="28">
        <v>0</v>
      </c>
      <c r="CT58" s="3">
        <v>1</v>
      </c>
      <c r="CU58" s="3">
        <v>1</v>
      </c>
      <c r="CV58" s="5">
        <f>CT59</f>
        <v>1</v>
      </c>
      <c r="CW58" s="3">
        <v>0</v>
      </c>
      <c r="CX58" s="3">
        <v>1</v>
      </c>
      <c r="CY58" s="3">
        <v>1</v>
      </c>
      <c r="CZ58" s="3">
        <v>6</v>
      </c>
      <c r="DA58" s="12">
        <f>100-EH58</f>
        <v>62.9</v>
      </c>
      <c r="DB58" s="12">
        <f t="shared" si="1"/>
        <v>62.9</v>
      </c>
      <c r="DC58" s="169">
        <f t="shared" ref="DC58" si="211">EH58</f>
        <v>37.1</v>
      </c>
      <c r="DD58" s="12">
        <f t="shared" ref="DD58:DD60" si="212">EH58</f>
        <v>37.1</v>
      </c>
      <c r="DE58" s="12">
        <f>DA59</f>
        <v>35.900000000000006</v>
      </c>
      <c r="DF58" s="12">
        <f>DB59</f>
        <v>35.900000000000006</v>
      </c>
      <c r="DG58" s="3">
        <v>1</v>
      </c>
      <c r="DH58" s="3" t="s">
        <v>320</v>
      </c>
      <c r="DI58" s="3">
        <v>2</v>
      </c>
      <c r="DJ58" s="3" t="s">
        <v>879</v>
      </c>
      <c r="DK58" s="3" t="s">
        <v>464</v>
      </c>
      <c r="DL58" s="3" t="s">
        <v>880</v>
      </c>
      <c r="DM58" s="3"/>
      <c r="DN58" s="3"/>
      <c r="DO58" s="3"/>
      <c r="DP58" s="3"/>
      <c r="DQ58" s="12">
        <f t="shared" ref="DQ58" si="213">(DS58/DR58)*100</f>
        <v>51.515151515151516</v>
      </c>
      <c r="DR58" s="12">
        <f t="shared" si="99"/>
        <v>165000</v>
      </c>
      <c r="DS58" s="3">
        <v>85000</v>
      </c>
      <c r="DT58" s="3">
        <v>80000</v>
      </c>
      <c r="DU58" s="3"/>
      <c r="DV58" s="3"/>
      <c r="DW58" s="101" t="s">
        <v>1003</v>
      </c>
      <c r="DX58" s="101" t="s">
        <v>1001</v>
      </c>
      <c r="DY58" s="12"/>
      <c r="DZ58" s="12"/>
      <c r="EA58" s="12">
        <f t="shared" ref="EA58" si="214">(EC58/EB58)*100</f>
        <v>46.316680779000848</v>
      </c>
      <c r="EB58" s="12">
        <f t="shared" si="7"/>
        <v>1181</v>
      </c>
      <c r="EC58" s="3">
        <v>547</v>
      </c>
      <c r="ED58" s="3">
        <v>634</v>
      </c>
      <c r="EE58" s="3"/>
      <c r="EF58" s="3"/>
      <c r="EG58" s="56" t="s">
        <v>889</v>
      </c>
      <c r="EH58" s="81">
        <v>37.1</v>
      </c>
      <c r="EI58" s="56" t="s">
        <v>890</v>
      </c>
      <c r="EJ58" s="81">
        <v>64.099999999999994</v>
      </c>
      <c r="EK58" s="56"/>
      <c r="EL58" s="81"/>
      <c r="EM58" s="56"/>
      <c r="EN58" s="81"/>
      <c r="EO58" s="3" t="s">
        <v>881</v>
      </c>
      <c r="EP58" s="3">
        <v>1</v>
      </c>
      <c r="EQ58" s="3" t="s">
        <v>948</v>
      </c>
      <c r="ER58" s="3"/>
      <c r="ES58" s="3"/>
      <c r="ET58" s="3"/>
      <c r="EU58" s="1" t="s">
        <v>214</v>
      </c>
      <c r="EV58" s="1" t="s">
        <v>136</v>
      </c>
      <c r="EW58" s="1">
        <v>1</v>
      </c>
      <c r="EX58" s="1" t="s">
        <v>215</v>
      </c>
      <c r="EY58" s="1">
        <v>2</v>
      </c>
      <c r="EZ58" s="1">
        <v>1</v>
      </c>
      <c r="FA58" s="1">
        <v>4</v>
      </c>
      <c r="FB58" s="9">
        <v>33721</v>
      </c>
      <c r="FC58" s="1">
        <v>1</v>
      </c>
      <c r="FD58" s="9">
        <v>33724</v>
      </c>
      <c r="FE58" s="1">
        <v>2</v>
      </c>
      <c r="FF58" s="1">
        <v>0</v>
      </c>
      <c r="FI58" s="1">
        <v>346</v>
      </c>
      <c r="FL58" s="1">
        <v>345</v>
      </c>
      <c r="FM58" s="1">
        <v>346</v>
      </c>
      <c r="FN58" s="1">
        <v>1</v>
      </c>
      <c r="FO58" s="1" t="s">
        <v>65</v>
      </c>
      <c r="FP58" s="1">
        <v>51.515151515151516</v>
      </c>
    </row>
    <row r="59" spans="1:172" s="1" customFormat="1" x14ac:dyDescent="0.2">
      <c r="A59" s="1" t="s">
        <v>204</v>
      </c>
      <c r="B59" s="1">
        <v>1993</v>
      </c>
      <c r="C59" s="1" t="s">
        <v>205</v>
      </c>
      <c r="D59" s="1" t="s">
        <v>206</v>
      </c>
      <c r="F59">
        <v>1</v>
      </c>
      <c r="G59">
        <v>0</v>
      </c>
      <c r="I59">
        <v>1</v>
      </c>
      <c r="J59">
        <v>0</v>
      </c>
      <c r="O59" s="1" t="s">
        <v>207</v>
      </c>
      <c r="P59" s="1" t="s">
        <v>208</v>
      </c>
      <c r="Q59" s="1" t="s">
        <v>208</v>
      </c>
      <c r="R59" s="1" t="s">
        <v>209</v>
      </c>
      <c r="S59" s="1" t="s">
        <v>209</v>
      </c>
      <c r="X59">
        <v>1</v>
      </c>
      <c r="Y59">
        <v>1</v>
      </c>
      <c r="Z59" t="s">
        <v>1638</v>
      </c>
      <c r="AA59">
        <v>1</v>
      </c>
      <c r="AB59">
        <v>1</v>
      </c>
      <c r="AC59" t="s">
        <v>1638</v>
      </c>
      <c r="AI59" s="3">
        <v>1</v>
      </c>
      <c r="AJ59" s="3" t="s">
        <v>210</v>
      </c>
      <c r="AK59" s="11" t="s">
        <v>211</v>
      </c>
      <c r="AL59" s="11" t="s">
        <v>101</v>
      </c>
      <c r="AM59" s="11" t="s">
        <v>212</v>
      </c>
      <c r="AN59" s="11" t="s">
        <v>101</v>
      </c>
      <c r="AO59" s="11" t="s">
        <v>213</v>
      </c>
      <c r="AP59" s="11"/>
      <c r="AQ59" s="11"/>
      <c r="AR59" s="11"/>
      <c r="AS59" s="3" t="s">
        <v>74</v>
      </c>
      <c r="AT59" s="14" t="s">
        <v>74</v>
      </c>
      <c r="AU59" s="14" t="s">
        <v>507</v>
      </c>
      <c r="AV59" s="14" t="s">
        <v>507</v>
      </c>
      <c r="AW59" s="14"/>
      <c r="AX59" s="14"/>
      <c r="AY59" s="3">
        <v>0</v>
      </c>
      <c r="AZ59" s="62">
        <v>0</v>
      </c>
      <c r="BA59" s="28">
        <v>1</v>
      </c>
      <c r="BB59" s="28"/>
      <c r="BC59" s="28">
        <v>0</v>
      </c>
      <c r="BD59" s="28">
        <v>0</v>
      </c>
      <c r="BE59" s="28">
        <v>0</v>
      </c>
      <c r="BF59" s="28"/>
      <c r="BG59" s="28"/>
      <c r="BH59" s="28"/>
      <c r="BI59" s="3">
        <v>1</v>
      </c>
      <c r="BJ59" s="1" t="s">
        <v>215</v>
      </c>
      <c r="BK59" s="1">
        <v>1</v>
      </c>
      <c r="BL59" s="1">
        <v>5</v>
      </c>
      <c r="BM59" s="28">
        <v>306</v>
      </c>
      <c r="BN59" s="1">
        <v>30610</v>
      </c>
      <c r="BO59" s="1">
        <v>1</v>
      </c>
      <c r="BP59" s="1">
        <v>0</v>
      </c>
      <c r="BQ59" s="1">
        <v>1</v>
      </c>
      <c r="BR59" s="1">
        <v>0</v>
      </c>
      <c r="BS59" s="1">
        <v>0</v>
      </c>
      <c r="BT59" s="1">
        <v>0</v>
      </c>
      <c r="BU59" s="3" t="s">
        <v>388</v>
      </c>
      <c r="BV59" s="3" t="s">
        <v>389</v>
      </c>
      <c r="BW59" s="3">
        <v>1</v>
      </c>
      <c r="BX59" s="3">
        <v>1</v>
      </c>
      <c r="BY59" s="3">
        <v>1</v>
      </c>
      <c r="BZ59" s="3">
        <v>1</v>
      </c>
      <c r="CA59" s="3">
        <v>1</v>
      </c>
      <c r="CB59" s="5" t="s">
        <v>344</v>
      </c>
      <c r="CC59" s="5" t="s">
        <v>374</v>
      </c>
      <c r="CD59" s="5" t="s">
        <v>414</v>
      </c>
      <c r="CE59" s="5"/>
      <c r="CF59" s="5" t="s">
        <v>354</v>
      </c>
      <c r="CG59" s="5" t="s">
        <v>331</v>
      </c>
      <c r="CH59" s="5" t="s">
        <v>414</v>
      </c>
      <c r="CI59" s="5" t="s">
        <v>892</v>
      </c>
      <c r="CJ59" s="161">
        <v>1</v>
      </c>
      <c r="CK59" s="3"/>
      <c r="CL59" s="5" t="s">
        <v>689</v>
      </c>
      <c r="CM59" s="3" t="s">
        <v>410</v>
      </c>
      <c r="CN59" s="3">
        <v>2</v>
      </c>
      <c r="CO59" s="3">
        <v>1</v>
      </c>
      <c r="CP59" s="3" t="s">
        <v>464</v>
      </c>
      <c r="CQ59" s="12" t="s">
        <v>1424</v>
      </c>
      <c r="CR59" s="12">
        <v>0</v>
      </c>
      <c r="CS59" s="12">
        <v>1</v>
      </c>
      <c r="CT59" s="3">
        <v>1</v>
      </c>
      <c r="CU59" s="3">
        <v>1</v>
      </c>
      <c r="CV59" s="5">
        <f>CT58</f>
        <v>1</v>
      </c>
      <c r="CW59" s="3">
        <v>0</v>
      </c>
      <c r="CX59" s="3">
        <v>1</v>
      </c>
      <c r="CY59" s="3">
        <v>1</v>
      </c>
      <c r="CZ59" s="3">
        <v>6</v>
      </c>
      <c r="DA59" s="12">
        <f>100-EJ59</f>
        <v>35.900000000000006</v>
      </c>
      <c r="DB59" s="12">
        <f t="shared" si="1"/>
        <v>35.900000000000006</v>
      </c>
      <c r="DC59" s="169">
        <f t="shared" ref="DC59" si="215">EJ59</f>
        <v>64.099999999999994</v>
      </c>
      <c r="DD59" s="12">
        <f>EJ59</f>
        <v>64.099999999999994</v>
      </c>
      <c r="DE59" s="12">
        <f>DA58</f>
        <v>62.9</v>
      </c>
      <c r="DF59" s="12">
        <f>DB58</f>
        <v>62.9</v>
      </c>
      <c r="DG59" s="3">
        <v>1</v>
      </c>
      <c r="DH59" s="3" t="s">
        <v>320</v>
      </c>
      <c r="DI59" s="3">
        <v>2</v>
      </c>
      <c r="DJ59" s="3" t="s">
        <v>879</v>
      </c>
      <c r="DK59" s="3" t="s">
        <v>464</v>
      </c>
      <c r="DL59" s="3" t="s">
        <v>880</v>
      </c>
      <c r="DM59" s="3"/>
      <c r="DN59" s="3"/>
      <c r="DO59" s="3"/>
      <c r="DP59" s="3"/>
      <c r="DQ59" s="12">
        <f t="shared" ref="DQ59" si="216">(DT59/DR59)*100</f>
        <v>48.484848484848484</v>
      </c>
      <c r="DR59" s="12">
        <f t="shared" si="99"/>
        <v>165000</v>
      </c>
      <c r="DS59" s="3">
        <v>85000</v>
      </c>
      <c r="DT59" s="3">
        <v>80000</v>
      </c>
      <c r="DU59" s="3"/>
      <c r="DV59" s="3"/>
      <c r="DW59" s="101" t="s">
        <v>1003</v>
      </c>
      <c r="DX59" s="101" t="s">
        <v>1001</v>
      </c>
      <c r="DY59" s="12"/>
      <c r="DZ59" s="12"/>
      <c r="EA59" s="12">
        <f t="shared" ref="EA59" si="217">(ED59/EB59)*100</f>
        <v>53.683319220999145</v>
      </c>
      <c r="EB59" s="12">
        <f t="shared" si="7"/>
        <v>1181</v>
      </c>
      <c r="EC59" s="3">
        <v>547</v>
      </c>
      <c r="ED59" s="3">
        <v>634</v>
      </c>
      <c r="EE59" s="3"/>
      <c r="EF59" s="3"/>
      <c r="EG59" s="56" t="s">
        <v>889</v>
      </c>
      <c r="EH59" s="81">
        <v>37.1</v>
      </c>
      <c r="EI59" s="56" t="s">
        <v>890</v>
      </c>
      <c r="EJ59" s="81">
        <v>64.099999999999994</v>
      </c>
      <c r="EK59" s="56"/>
      <c r="EL59" s="81"/>
      <c r="EM59" s="56"/>
      <c r="EN59" s="81"/>
      <c r="EO59" s="3" t="s">
        <v>881</v>
      </c>
      <c r="EP59" s="3">
        <v>1</v>
      </c>
      <c r="EQ59" s="3" t="s">
        <v>948</v>
      </c>
      <c r="ER59" s="3"/>
      <c r="ES59" s="3"/>
      <c r="ET59" s="3"/>
      <c r="EU59" s="1" t="s">
        <v>214</v>
      </c>
      <c r="EV59" s="1" t="s">
        <v>136</v>
      </c>
      <c r="EW59" s="1">
        <v>1</v>
      </c>
      <c r="EX59" s="1" t="s">
        <v>215</v>
      </c>
      <c r="EY59" s="1">
        <v>2</v>
      </c>
      <c r="EZ59" s="1">
        <v>1</v>
      </c>
      <c r="FA59" s="1">
        <v>4</v>
      </c>
      <c r="FB59" s="9">
        <v>33721</v>
      </c>
      <c r="FC59" s="1">
        <v>1</v>
      </c>
      <c r="FD59" s="9">
        <v>33724</v>
      </c>
      <c r="FE59" s="1">
        <v>2</v>
      </c>
      <c r="FF59" s="1">
        <v>0</v>
      </c>
      <c r="FI59" s="1">
        <v>346</v>
      </c>
      <c r="FL59" s="1">
        <v>345</v>
      </c>
      <c r="FM59" s="1">
        <v>346</v>
      </c>
      <c r="FN59" s="1">
        <v>1</v>
      </c>
      <c r="FO59" s="1" t="s">
        <v>65</v>
      </c>
      <c r="FP59" s="1">
        <v>48.484848484848484</v>
      </c>
    </row>
    <row r="60" spans="1:172" s="1" customFormat="1" x14ac:dyDescent="0.2">
      <c r="A60" s="1" t="s">
        <v>204</v>
      </c>
      <c r="B60" s="1">
        <v>1993</v>
      </c>
      <c r="C60" s="1" t="s">
        <v>205</v>
      </c>
      <c r="D60" s="1" t="s">
        <v>206</v>
      </c>
      <c r="F60">
        <v>1</v>
      </c>
      <c r="G60">
        <v>0</v>
      </c>
      <c r="I60">
        <v>1</v>
      </c>
      <c r="J60">
        <v>0</v>
      </c>
      <c r="O60" s="1" t="s">
        <v>207</v>
      </c>
      <c r="P60" s="1" t="s">
        <v>208</v>
      </c>
      <c r="Q60" s="1" t="s">
        <v>208</v>
      </c>
      <c r="R60" s="1" t="s">
        <v>209</v>
      </c>
      <c r="S60" s="1" t="s">
        <v>209</v>
      </c>
      <c r="X60">
        <v>1</v>
      </c>
      <c r="Y60">
        <v>1</v>
      </c>
      <c r="Z60" t="s">
        <v>1638</v>
      </c>
      <c r="AA60">
        <v>1</v>
      </c>
      <c r="AB60">
        <v>1</v>
      </c>
      <c r="AC60" t="s">
        <v>1638</v>
      </c>
      <c r="AI60" s="3">
        <v>1</v>
      </c>
      <c r="AJ60" s="3" t="s">
        <v>210</v>
      </c>
      <c r="AK60" s="11" t="s">
        <v>211</v>
      </c>
      <c r="AL60" s="11" t="s">
        <v>101</v>
      </c>
      <c r="AM60" s="11" t="s">
        <v>212</v>
      </c>
      <c r="AN60" s="11" t="s">
        <v>101</v>
      </c>
      <c r="AO60" s="11" t="s">
        <v>213</v>
      </c>
      <c r="AP60" s="11"/>
      <c r="AQ60" s="11"/>
      <c r="AR60" s="11"/>
      <c r="AS60" s="3" t="s">
        <v>74</v>
      </c>
      <c r="AT60" s="14" t="s">
        <v>74</v>
      </c>
      <c r="AU60" s="14" t="s">
        <v>507</v>
      </c>
      <c r="AV60" s="14" t="s">
        <v>507</v>
      </c>
      <c r="AW60" s="14"/>
      <c r="AX60" s="14"/>
      <c r="AY60" s="3">
        <v>0</v>
      </c>
      <c r="AZ60" s="62">
        <v>0</v>
      </c>
      <c r="BA60" s="28">
        <v>1</v>
      </c>
      <c r="BB60" s="28"/>
      <c r="BC60" s="28">
        <v>1</v>
      </c>
      <c r="BD60" s="28">
        <v>1</v>
      </c>
      <c r="BE60" s="28">
        <v>1</v>
      </c>
      <c r="BF60" s="28"/>
      <c r="BG60" s="28"/>
      <c r="BH60" s="28"/>
      <c r="BI60" s="3">
        <v>1</v>
      </c>
      <c r="BJ60" s="1" t="s">
        <v>215</v>
      </c>
      <c r="BK60" s="1">
        <v>1</v>
      </c>
      <c r="BL60" s="1">
        <v>5</v>
      </c>
      <c r="BM60" s="28">
        <v>307</v>
      </c>
      <c r="BN60" s="1">
        <v>30710</v>
      </c>
      <c r="BO60" s="1">
        <v>1</v>
      </c>
      <c r="BP60" s="1">
        <v>0</v>
      </c>
      <c r="BQ60" s="1">
        <v>1</v>
      </c>
      <c r="BR60" s="1">
        <v>0</v>
      </c>
      <c r="BS60" s="1">
        <v>0</v>
      </c>
      <c r="BT60" s="1">
        <v>0</v>
      </c>
      <c r="BU60" s="3" t="s">
        <v>388</v>
      </c>
      <c r="BV60" s="3" t="s">
        <v>389</v>
      </c>
      <c r="BW60" s="3">
        <v>1</v>
      </c>
      <c r="BX60" s="3">
        <v>1</v>
      </c>
      <c r="BY60" s="3">
        <v>1</v>
      </c>
      <c r="BZ60" s="3">
        <v>1</v>
      </c>
      <c r="CA60" s="3">
        <v>1</v>
      </c>
      <c r="CB60" s="5" t="s">
        <v>367</v>
      </c>
      <c r="CC60" s="5" t="s">
        <v>381</v>
      </c>
      <c r="CD60" s="5" t="s">
        <v>414</v>
      </c>
      <c r="CE60" s="5" t="s">
        <v>893</v>
      </c>
      <c r="CF60" s="5" t="s">
        <v>367</v>
      </c>
      <c r="CG60" s="5" t="s">
        <v>314</v>
      </c>
      <c r="CH60" s="5" t="s">
        <v>414</v>
      </c>
      <c r="CI60" s="5" t="s">
        <v>894</v>
      </c>
      <c r="CJ60" s="161">
        <v>0</v>
      </c>
      <c r="CK60" s="3"/>
      <c r="CL60" s="5" t="s">
        <v>689</v>
      </c>
      <c r="CM60" s="3" t="s">
        <v>479</v>
      </c>
      <c r="CN60" s="3">
        <v>2</v>
      </c>
      <c r="CO60" s="3">
        <v>1</v>
      </c>
      <c r="CP60" s="3" t="s">
        <v>1425</v>
      </c>
      <c r="CQ60" s="1" t="s">
        <v>320</v>
      </c>
      <c r="CR60" s="28">
        <v>1</v>
      </c>
      <c r="CS60" s="28">
        <v>0</v>
      </c>
      <c r="CT60" s="3">
        <v>1</v>
      </c>
      <c r="CU60" s="3">
        <v>1</v>
      </c>
      <c r="CV60" s="5">
        <f>CT61</f>
        <v>1</v>
      </c>
      <c r="CW60" s="3">
        <v>0</v>
      </c>
      <c r="CX60" s="3">
        <v>1</v>
      </c>
      <c r="CY60" s="3">
        <v>1</v>
      </c>
      <c r="CZ60" s="3">
        <v>7</v>
      </c>
      <c r="DA60" s="12">
        <f>100-EH60</f>
        <v>59.5</v>
      </c>
      <c r="DB60" s="12">
        <f t="shared" si="1"/>
        <v>59.5</v>
      </c>
      <c r="DC60" s="169">
        <f t="shared" ref="DC60:DC84" si="218">EH60</f>
        <v>40.5</v>
      </c>
      <c r="DD60" s="12">
        <f t="shared" si="212"/>
        <v>40.5</v>
      </c>
      <c r="DE60" s="12">
        <f>DA61</f>
        <v>40.5</v>
      </c>
      <c r="DF60" s="12">
        <f>DB61</f>
        <v>40.5</v>
      </c>
      <c r="DG60" s="3">
        <v>1</v>
      </c>
      <c r="DH60" s="3" t="s">
        <v>320</v>
      </c>
      <c r="DI60" s="3">
        <v>2</v>
      </c>
      <c r="DJ60" s="3" t="s">
        <v>879</v>
      </c>
      <c r="DK60" s="3" t="s">
        <v>464</v>
      </c>
      <c r="DL60" s="3" t="s">
        <v>880</v>
      </c>
      <c r="DM60" s="3"/>
      <c r="DN60" s="3"/>
      <c r="DO60" s="3"/>
      <c r="DP60" s="3"/>
      <c r="DQ60" s="12">
        <f t="shared" ref="DQ60" si="219">(DS60/DR60)*100</f>
        <v>51.515151515151516</v>
      </c>
      <c r="DR60" s="12">
        <f t="shared" si="99"/>
        <v>165000</v>
      </c>
      <c r="DS60" s="3">
        <v>85000</v>
      </c>
      <c r="DT60" s="3">
        <v>80000</v>
      </c>
      <c r="DU60" s="3"/>
      <c r="DV60" s="3"/>
      <c r="DW60" s="101" t="s">
        <v>1003</v>
      </c>
      <c r="DX60" s="101" t="s">
        <v>1001</v>
      </c>
      <c r="DY60" s="12"/>
      <c r="DZ60" s="12"/>
      <c r="EA60" s="12">
        <f t="shared" ref="EA60" si="220">(EC60/EB60)*100</f>
        <v>46.316680779000848</v>
      </c>
      <c r="EB60" s="12">
        <f t="shared" si="7"/>
        <v>1181</v>
      </c>
      <c r="EC60" s="3">
        <v>547</v>
      </c>
      <c r="ED60" s="3">
        <v>634</v>
      </c>
      <c r="EE60" s="3"/>
      <c r="EF60" s="3"/>
      <c r="EG60" s="56" t="s">
        <v>929</v>
      </c>
      <c r="EH60" s="81">
        <v>40.5</v>
      </c>
      <c r="EI60" s="56" t="s">
        <v>929</v>
      </c>
      <c r="EJ60" s="81">
        <v>59.5</v>
      </c>
      <c r="EK60" s="56"/>
      <c r="EL60" s="81"/>
      <c r="EM60" s="56"/>
      <c r="EN60" s="81"/>
      <c r="EO60" s="3" t="s">
        <v>896</v>
      </c>
      <c r="EP60" s="3">
        <v>1</v>
      </c>
      <c r="EQ60" s="11" t="s">
        <v>1464</v>
      </c>
      <c r="ER60" s="3"/>
      <c r="ES60" s="3"/>
      <c r="ET60" s="3"/>
      <c r="EU60" s="1" t="s">
        <v>214</v>
      </c>
      <c r="EV60" s="1" t="s">
        <v>136</v>
      </c>
      <c r="EW60" s="1">
        <v>1</v>
      </c>
      <c r="EX60" s="1" t="s">
        <v>215</v>
      </c>
      <c r="EY60" s="1">
        <v>2</v>
      </c>
      <c r="EZ60" s="1">
        <v>1</v>
      </c>
      <c r="FA60" s="1">
        <v>4</v>
      </c>
      <c r="FB60" s="9">
        <v>33721</v>
      </c>
      <c r="FC60" s="1">
        <v>1</v>
      </c>
      <c r="FD60" s="9">
        <v>33724</v>
      </c>
      <c r="FE60" s="1">
        <v>2</v>
      </c>
      <c r="FF60" s="1">
        <v>0</v>
      </c>
      <c r="FI60" s="1">
        <v>346</v>
      </c>
      <c r="FL60" s="1">
        <v>345</v>
      </c>
      <c r="FM60" s="1">
        <v>346</v>
      </c>
      <c r="FN60" s="1">
        <v>1</v>
      </c>
      <c r="FO60" s="1" t="s">
        <v>65</v>
      </c>
      <c r="FP60" s="1">
        <v>51.515151515151516</v>
      </c>
    </row>
    <row r="61" spans="1:172" s="1" customFormat="1" x14ac:dyDescent="0.2">
      <c r="A61" s="1" t="s">
        <v>204</v>
      </c>
      <c r="B61" s="1">
        <v>1993</v>
      </c>
      <c r="C61" s="1" t="s">
        <v>205</v>
      </c>
      <c r="D61" s="1" t="s">
        <v>206</v>
      </c>
      <c r="F61">
        <v>1</v>
      </c>
      <c r="G61">
        <v>0</v>
      </c>
      <c r="I61">
        <v>1</v>
      </c>
      <c r="J61">
        <v>0</v>
      </c>
      <c r="O61" s="1" t="s">
        <v>207</v>
      </c>
      <c r="P61" s="1" t="s">
        <v>208</v>
      </c>
      <c r="Q61" s="1" t="s">
        <v>208</v>
      </c>
      <c r="R61" s="1" t="s">
        <v>209</v>
      </c>
      <c r="S61" s="1" t="s">
        <v>209</v>
      </c>
      <c r="X61">
        <v>1</v>
      </c>
      <c r="Y61">
        <v>1</v>
      </c>
      <c r="Z61" t="s">
        <v>1638</v>
      </c>
      <c r="AA61">
        <v>1</v>
      </c>
      <c r="AB61">
        <v>1</v>
      </c>
      <c r="AC61" t="s">
        <v>1638</v>
      </c>
      <c r="AI61" s="3">
        <v>1</v>
      </c>
      <c r="AJ61" s="3" t="s">
        <v>210</v>
      </c>
      <c r="AK61" s="11" t="s">
        <v>211</v>
      </c>
      <c r="AL61" s="11" t="s">
        <v>101</v>
      </c>
      <c r="AM61" s="11" t="s">
        <v>212</v>
      </c>
      <c r="AN61" s="11" t="s">
        <v>101</v>
      </c>
      <c r="AO61" s="11" t="s">
        <v>213</v>
      </c>
      <c r="AP61" s="11"/>
      <c r="AQ61" s="11"/>
      <c r="AR61" s="11"/>
      <c r="AS61" s="3" t="s">
        <v>74</v>
      </c>
      <c r="AT61" s="14" t="s">
        <v>74</v>
      </c>
      <c r="AU61" s="14" t="s">
        <v>507</v>
      </c>
      <c r="AV61" s="14" t="s">
        <v>507</v>
      </c>
      <c r="AW61" s="14"/>
      <c r="AX61" s="14"/>
      <c r="AY61" s="3">
        <v>0</v>
      </c>
      <c r="AZ61" s="62">
        <v>0</v>
      </c>
      <c r="BA61" s="28">
        <v>1</v>
      </c>
      <c r="BB61" s="28"/>
      <c r="BC61" s="28">
        <v>1</v>
      </c>
      <c r="BD61" s="28">
        <v>1</v>
      </c>
      <c r="BE61" s="28">
        <v>1</v>
      </c>
      <c r="BF61" s="28"/>
      <c r="BG61" s="28"/>
      <c r="BH61" s="28"/>
      <c r="BI61" s="3">
        <v>1</v>
      </c>
      <c r="BJ61" s="1" t="s">
        <v>215</v>
      </c>
      <c r="BK61" s="1">
        <v>1</v>
      </c>
      <c r="BL61" s="1">
        <v>5</v>
      </c>
      <c r="BM61" s="28">
        <v>307</v>
      </c>
      <c r="BN61" s="1">
        <v>30710</v>
      </c>
      <c r="BO61" s="1">
        <v>1</v>
      </c>
      <c r="BP61" s="1">
        <v>0</v>
      </c>
      <c r="BQ61" s="1">
        <v>1</v>
      </c>
      <c r="BR61" s="1">
        <v>0</v>
      </c>
      <c r="BS61" s="1">
        <v>0</v>
      </c>
      <c r="BT61" s="1">
        <v>0</v>
      </c>
      <c r="BU61" s="3" t="s">
        <v>388</v>
      </c>
      <c r="BV61" s="3" t="s">
        <v>389</v>
      </c>
      <c r="BW61" s="3">
        <v>1</v>
      </c>
      <c r="BX61" s="3">
        <v>1</v>
      </c>
      <c r="BY61" s="3">
        <v>1</v>
      </c>
      <c r="BZ61" s="3">
        <v>1</v>
      </c>
      <c r="CA61" s="3">
        <v>1</v>
      </c>
      <c r="CB61" s="5" t="s">
        <v>367</v>
      </c>
      <c r="CC61" s="5" t="s">
        <v>381</v>
      </c>
      <c r="CD61" s="5" t="s">
        <v>414</v>
      </c>
      <c r="CE61" s="5" t="s">
        <v>893</v>
      </c>
      <c r="CF61" s="5" t="s">
        <v>367</v>
      </c>
      <c r="CG61" s="5" t="s">
        <v>314</v>
      </c>
      <c r="CH61" s="5" t="s">
        <v>414</v>
      </c>
      <c r="CI61" s="5" t="s">
        <v>894</v>
      </c>
      <c r="CJ61" s="161">
        <v>0</v>
      </c>
      <c r="CK61" s="3"/>
      <c r="CL61" s="5" t="s">
        <v>689</v>
      </c>
      <c r="CM61" s="3" t="s">
        <v>479</v>
      </c>
      <c r="CN61" s="3">
        <v>2</v>
      </c>
      <c r="CO61" s="3">
        <v>1</v>
      </c>
      <c r="CP61" s="3" t="s">
        <v>464</v>
      </c>
      <c r="CQ61" s="12" t="s">
        <v>1424</v>
      </c>
      <c r="CR61" s="12">
        <v>0</v>
      </c>
      <c r="CS61" s="12">
        <v>1</v>
      </c>
      <c r="CT61" s="3">
        <v>1</v>
      </c>
      <c r="CU61" s="3">
        <v>1</v>
      </c>
      <c r="CV61" s="5">
        <f>CT60</f>
        <v>1</v>
      </c>
      <c r="CW61" s="3">
        <v>0</v>
      </c>
      <c r="CX61" s="3">
        <v>1</v>
      </c>
      <c r="CY61" s="3">
        <v>1</v>
      </c>
      <c r="CZ61" s="3">
        <v>7</v>
      </c>
      <c r="DA61" s="12">
        <f>100-EJ61</f>
        <v>40.5</v>
      </c>
      <c r="DB61" s="12">
        <f t="shared" si="1"/>
        <v>40.5</v>
      </c>
      <c r="DC61" s="169">
        <f t="shared" ref="DC61:DC85" si="221">EJ61</f>
        <v>59.5</v>
      </c>
      <c r="DD61" s="12">
        <f>EJ61</f>
        <v>59.5</v>
      </c>
      <c r="DE61" s="12">
        <f>DA60</f>
        <v>59.5</v>
      </c>
      <c r="DF61" s="12">
        <f>DB60</f>
        <v>59.5</v>
      </c>
      <c r="DG61" s="3">
        <v>1</v>
      </c>
      <c r="DH61" s="3" t="s">
        <v>320</v>
      </c>
      <c r="DI61" s="3">
        <v>2</v>
      </c>
      <c r="DJ61" s="3" t="s">
        <v>879</v>
      </c>
      <c r="DK61" s="3" t="s">
        <v>464</v>
      </c>
      <c r="DL61" s="3" t="s">
        <v>880</v>
      </c>
      <c r="DM61" s="3"/>
      <c r="DN61" s="3"/>
      <c r="DO61" s="3"/>
      <c r="DP61" s="3"/>
      <c r="DQ61" s="12">
        <f t="shared" ref="DQ61" si="222">(DT61/DR61)*100</f>
        <v>48.484848484848484</v>
      </c>
      <c r="DR61" s="12">
        <f t="shared" si="99"/>
        <v>165000</v>
      </c>
      <c r="DS61" s="3">
        <v>85000</v>
      </c>
      <c r="DT61" s="3">
        <v>80000</v>
      </c>
      <c r="DU61" s="3"/>
      <c r="DV61" s="3"/>
      <c r="DW61" s="101" t="s">
        <v>1003</v>
      </c>
      <c r="DX61" s="101" t="s">
        <v>1001</v>
      </c>
      <c r="DY61" s="12"/>
      <c r="DZ61" s="12"/>
      <c r="EA61" s="12">
        <f t="shared" ref="EA61" si="223">(ED61/EB61)*100</f>
        <v>53.683319220999145</v>
      </c>
      <c r="EB61" s="12">
        <f t="shared" si="7"/>
        <v>1181</v>
      </c>
      <c r="EC61" s="3">
        <v>547</v>
      </c>
      <c r="ED61" s="3">
        <v>634</v>
      </c>
      <c r="EE61" s="3"/>
      <c r="EF61" s="3"/>
      <c r="EG61" s="56" t="s">
        <v>929</v>
      </c>
      <c r="EH61" s="81">
        <v>40.5</v>
      </c>
      <c r="EI61" s="56" t="s">
        <v>929</v>
      </c>
      <c r="EJ61" s="81">
        <v>59.5</v>
      </c>
      <c r="EK61" s="56"/>
      <c r="EL61" s="81"/>
      <c r="EM61" s="56"/>
      <c r="EN61" s="81"/>
      <c r="EO61" s="3" t="s">
        <v>896</v>
      </c>
      <c r="EP61" s="3">
        <v>1</v>
      </c>
      <c r="EQ61" s="11" t="s">
        <v>1464</v>
      </c>
      <c r="ER61" s="3"/>
      <c r="ES61" s="3"/>
      <c r="ET61" s="3"/>
      <c r="EU61" s="1" t="s">
        <v>214</v>
      </c>
      <c r="EV61" s="1" t="s">
        <v>136</v>
      </c>
      <c r="EW61" s="1">
        <v>1</v>
      </c>
      <c r="EX61" s="1" t="s">
        <v>215</v>
      </c>
      <c r="EY61" s="1">
        <v>2</v>
      </c>
      <c r="EZ61" s="1">
        <v>1</v>
      </c>
      <c r="FA61" s="1">
        <v>4</v>
      </c>
      <c r="FB61" s="9">
        <v>33721</v>
      </c>
      <c r="FC61" s="1">
        <v>1</v>
      </c>
      <c r="FD61" s="9">
        <v>33724</v>
      </c>
      <c r="FE61" s="1">
        <v>2</v>
      </c>
      <c r="FF61" s="1">
        <v>0</v>
      </c>
      <c r="FI61" s="1">
        <v>346</v>
      </c>
      <c r="FL61" s="1">
        <v>345</v>
      </c>
      <c r="FM61" s="1">
        <v>346</v>
      </c>
      <c r="FN61" s="1">
        <v>1</v>
      </c>
      <c r="FO61" s="1" t="s">
        <v>65</v>
      </c>
      <c r="FP61" s="1">
        <v>48.484848484848484</v>
      </c>
    </row>
    <row r="62" spans="1:172" s="1" customFormat="1" x14ac:dyDescent="0.2">
      <c r="A62" s="1" t="s">
        <v>216</v>
      </c>
      <c r="B62" s="1">
        <v>1993</v>
      </c>
      <c r="C62" s="1" t="s">
        <v>205</v>
      </c>
      <c r="D62" s="1" t="s">
        <v>206</v>
      </c>
      <c r="F62">
        <v>1</v>
      </c>
      <c r="G62">
        <v>0</v>
      </c>
      <c r="I62">
        <v>1</v>
      </c>
      <c r="J62">
        <v>0</v>
      </c>
      <c r="O62" s="1" t="s">
        <v>217</v>
      </c>
      <c r="P62" s="1" t="s">
        <v>138</v>
      </c>
      <c r="Q62" s="1" t="s">
        <v>138</v>
      </c>
      <c r="R62" s="1" t="s">
        <v>218</v>
      </c>
      <c r="S62" s="1" t="s">
        <v>218</v>
      </c>
      <c r="X62">
        <v>1</v>
      </c>
      <c r="Y62">
        <v>1</v>
      </c>
      <c r="Z62" t="s">
        <v>146</v>
      </c>
      <c r="AA62">
        <v>1</v>
      </c>
      <c r="AB62">
        <v>1</v>
      </c>
      <c r="AC62" t="s">
        <v>146</v>
      </c>
      <c r="AI62" s="3">
        <v>1</v>
      </c>
      <c r="AJ62" s="7" t="s">
        <v>219</v>
      </c>
      <c r="AK62" s="3" t="s">
        <v>220</v>
      </c>
      <c r="AL62" s="3" t="s">
        <v>57</v>
      </c>
      <c r="AM62" s="3" t="s">
        <v>101</v>
      </c>
      <c r="AN62" s="3"/>
      <c r="AO62" s="3"/>
      <c r="AP62" s="3"/>
      <c r="AQ62" s="3"/>
      <c r="AR62" s="10" t="s">
        <v>221</v>
      </c>
      <c r="AS62" s="3" t="s">
        <v>222</v>
      </c>
      <c r="AT62" s="14" t="s">
        <v>74</v>
      </c>
      <c r="AU62" s="14" t="s">
        <v>507</v>
      </c>
      <c r="AV62" s="14" t="s">
        <v>507</v>
      </c>
      <c r="AW62" s="14"/>
      <c r="AX62" s="14"/>
      <c r="AY62" s="3">
        <v>1</v>
      </c>
      <c r="AZ62" s="62">
        <v>1</v>
      </c>
      <c r="BA62" s="28">
        <v>1</v>
      </c>
      <c r="BB62" s="28"/>
      <c r="BC62" s="28">
        <v>1</v>
      </c>
      <c r="BD62" s="28">
        <v>1</v>
      </c>
      <c r="BE62" s="28">
        <v>1</v>
      </c>
      <c r="BF62" s="28"/>
      <c r="BG62" s="28"/>
      <c r="BH62" s="28"/>
      <c r="BI62" s="3">
        <v>1</v>
      </c>
      <c r="BJ62" s="1" t="s">
        <v>225</v>
      </c>
      <c r="BK62" s="1">
        <v>1</v>
      </c>
      <c r="BL62" s="1">
        <v>5</v>
      </c>
      <c r="BM62" s="28">
        <v>400</v>
      </c>
      <c r="BN62" s="1">
        <v>40010</v>
      </c>
      <c r="BO62" s="1">
        <v>2</v>
      </c>
      <c r="BP62" s="1">
        <v>1</v>
      </c>
      <c r="BQ62" s="1">
        <v>2</v>
      </c>
      <c r="BR62" s="1">
        <v>0</v>
      </c>
      <c r="BS62" s="1">
        <v>0</v>
      </c>
      <c r="BT62" s="1">
        <v>0</v>
      </c>
      <c r="BU62" s="3" t="s">
        <v>388</v>
      </c>
      <c r="BV62" s="3" t="s">
        <v>389</v>
      </c>
      <c r="BW62" s="3">
        <v>0</v>
      </c>
      <c r="BX62" s="3">
        <v>1</v>
      </c>
      <c r="BY62" s="3">
        <v>1</v>
      </c>
      <c r="BZ62" s="3">
        <v>0</v>
      </c>
      <c r="CA62" s="3">
        <v>1</v>
      </c>
      <c r="CB62" s="5" t="s">
        <v>331</v>
      </c>
      <c r="CC62" s="5" t="s">
        <v>311</v>
      </c>
      <c r="CD62" s="5" t="s">
        <v>414</v>
      </c>
      <c r="CE62" s="5"/>
      <c r="CF62" s="5" t="s">
        <v>331</v>
      </c>
      <c r="CG62" s="5" t="s">
        <v>330</v>
      </c>
      <c r="CH62" s="5" t="s">
        <v>414</v>
      </c>
      <c r="CI62" s="5"/>
      <c r="CJ62" s="161">
        <v>0</v>
      </c>
      <c r="CK62" s="3"/>
      <c r="CL62" s="5" t="s">
        <v>689</v>
      </c>
      <c r="CM62" s="3" t="s">
        <v>410</v>
      </c>
      <c r="CN62" s="3">
        <v>2</v>
      </c>
      <c r="CO62" s="3">
        <v>1</v>
      </c>
      <c r="CP62" s="3" t="s">
        <v>1425</v>
      </c>
      <c r="CQ62" s="1" t="s">
        <v>320</v>
      </c>
      <c r="CR62" s="28">
        <v>1</v>
      </c>
      <c r="CS62" s="28">
        <v>0</v>
      </c>
      <c r="CT62" s="3">
        <v>1</v>
      </c>
      <c r="CU62" s="3">
        <v>1</v>
      </c>
      <c r="CV62" s="5">
        <f>CT63</f>
        <v>1</v>
      </c>
      <c r="CW62" s="3">
        <v>0</v>
      </c>
      <c r="CX62" s="3">
        <v>0</v>
      </c>
      <c r="CY62" s="3">
        <v>0</v>
      </c>
      <c r="CZ62" s="3">
        <v>0</v>
      </c>
      <c r="DA62" s="96">
        <f>100-EH62</f>
        <v>0</v>
      </c>
      <c r="DB62" s="96">
        <f t="shared" ref="DB62:DB114" si="224">100-DD62</f>
        <v>49</v>
      </c>
      <c r="DC62" s="170">
        <f t="shared" si="218"/>
        <v>100</v>
      </c>
      <c r="DD62" s="96">
        <v>51</v>
      </c>
      <c r="DE62" s="96">
        <f>DA63</f>
        <v>50</v>
      </c>
      <c r="DF62" s="96">
        <f>DB63</f>
        <v>50</v>
      </c>
      <c r="DG62" s="3">
        <v>1</v>
      </c>
      <c r="DH62" s="3" t="s">
        <v>320</v>
      </c>
      <c r="DI62" s="3">
        <v>2</v>
      </c>
      <c r="DJ62" s="30" t="s">
        <v>879</v>
      </c>
      <c r="DK62" s="3" t="s">
        <v>465</v>
      </c>
      <c r="DL62" s="3" t="s">
        <v>1052</v>
      </c>
      <c r="DM62" s="3"/>
      <c r="DN62" s="3"/>
      <c r="DO62" s="3"/>
      <c r="DP62" s="3"/>
      <c r="DQ62" s="12">
        <f t="shared" ref="DQ62" si="225">(DS62/DR62)*100</f>
        <v>66.666666666666657</v>
      </c>
      <c r="DR62" s="12">
        <f t="shared" ref="DR62:DR85" si="226">DS62+DT62</f>
        <v>127500</v>
      </c>
      <c r="DS62" s="3">
        <v>85000</v>
      </c>
      <c r="DT62" s="3">
        <v>42500</v>
      </c>
      <c r="DU62" s="3"/>
      <c r="DV62" s="3"/>
      <c r="DW62" s="101" t="s">
        <v>1003</v>
      </c>
      <c r="DX62" s="101" t="s">
        <v>1005</v>
      </c>
      <c r="DY62" s="12"/>
      <c r="DZ62" s="12"/>
      <c r="EA62" s="12">
        <f t="shared" ref="EA62" si="227">(EC62/EB62)*100</f>
        <v>35.059331175836029</v>
      </c>
      <c r="EB62" s="12">
        <f t="shared" ref="EB62:EB85" si="228">EC62+ED62</f>
        <v>927</v>
      </c>
      <c r="EC62" s="3">
        <v>325</v>
      </c>
      <c r="ED62" s="3">
        <v>602</v>
      </c>
      <c r="EE62" s="3"/>
      <c r="EF62" s="3"/>
      <c r="EG62" s="67" t="s">
        <v>919</v>
      </c>
      <c r="EH62" s="100">
        <v>100</v>
      </c>
      <c r="EI62" s="56" t="s">
        <v>920</v>
      </c>
      <c r="EJ62" s="81">
        <v>50</v>
      </c>
      <c r="EK62" s="56"/>
      <c r="EL62" s="81"/>
      <c r="EM62" s="56"/>
      <c r="EN62" s="81"/>
      <c r="EO62" s="3" t="s">
        <v>882</v>
      </c>
      <c r="EP62" s="3">
        <v>1</v>
      </c>
      <c r="EQ62" s="3" t="s">
        <v>948</v>
      </c>
      <c r="ER62" s="3"/>
      <c r="ES62" s="3"/>
      <c r="ET62" s="3"/>
      <c r="EU62" s="1" t="s">
        <v>223</v>
      </c>
      <c r="EV62" s="1" t="s">
        <v>224</v>
      </c>
      <c r="EW62" s="1">
        <v>1</v>
      </c>
      <c r="EX62" s="1" t="s">
        <v>225</v>
      </c>
      <c r="EY62" s="1">
        <v>2</v>
      </c>
      <c r="EZ62" s="1">
        <v>1</v>
      </c>
      <c r="FA62" s="1">
        <v>4</v>
      </c>
      <c r="FB62" s="9">
        <v>33897</v>
      </c>
      <c r="FC62" s="1">
        <v>1</v>
      </c>
      <c r="FD62" s="9">
        <v>33984</v>
      </c>
      <c r="FE62" s="1">
        <v>2</v>
      </c>
      <c r="FF62" s="1">
        <v>0</v>
      </c>
      <c r="FI62" s="1">
        <v>346</v>
      </c>
      <c r="FL62" s="1">
        <v>344</v>
      </c>
      <c r="FM62" s="1">
        <v>346</v>
      </c>
      <c r="FN62" s="1">
        <v>1</v>
      </c>
      <c r="FO62" s="1" t="s">
        <v>65</v>
      </c>
      <c r="FP62" s="1">
        <v>66.666666666666657</v>
      </c>
    </row>
    <row r="63" spans="1:172" s="1" customFormat="1" x14ac:dyDescent="0.2">
      <c r="A63" s="1" t="s">
        <v>216</v>
      </c>
      <c r="B63" s="1">
        <v>1993</v>
      </c>
      <c r="C63" s="1" t="s">
        <v>205</v>
      </c>
      <c r="D63" s="1" t="s">
        <v>206</v>
      </c>
      <c r="F63">
        <v>1</v>
      </c>
      <c r="G63">
        <v>0</v>
      </c>
      <c r="I63">
        <v>1</v>
      </c>
      <c r="J63">
        <v>0</v>
      </c>
      <c r="O63" s="1" t="s">
        <v>217</v>
      </c>
      <c r="P63" s="1" t="s">
        <v>138</v>
      </c>
      <c r="Q63" s="1" t="s">
        <v>138</v>
      </c>
      <c r="R63" s="1" t="s">
        <v>218</v>
      </c>
      <c r="S63" s="1" t="s">
        <v>218</v>
      </c>
      <c r="X63">
        <v>1</v>
      </c>
      <c r="Y63">
        <v>1</v>
      </c>
      <c r="Z63" t="s">
        <v>146</v>
      </c>
      <c r="AA63">
        <v>1</v>
      </c>
      <c r="AB63">
        <v>1</v>
      </c>
      <c r="AC63" t="s">
        <v>146</v>
      </c>
      <c r="AI63" s="3">
        <v>1</v>
      </c>
      <c r="AJ63" s="7" t="s">
        <v>219</v>
      </c>
      <c r="AK63" s="3" t="s">
        <v>220</v>
      </c>
      <c r="AL63" s="3" t="s">
        <v>57</v>
      </c>
      <c r="AM63" s="3" t="s">
        <v>101</v>
      </c>
      <c r="AN63" s="3"/>
      <c r="AO63" s="3"/>
      <c r="AP63" s="3"/>
      <c r="AQ63" s="3"/>
      <c r="AR63" s="10" t="s">
        <v>221</v>
      </c>
      <c r="AS63" s="3" t="s">
        <v>222</v>
      </c>
      <c r="AT63" s="14" t="s">
        <v>74</v>
      </c>
      <c r="AU63" s="14" t="s">
        <v>507</v>
      </c>
      <c r="AV63" s="14" t="s">
        <v>507</v>
      </c>
      <c r="AW63" s="14"/>
      <c r="AX63" s="14"/>
      <c r="AY63" s="3">
        <v>1</v>
      </c>
      <c r="AZ63" s="62">
        <v>1</v>
      </c>
      <c r="BA63" s="28">
        <v>1</v>
      </c>
      <c r="BB63" s="28"/>
      <c r="BC63" s="28">
        <v>1</v>
      </c>
      <c r="BD63" s="28">
        <v>1</v>
      </c>
      <c r="BE63" s="28">
        <v>1</v>
      </c>
      <c r="BF63" s="28"/>
      <c r="BG63" s="28"/>
      <c r="BH63" s="28"/>
      <c r="BI63" s="3">
        <v>1</v>
      </c>
      <c r="BJ63" s="1" t="s">
        <v>225</v>
      </c>
      <c r="BK63" s="1">
        <v>1</v>
      </c>
      <c r="BL63" s="1">
        <v>5</v>
      </c>
      <c r="BM63" s="28">
        <v>400</v>
      </c>
      <c r="BN63" s="1">
        <v>40010</v>
      </c>
      <c r="BO63" s="1">
        <v>2</v>
      </c>
      <c r="BP63" s="1">
        <v>1</v>
      </c>
      <c r="BQ63" s="1">
        <v>2</v>
      </c>
      <c r="BR63" s="1">
        <v>0</v>
      </c>
      <c r="BS63" s="1">
        <v>0</v>
      </c>
      <c r="BT63" s="1">
        <v>0</v>
      </c>
      <c r="BU63" s="3" t="s">
        <v>388</v>
      </c>
      <c r="BV63" s="3" t="s">
        <v>389</v>
      </c>
      <c r="BW63" s="3">
        <v>0</v>
      </c>
      <c r="BX63" s="3">
        <v>1</v>
      </c>
      <c r="BY63" s="3">
        <v>1</v>
      </c>
      <c r="BZ63" s="3">
        <v>0</v>
      </c>
      <c r="CA63" s="3">
        <v>1</v>
      </c>
      <c r="CB63" s="5" t="s">
        <v>331</v>
      </c>
      <c r="CC63" s="5" t="s">
        <v>311</v>
      </c>
      <c r="CD63" s="5" t="s">
        <v>414</v>
      </c>
      <c r="CE63" s="5"/>
      <c r="CF63" s="5" t="s">
        <v>331</v>
      </c>
      <c r="CG63" s="5" t="s">
        <v>330</v>
      </c>
      <c r="CH63" s="5" t="s">
        <v>414</v>
      </c>
      <c r="CI63" s="5"/>
      <c r="CJ63" s="161">
        <v>0</v>
      </c>
      <c r="CK63" s="3"/>
      <c r="CL63" s="5" t="s">
        <v>689</v>
      </c>
      <c r="CM63" s="3" t="s">
        <v>410</v>
      </c>
      <c r="CN63" s="3">
        <v>2</v>
      </c>
      <c r="CO63" s="3">
        <v>1</v>
      </c>
      <c r="CP63" s="3" t="s">
        <v>465</v>
      </c>
      <c r="CQ63" s="12" t="s">
        <v>1424</v>
      </c>
      <c r="CR63" s="12">
        <v>0</v>
      </c>
      <c r="CS63" s="12">
        <v>1</v>
      </c>
      <c r="CT63" s="3">
        <v>1</v>
      </c>
      <c r="CU63" s="3">
        <v>1</v>
      </c>
      <c r="CV63" s="5">
        <f>CT62</f>
        <v>1</v>
      </c>
      <c r="CW63" s="3">
        <v>0</v>
      </c>
      <c r="CX63" s="3">
        <v>0</v>
      </c>
      <c r="CY63" s="3">
        <v>0</v>
      </c>
      <c r="CZ63" s="3">
        <v>0</v>
      </c>
      <c r="DA63" s="12">
        <f>100-EJ63</f>
        <v>50</v>
      </c>
      <c r="DB63" s="12">
        <f t="shared" si="224"/>
        <v>50</v>
      </c>
      <c r="DC63" s="169">
        <f t="shared" si="221"/>
        <v>50</v>
      </c>
      <c r="DD63" s="12">
        <f t="shared" ref="DD63" si="229">EJ63</f>
        <v>50</v>
      </c>
      <c r="DE63" s="12">
        <f>DA62</f>
        <v>0</v>
      </c>
      <c r="DF63" s="12">
        <f>DB62</f>
        <v>49</v>
      </c>
      <c r="DG63" s="3">
        <v>1</v>
      </c>
      <c r="DH63" s="3" t="s">
        <v>320</v>
      </c>
      <c r="DI63" s="3">
        <v>2</v>
      </c>
      <c r="DJ63" s="30" t="s">
        <v>879</v>
      </c>
      <c r="DK63" s="3" t="s">
        <v>465</v>
      </c>
      <c r="DL63" s="3" t="s">
        <v>1052</v>
      </c>
      <c r="DM63" s="3"/>
      <c r="DN63" s="3"/>
      <c r="DO63" s="3"/>
      <c r="DP63" s="3"/>
      <c r="DQ63" s="12">
        <f t="shared" ref="DQ63" si="230">(DT63/DR63)*100</f>
        <v>33.333333333333329</v>
      </c>
      <c r="DR63" s="12">
        <f t="shared" si="226"/>
        <v>127500</v>
      </c>
      <c r="DS63" s="3">
        <v>85000</v>
      </c>
      <c r="DT63" s="3">
        <v>42500</v>
      </c>
      <c r="DU63" s="3"/>
      <c r="DV63" s="3"/>
      <c r="DW63" s="101" t="s">
        <v>1003</v>
      </c>
      <c r="DX63" s="101" t="s">
        <v>1005</v>
      </c>
      <c r="DY63" s="12"/>
      <c r="DZ63" s="12"/>
      <c r="EA63" s="12">
        <f t="shared" ref="EA63" si="231">(ED63/EB63)*100</f>
        <v>64.940668824163978</v>
      </c>
      <c r="EB63" s="12">
        <f t="shared" si="228"/>
        <v>927</v>
      </c>
      <c r="EC63" s="3">
        <v>325</v>
      </c>
      <c r="ED63" s="3">
        <v>602</v>
      </c>
      <c r="EE63" s="3"/>
      <c r="EF63" s="3"/>
      <c r="EG63" s="67" t="s">
        <v>919</v>
      </c>
      <c r="EH63" s="100">
        <v>100</v>
      </c>
      <c r="EI63" s="56" t="s">
        <v>920</v>
      </c>
      <c r="EJ63" s="81">
        <v>50</v>
      </c>
      <c r="EK63" s="56"/>
      <c r="EL63" s="81"/>
      <c r="EM63" s="56"/>
      <c r="EN63" s="81"/>
      <c r="EO63" s="3" t="s">
        <v>882</v>
      </c>
      <c r="EP63" s="3">
        <v>1</v>
      </c>
      <c r="EQ63" s="3" t="s">
        <v>948</v>
      </c>
      <c r="ER63" s="3"/>
      <c r="ES63" s="3"/>
      <c r="ET63" s="3"/>
      <c r="EU63" s="1" t="s">
        <v>223</v>
      </c>
      <c r="EV63" s="1" t="s">
        <v>224</v>
      </c>
      <c r="EW63" s="1">
        <v>1</v>
      </c>
      <c r="EX63" s="1" t="s">
        <v>225</v>
      </c>
      <c r="EY63" s="1">
        <v>2</v>
      </c>
      <c r="EZ63" s="1">
        <v>1</v>
      </c>
      <c r="FA63" s="1">
        <v>4</v>
      </c>
      <c r="FB63" s="9">
        <v>33897</v>
      </c>
      <c r="FC63" s="1">
        <v>1</v>
      </c>
      <c r="FD63" s="9">
        <v>33984</v>
      </c>
      <c r="FE63" s="1">
        <v>2</v>
      </c>
      <c r="FF63" s="1">
        <v>0</v>
      </c>
      <c r="FI63" s="1">
        <v>346</v>
      </c>
      <c r="FL63" s="1">
        <v>344</v>
      </c>
      <c r="FM63" s="1">
        <v>346</v>
      </c>
      <c r="FN63" s="1">
        <v>1</v>
      </c>
      <c r="FO63" s="1" t="s">
        <v>65</v>
      </c>
      <c r="FP63" s="1">
        <v>33.333333333333329</v>
      </c>
    </row>
    <row r="64" spans="1:172" s="1" customFormat="1" x14ac:dyDescent="0.2">
      <c r="A64" s="1" t="s">
        <v>216</v>
      </c>
      <c r="B64" s="1">
        <v>1993</v>
      </c>
      <c r="C64" s="1" t="s">
        <v>205</v>
      </c>
      <c r="D64" s="1" t="s">
        <v>206</v>
      </c>
      <c r="F64">
        <v>1</v>
      </c>
      <c r="G64">
        <v>0</v>
      </c>
      <c r="I64">
        <v>1</v>
      </c>
      <c r="J64">
        <v>0</v>
      </c>
      <c r="O64" s="1" t="s">
        <v>217</v>
      </c>
      <c r="P64" s="1" t="s">
        <v>138</v>
      </c>
      <c r="Q64" s="1" t="s">
        <v>138</v>
      </c>
      <c r="R64" s="1" t="s">
        <v>218</v>
      </c>
      <c r="S64" s="1" t="s">
        <v>218</v>
      </c>
      <c r="X64">
        <v>1</v>
      </c>
      <c r="Y64">
        <v>1</v>
      </c>
      <c r="Z64" t="s">
        <v>146</v>
      </c>
      <c r="AA64">
        <v>1</v>
      </c>
      <c r="AB64">
        <v>1</v>
      </c>
      <c r="AC64" t="s">
        <v>146</v>
      </c>
      <c r="AI64" s="3">
        <v>1</v>
      </c>
      <c r="AJ64" s="7" t="s">
        <v>219</v>
      </c>
      <c r="AK64" s="3" t="s">
        <v>220</v>
      </c>
      <c r="AL64" s="3" t="s">
        <v>57</v>
      </c>
      <c r="AM64" s="3" t="s">
        <v>101</v>
      </c>
      <c r="AN64" s="3"/>
      <c r="AO64" s="3"/>
      <c r="AP64" s="3"/>
      <c r="AQ64" s="3"/>
      <c r="AR64" s="10" t="s">
        <v>221</v>
      </c>
      <c r="AS64" s="3" t="s">
        <v>222</v>
      </c>
      <c r="AT64" s="14" t="s">
        <v>74</v>
      </c>
      <c r="AU64" s="14" t="s">
        <v>507</v>
      </c>
      <c r="AV64" s="14" t="s">
        <v>507</v>
      </c>
      <c r="AW64" s="14"/>
      <c r="AX64" s="14"/>
      <c r="AY64" s="3">
        <v>1</v>
      </c>
      <c r="AZ64" s="62">
        <v>1</v>
      </c>
      <c r="BA64" s="28">
        <v>1</v>
      </c>
      <c r="BB64" s="28"/>
      <c r="BC64" s="28">
        <v>1</v>
      </c>
      <c r="BD64" s="28">
        <v>1</v>
      </c>
      <c r="BE64" s="28">
        <v>1</v>
      </c>
      <c r="BF64" s="28"/>
      <c r="BG64" s="28"/>
      <c r="BH64" s="28"/>
      <c r="BI64" s="3">
        <v>1</v>
      </c>
      <c r="BJ64" s="1" t="s">
        <v>225</v>
      </c>
      <c r="BK64" s="1">
        <v>1</v>
      </c>
      <c r="BL64" s="1">
        <v>5</v>
      </c>
      <c r="BM64" s="28">
        <v>400</v>
      </c>
      <c r="BN64" s="1">
        <v>40020</v>
      </c>
      <c r="BO64" s="1">
        <v>2</v>
      </c>
      <c r="BP64" s="1">
        <v>1</v>
      </c>
      <c r="BQ64" s="1">
        <v>2</v>
      </c>
      <c r="BR64" s="1">
        <v>1</v>
      </c>
      <c r="BS64" s="1">
        <v>0</v>
      </c>
      <c r="BT64" s="1">
        <v>1</v>
      </c>
      <c r="BU64" s="3" t="s">
        <v>303</v>
      </c>
      <c r="BV64" s="3" t="s">
        <v>567</v>
      </c>
      <c r="BW64" s="3">
        <v>0</v>
      </c>
      <c r="BX64" s="3">
        <v>1</v>
      </c>
      <c r="BY64" s="3">
        <v>1</v>
      </c>
      <c r="BZ64" s="3">
        <v>0</v>
      </c>
      <c r="CA64" s="3">
        <v>1</v>
      </c>
      <c r="CB64" s="5" t="s">
        <v>331</v>
      </c>
      <c r="CC64" s="5" t="s">
        <v>311</v>
      </c>
      <c r="CD64" s="5" t="s">
        <v>414</v>
      </c>
      <c r="CE64" s="5"/>
      <c r="CF64" s="5" t="s">
        <v>331</v>
      </c>
      <c r="CG64" s="5" t="s">
        <v>330</v>
      </c>
      <c r="CH64" s="5" t="s">
        <v>414</v>
      </c>
      <c r="CI64" s="5"/>
      <c r="CJ64" s="161">
        <v>0</v>
      </c>
      <c r="CK64" s="3"/>
      <c r="CL64" s="5" t="s">
        <v>689</v>
      </c>
      <c r="CM64" s="3" t="s">
        <v>410</v>
      </c>
      <c r="CN64" s="3">
        <v>2</v>
      </c>
      <c r="CO64" s="3">
        <v>1</v>
      </c>
      <c r="CP64" s="3" t="s">
        <v>1425</v>
      </c>
      <c r="CQ64" s="1" t="s">
        <v>320</v>
      </c>
      <c r="CR64" s="28">
        <v>1</v>
      </c>
      <c r="CS64" s="28">
        <v>0</v>
      </c>
      <c r="CT64" s="3">
        <v>1</v>
      </c>
      <c r="CU64" s="3">
        <v>1</v>
      </c>
      <c r="CV64" s="5">
        <f>CT65</f>
        <v>1</v>
      </c>
      <c r="CW64" s="3">
        <v>0</v>
      </c>
      <c r="CX64" s="3">
        <v>0</v>
      </c>
      <c r="CY64" s="3">
        <v>0</v>
      </c>
      <c r="CZ64" s="3">
        <v>0</v>
      </c>
      <c r="DA64" s="96">
        <f>100-EH64</f>
        <v>0</v>
      </c>
      <c r="DB64" s="96">
        <f t="shared" si="224"/>
        <v>49</v>
      </c>
      <c r="DC64" s="170">
        <f t="shared" si="218"/>
        <v>100</v>
      </c>
      <c r="DD64" s="96">
        <v>51</v>
      </c>
      <c r="DE64" s="96">
        <f>DA65</f>
        <v>50</v>
      </c>
      <c r="DF64" s="96">
        <f>DB65</f>
        <v>50</v>
      </c>
      <c r="DG64" s="3">
        <v>1</v>
      </c>
      <c r="DH64" s="3" t="s">
        <v>320</v>
      </c>
      <c r="DI64" s="3">
        <v>2</v>
      </c>
      <c r="DJ64" s="30" t="s">
        <v>879</v>
      </c>
      <c r="DK64" s="3" t="s">
        <v>465</v>
      </c>
      <c r="DL64" s="3" t="s">
        <v>1052</v>
      </c>
      <c r="DM64" s="3"/>
      <c r="DN64" s="3"/>
      <c r="DO64" s="3"/>
      <c r="DP64" s="3"/>
      <c r="DQ64" s="12">
        <f t="shared" ref="DQ64" si="232">(DS64/DR64)*100</f>
        <v>66.666666666666657</v>
      </c>
      <c r="DR64" s="12">
        <f t="shared" si="226"/>
        <v>127500</v>
      </c>
      <c r="DS64" s="3">
        <v>85000</v>
      </c>
      <c r="DT64" s="3">
        <v>42500</v>
      </c>
      <c r="DU64" s="3"/>
      <c r="DV64" s="3"/>
      <c r="DW64" s="101" t="s">
        <v>1003</v>
      </c>
      <c r="DX64" s="101" t="s">
        <v>1005</v>
      </c>
      <c r="DY64" s="12"/>
      <c r="DZ64" s="12"/>
      <c r="EA64" s="12">
        <f t="shared" ref="EA64" si="233">(EC64/EB64)*100</f>
        <v>35.059331175836029</v>
      </c>
      <c r="EB64" s="12">
        <f t="shared" si="228"/>
        <v>927</v>
      </c>
      <c r="EC64" s="3">
        <v>325</v>
      </c>
      <c r="ED64" s="3">
        <v>602</v>
      </c>
      <c r="EE64" s="3"/>
      <c r="EF64" s="3"/>
      <c r="EG64" s="67" t="s">
        <v>768</v>
      </c>
      <c r="EH64" s="100">
        <v>100</v>
      </c>
      <c r="EI64" s="56" t="s">
        <v>921</v>
      </c>
      <c r="EJ64" s="81">
        <v>50</v>
      </c>
      <c r="EK64" s="56"/>
      <c r="EL64" s="81"/>
      <c r="EM64" s="56"/>
      <c r="EN64" s="81"/>
      <c r="EO64" s="3" t="s">
        <v>882</v>
      </c>
      <c r="EP64" s="3">
        <v>1</v>
      </c>
      <c r="EQ64" s="3" t="s">
        <v>948</v>
      </c>
      <c r="ER64" s="3"/>
      <c r="ES64" s="3"/>
      <c r="ET64" s="3"/>
      <c r="EU64" s="1" t="s">
        <v>223</v>
      </c>
      <c r="EV64" s="1" t="s">
        <v>224</v>
      </c>
      <c r="EW64" s="1">
        <v>1</v>
      </c>
      <c r="EX64" s="1" t="s">
        <v>225</v>
      </c>
      <c r="EY64" s="1">
        <v>2</v>
      </c>
      <c r="EZ64" s="1">
        <v>1</v>
      </c>
      <c r="FA64" s="1">
        <v>4</v>
      </c>
      <c r="FB64" s="9">
        <v>33897</v>
      </c>
      <c r="FC64" s="1">
        <v>1</v>
      </c>
      <c r="FD64" s="9">
        <v>33984</v>
      </c>
      <c r="FE64" s="1">
        <v>2</v>
      </c>
      <c r="FF64" s="1">
        <v>0</v>
      </c>
      <c r="FI64" s="1">
        <v>346</v>
      </c>
      <c r="FL64" s="1">
        <v>344</v>
      </c>
      <c r="FM64" s="1">
        <v>346</v>
      </c>
      <c r="FN64" s="1">
        <v>1</v>
      </c>
      <c r="FO64" s="1" t="s">
        <v>65</v>
      </c>
      <c r="FP64" s="1">
        <v>66.666666666666657</v>
      </c>
    </row>
    <row r="65" spans="1:172" s="1" customFormat="1" x14ac:dyDescent="0.2">
      <c r="A65" s="1" t="s">
        <v>216</v>
      </c>
      <c r="B65" s="1">
        <v>1993</v>
      </c>
      <c r="C65" s="1" t="s">
        <v>205</v>
      </c>
      <c r="D65" s="1" t="s">
        <v>206</v>
      </c>
      <c r="F65">
        <v>1</v>
      </c>
      <c r="G65">
        <v>0</v>
      </c>
      <c r="I65">
        <v>1</v>
      </c>
      <c r="J65">
        <v>0</v>
      </c>
      <c r="O65" s="1" t="s">
        <v>217</v>
      </c>
      <c r="P65" s="1" t="s">
        <v>138</v>
      </c>
      <c r="Q65" s="1" t="s">
        <v>138</v>
      </c>
      <c r="R65" s="1" t="s">
        <v>218</v>
      </c>
      <c r="S65" s="1" t="s">
        <v>218</v>
      </c>
      <c r="X65">
        <v>1</v>
      </c>
      <c r="Y65">
        <v>1</v>
      </c>
      <c r="Z65" t="s">
        <v>146</v>
      </c>
      <c r="AA65">
        <v>1</v>
      </c>
      <c r="AB65">
        <v>1</v>
      </c>
      <c r="AC65" t="s">
        <v>146</v>
      </c>
      <c r="AI65" s="3">
        <v>1</v>
      </c>
      <c r="AJ65" s="7" t="s">
        <v>219</v>
      </c>
      <c r="AK65" s="3" t="s">
        <v>220</v>
      </c>
      <c r="AL65" s="3" t="s">
        <v>57</v>
      </c>
      <c r="AM65" s="3" t="s">
        <v>101</v>
      </c>
      <c r="AN65" s="3"/>
      <c r="AO65" s="3"/>
      <c r="AP65" s="3"/>
      <c r="AQ65" s="3"/>
      <c r="AR65" s="10" t="s">
        <v>221</v>
      </c>
      <c r="AS65" s="3" t="s">
        <v>222</v>
      </c>
      <c r="AT65" s="14" t="s">
        <v>74</v>
      </c>
      <c r="AU65" s="14" t="s">
        <v>507</v>
      </c>
      <c r="AV65" s="14" t="s">
        <v>507</v>
      </c>
      <c r="AW65" s="14"/>
      <c r="AX65" s="14"/>
      <c r="AY65" s="3">
        <v>1</v>
      </c>
      <c r="AZ65" s="62">
        <v>1</v>
      </c>
      <c r="BA65" s="28">
        <v>1</v>
      </c>
      <c r="BB65" s="28"/>
      <c r="BC65" s="28">
        <v>1</v>
      </c>
      <c r="BD65" s="28">
        <v>1</v>
      </c>
      <c r="BE65" s="28">
        <v>1</v>
      </c>
      <c r="BF65" s="28"/>
      <c r="BG65" s="28"/>
      <c r="BH65" s="28"/>
      <c r="BI65" s="3">
        <v>1</v>
      </c>
      <c r="BJ65" s="1" t="s">
        <v>225</v>
      </c>
      <c r="BK65" s="1">
        <v>1</v>
      </c>
      <c r="BL65" s="1">
        <v>5</v>
      </c>
      <c r="BM65" s="28">
        <v>400</v>
      </c>
      <c r="BN65" s="1">
        <v>40020</v>
      </c>
      <c r="BO65" s="1">
        <v>2</v>
      </c>
      <c r="BP65" s="1">
        <v>1</v>
      </c>
      <c r="BQ65" s="1">
        <v>2</v>
      </c>
      <c r="BR65" s="1">
        <v>1</v>
      </c>
      <c r="BS65" s="1">
        <v>0</v>
      </c>
      <c r="BT65" s="1">
        <v>1</v>
      </c>
      <c r="BU65" s="3" t="s">
        <v>303</v>
      </c>
      <c r="BV65" s="3" t="s">
        <v>567</v>
      </c>
      <c r="BW65" s="3">
        <v>0</v>
      </c>
      <c r="BX65" s="3">
        <v>1</v>
      </c>
      <c r="BY65" s="3">
        <v>1</v>
      </c>
      <c r="BZ65" s="3">
        <v>0</v>
      </c>
      <c r="CA65" s="3">
        <v>1</v>
      </c>
      <c r="CB65" s="5" t="s">
        <v>331</v>
      </c>
      <c r="CC65" s="5" t="s">
        <v>311</v>
      </c>
      <c r="CD65" s="5" t="s">
        <v>414</v>
      </c>
      <c r="CE65" s="5"/>
      <c r="CF65" s="5" t="s">
        <v>331</v>
      </c>
      <c r="CG65" s="5" t="s">
        <v>330</v>
      </c>
      <c r="CH65" s="5" t="s">
        <v>414</v>
      </c>
      <c r="CI65" s="5"/>
      <c r="CJ65" s="161">
        <v>0</v>
      </c>
      <c r="CK65" s="3"/>
      <c r="CL65" s="5" t="s">
        <v>689</v>
      </c>
      <c r="CM65" s="3" t="s">
        <v>410</v>
      </c>
      <c r="CN65" s="3">
        <v>2</v>
      </c>
      <c r="CO65" s="3">
        <v>1</v>
      </c>
      <c r="CP65" s="3" t="s">
        <v>465</v>
      </c>
      <c r="CQ65" s="12" t="s">
        <v>1424</v>
      </c>
      <c r="CR65" s="12">
        <v>0</v>
      </c>
      <c r="CS65" s="12">
        <v>1</v>
      </c>
      <c r="CT65" s="3">
        <v>1</v>
      </c>
      <c r="CU65" s="3">
        <v>1</v>
      </c>
      <c r="CV65" s="5">
        <f>CT64</f>
        <v>1</v>
      </c>
      <c r="CW65" s="3">
        <v>0</v>
      </c>
      <c r="CX65" s="3">
        <v>0</v>
      </c>
      <c r="CY65" s="3">
        <v>0</v>
      </c>
      <c r="CZ65" s="3">
        <v>0</v>
      </c>
      <c r="DA65" s="12">
        <f>100-EJ65</f>
        <v>50</v>
      </c>
      <c r="DB65" s="12">
        <f t="shared" si="224"/>
        <v>50</v>
      </c>
      <c r="DC65" s="169">
        <f t="shared" si="221"/>
        <v>50</v>
      </c>
      <c r="DD65" s="12">
        <f t="shared" ref="DD65" si="234">EJ65</f>
        <v>50</v>
      </c>
      <c r="DE65" s="12">
        <f>DA64</f>
        <v>0</v>
      </c>
      <c r="DF65" s="12">
        <f>DB64</f>
        <v>49</v>
      </c>
      <c r="DG65" s="3">
        <v>1</v>
      </c>
      <c r="DH65" s="3" t="s">
        <v>320</v>
      </c>
      <c r="DI65" s="3">
        <v>2</v>
      </c>
      <c r="DJ65" s="30" t="s">
        <v>879</v>
      </c>
      <c r="DK65" s="3" t="s">
        <v>465</v>
      </c>
      <c r="DL65" s="3" t="s">
        <v>1052</v>
      </c>
      <c r="DM65" s="3"/>
      <c r="DN65" s="3"/>
      <c r="DO65" s="3"/>
      <c r="DP65" s="3"/>
      <c r="DQ65" s="12">
        <f t="shared" ref="DQ65" si="235">(DT65/DR65)*100</f>
        <v>33.333333333333329</v>
      </c>
      <c r="DR65" s="12">
        <f t="shared" si="226"/>
        <v>127500</v>
      </c>
      <c r="DS65" s="3">
        <v>85000</v>
      </c>
      <c r="DT65" s="3">
        <v>42500</v>
      </c>
      <c r="DU65" s="3"/>
      <c r="DV65" s="3"/>
      <c r="DW65" s="101" t="s">
        <v>1003</v>
      </c>
      <c r="DX65" s="101" t="s">
        <v>1005</v>
      </c>
      <c r="DY65" s="12"/>
      <c r="DZ65" s="12"/>
      <c r="EA65" s="12">
        <f t="shared" ref="EA65" si="236">(ED65/EB65)*100</f>
        <v>64.940668824163978</v>
      </c>
      <c r="EB65" s="12">
        <f t="shared" si="228"/>
        <v>927</v>
      </c>
      <c r="EC65" s="3">
        <v>325</v>
      </c>
      <c r="ED65" s="3">
        <v>602</v>
      </c>
      <c r="EE65" s="3"/>
      <c r="EF65" s="3"/>
      <c r="EG65" s="67" t="s">
        <v>768</v>
      </c>
      <c r="EH65" s="100">
        <v>100</v>
      </c>
      <c r="EI65" s="56" t="s">
        <v>921</v>
      </c>
      <c r="EJ65" s="81">
        <v>50</v>
      </c>
      <c r="EK65" s="56"/>
      <c r="EL65" s="81"/>
      <c r="EM65" s="56"/>
      <c r="EN65" s="81"/>
      <c r="EO65" s="3" t="s">
        <v>882</v>
      </c>
      <c r="EP65" s="3">
        <v>1</v>
      </c>
      <c r="EQ65" s="3" t="s">
        <v>948</v>
      </c>
      <c r="ER65" s="3"/>
      <c r="ES65" s="3"/>
      <c r="ET65" s="3"/>
      <c r="EU65" s="1" t="s">
        <v>223</v>
      </c>
      <c r="EV65" s="1" t="s">
        <v>224</v>
      </c>
      <c r="EW65" s="1">
        <v>1</v>
      </c>
      <c r="EX65" s="1" t="s">
        <v>225</v>
      </c>
      <c r="EY65" s="1">
        <v>2</v>
      </c>
      <c r="EZ65" s="1">
        <v>1</v>
      </c>
      <c r="FA65" s="1">
        <v>4</v>
      </c>
      <c r="FB65" s="9">
        <v>33897</v>
      </c>
      <c r="FC65" s="1">
        <v>1</v>
      </c>
      <c r="FD65" s="9">
        <v>33984</v>
      </c>
      <c r="FE65" s="1">
        <v>2</v>
      </c>
      <c r="FF65" s="1">
        <v>0</v>
      </c>
      <c r="FI65" s="1">
        <v>346</v>
      </c>
      <c r="FL65" s="1">
        <v>344</v>
      </c>
      <c r="FM65" s="1">
        <v>346</v>
      </c>
      <c r="FN65" s="1">
        <v>1</v>
      </c>
      <c r="FO65" s="1" t="s">
        <v>65</v>
      </c>
      <c r="FP65" s="1">
        <v>33.333333333333329</v>
      </c>
    </row>
    <row r="66" spans="1:172" s="1" customFormat="1" x14ac:dyDescent="0.2">
      <c r="A66" s="1" t="s">
        <v>216</v>
      </c>
      <c r="B66" s="1">
        <v>1993</v>
      </c>
      <c r="C66" s="1" t="s">
        <v>205</v>
      </c>
      <c r="D66" s="1" t="s">
        <v>206</v>
      </c>
      <c r="F66">
        <v>1</v>
      </c>
      <c r="G66">
        <v>0</v>
      </c>
      <c r="I66">
        <v>1</v>
      </c>
      <c r="J66">
        <v>0</v>
      </c>
      <c r="O66" s="1" t="s">
        <v>217</v>
      </c>
      <c r="P66" s="1" t="s">
        <v>138</v>
      </c>
      <c r="Q66" s="1" t="s">
        <v>138</v>
      </c>
      <c r="R66" s="1" t="s">
        <v>218</v>
      </c>
      <c r="S66" s="1" t="s">
        <v>218</v>
      </c>
      <c r="X66">
        <v>1</v>
      </c>
      <c r="Y66">
        <v>1</v>
      </c>
      <c r="Z66" t="s">
        <v>146</v>
      </c>
      <c r="AA66">
        <v>1</v>
      </c>
      <c r="AB66">
        <v>1</v>
      </c>
      <c r="AC66" t="s">
        <v>146</v>
      </c>
      <c r="AI66" s="3">
        <v>1</v>
      </c>
      <c r="AJ66" s="7" t="s">
        <v>219</v>
      </c>
      <c r="AK66" s="3" t="s">
        <v>220</v>
      </c>
      <c r="AL66" s="3" t="s">
        <v>57</v>
      </c>
      <c r="AM66" s="3" t="s">
        <v>101</v>
      </c>
      <c r="AN66" s="3"/>
      <c r="AO66" s="3"/>
      <c r="AP66" s="3"/>
      <c r="AQ66" s="3"/>
      <c r="AR66" s="10" t="s">
        <v>221</v>
      </c>
      <c r="AS66" s="3" t="s">
        <v>222</v>
      </c>
      <c r="AT66" s="14" t="s">
        <v>74</v>
      </c>
      <c r="AU66" s="14" t="s">
        <v>507</v>
      </c>
      <c r="AV66" s="14" t="s">
        <v>507</v>
      </c>
      <c r="AW66" s="14"/>
      <c r="AX66" s="14"/>
      <c r="AY66" s="3">
        <v>1</v>
      </c>
      <c r="AZ66" s="62">
        <v>1</v>
      </c>
      <c r="BA66" s="28">
        <v>1</v>
      </c>
      <c r="BB66" s="28"/>
      <c r="BC66" s="28">
        <v>1</v>
      </c>
      <c r="BD66" s="28">
        <v>1</v>
      </c>
      <c r="BE66" s="28">
        <v>1</v>
      </c>
      <c r="BF66" s="28"/>
      <c r="BG66" s="28"/>
      <c r="BH66" s="28"/>
      <c r="BI66" s="3">
        <v>1</v>
      </c>
      <c r="BJ66" s="1" t="s">
        <v>225</v>
      </c>
      <c r="BK66" s="1">
        <v>1</v>
      </c>
      <c r="BL66" s="1">
        <v>5</v>
      </c>
      <c r="BM66" s="28">
        <v>401</v>
      </c>
      <c r="BN66" s="1">
        <v>40110</v>
      </c>
      <c r="BO66" s="1">
        <v>1</v>
      </c>
      <c r="BP66" s="1">
        <v>0</v>
      </c>
      <c r="BQ66" s="1">
        <v>1</v>
      </c>
      <c r="BR66" s="1">
        <v>0</v>
      </c>
      <c r="BS66" s="1">
        <v>0</v>
      </c>
      <c r="BT66" s="1">
        <v>0</v>
      </c>
      <c r="BU66" s="3" t="s">
        <v>388</v>
      </c>
      <c r="BV66" s="3" t="s">
        <v>389</v>
      </c>
      <c r="BW66" s="3">
        <v>0</v>
      </c>
      <c r="BX66" s="3">
        <v>1</v>
      </c>
      <c r="BY66" s="3">
        <v>1</v>
      </c>
      <c r="BZ66" s="3">
        <v>0</v>
      </c>
      <c r="CA66" s="3">
        <v>1</v>
      </c>
      <c r="CB66" s="5" t="s">
        <v>331</v>
      </c>
      <c r="CC66" s="5" t="s">
        <v>355</v>
      </c>
      <c r="CD66" s="5" t="s">
        <v>414</v>
      </c>
      <c r="CE66" s="5"/>
      <c r="CF66" s="5" t="s">
        <v>331</v>
      </c>
      <c r="CG66" s="5" t="s">
        <v>367</v>
      </c>
      <c r="CH66" s="5" t="s">
        <v>414</v>
      </c>
      <c r="CI66" s="5"/>
      <c r="CJ66" s="161">
        <v>0</v>
      </c>
      <c r="CK66" s="3"/>
      <c r="CL66" s="5" t="s">
        <v>689</v>
      </c>
      <c r="CM66" s="3" t="s">
        <v>410</v>
      </c>
      <c r="CN66" s="3">
        <v>2</v>
      </c>
      <c r="CO66" s="3">
        <v>1</v>
      </c>
      <c r="CP66" s="3" t="s">
        <v>1425</v>
      </c>
      <c r="CQ66" s="1" t="s">
        <v>320</v>
      </c>
      <c r="CR66" s="28">
        <v>1</v>
      </c>
      <c r="CS66" s="28">
        <v>0</v>
      </c>
      <c r="CT66" s="3">
        <v>1</v>
      </c>
      <c r="CU66" s="3">
        <v>1</v>
      </c>
      <c r="CV66" s="5">
        <f>CT67</f>
        <v>1</v>
      </c>
      <c r="CW66" s="3">
        <v>0</v>
      </c>
      <c r="CX66" s="3">
        <v>1</v>
      </c>
      <c r="CY66" s="3">
        <v>1</v>
      </c>
      <c r="CZ66" s="3">
        <v>1</v>
      </c>
      <c r="DA66" s="96">
        <f>100-EH66</f>
        <v>0</v>
      </c>
      <c r="DB66" s="96">
        <f t="shared" si="224"/>
        <v>49</v>
      </c>
      <c r="DC66" s="170">
        <f t="shared" si="218"/>
        <v>100</v>
      </c>
      <c r="DD66" s="96">
        <v>51</v>
      </c>
      <c r="DE66" s="96">
        <f>DA67</f>
        <v>50</v>
      </c>
      <c r="DF66" s="96">
        <f>DB67</f>
        <v>50</v>
      </c>
      <c r="DG66" s="3">
        <v>1</v>
      </c>
      <c r="DH66" s="3" t="s">
        <v>320</v>
      </c>
      <c r="DI66" s="3">
        <v>2</v>
      </c>
      <c r="DJ66" s="30" t="s">
        <v>879</v>
      </c>
      <c r="DK66" s="3" t="s">
        <v>465</v>
      </c>
      <c r="DL66" s="3" t="s">
        <v>1052</v>
      </c>
      <c r="DM66" s="3"/>
      <c r="DN66" s="3"/>
      <c r="DO66" s="3"/>
      <c r="DP66" s="3"/>
      <c r="DQ66" s="12">
        <f t="shared" ref="DQ66" si="237">(DS66/DR66)*100</f>
        <v>66.666666666666657</v>
      </c>
      <c r="DR66" s="12">
        <f t="shared" si="226"/>
        <v>127500</v>
      </c>
      <c r="DS66" s="3">
        <v>85000</v>
      </c>
      <c r="DT66" s="3">
        <v>42500</v>
      </c>
      <c r="DU66" s="3"/>
      <c r="DV66" s="3"/>
      <c r="DW66" s="101" t="s">
        <v>1003</v>
      </c>
      <c r="DX66" s="101" t="s">
        <v>1005</v>
      </c>
      <c r="DY66" s="12"/>
      <c r="DZ66" s="12"/>
      <c r="EA66" s="12">
        <f t="shared" ref="EA66" si="238">(EC66/EB66)*100</f>
        <v>35.059331175836029</v>
      </c>
      <c r="EB66" s="12">
        <f t="shared" si="228"/>
        <v>927</v>
      </c>
      <c r="EC66" s="3">
        <v>325</v>
      </c>
      <c r="ED66" s="3">
        <v>602</v>
      </c>
      <c r="EE66" s="3"/>
      <c r="EF66" s="3"/>
      <c r="EG66" s="67" t="s">
        <v>768</v>
      </c>
      <c r="EH66" s="100">
        <v>100</v>
      </c>
      <c r="EI66" s="56" t="s">
        <v>920</v>
      </c>
      <c r="EJ66" s="81">
        <v>50</v>
      </c>
      <c r="EK66" s="56"/>
      <c r="EL66" s="81"/>
      <c r="EM66" s="56"/>
      <c r="EN66" s="81"/>
      <c r="EO66" s="3" t="s">
        <v>883</v>
      </c>
      <c r="EP66" s="3">
        <v>1</v>
      </c>
      <c r="EQ66" s="3" t="s">
        <v>948</v>
      </c>
      <c r="ER66" s="3"/>
      <c r="ES66" s="3"/>
      <c r="ET66" s="3"/>
      <c r="EU66" s="1" t="s">
        <v>223</v>
      </c>
      <c r="EV66" s="1" t="s">
        <v>224</v>
      </c>
      <c r="EW66" s="1">
        <v>1</v>
      </c>
      <c r="EX66" s="1" t="s">
        <v>225</v>
      </c>
      <c r="EY66" s="1">
        <v>2</v>
      </c>
      <c r="EZ66" s="1">
        <v>1</v>
      </c>
      <c r="FA66" s="1">
        <v>4</v>
      </c>
      <c r="FB66" s="9">
        <v>33897</v>
      </c>
      <c r="FC66" s="1">
        <v>1</v>
      </c>
      <c r="FD66" s="9">
        <v>33984</v>
      </c>
      <c r="FE66" s="1">
        <v>2</v>
      </c>
      <c r="FF66" s="1">
        <v>0</v>
      </c>
      <c r="FI66" s="1">
        <v>346</v>
      </c>
      <c r="FL66" s="1">
        <v>344</v>
      </c>
      <c r="FM66" s="1">
        <v>346</v>
      </c>
      <c r="FN66" s="1">
        <v>1</v>
      </c>
      <c r="FO66" s="1" t="s">
        <v>65</v>
      </c>
      <c r="FP66" s="1">
        <v>66.666666666666657</v>
      </c>
    </row>
    <row r="67" spans="1:172" s="1" customFormat="1" x14ac:dyDescent="0.2">
      <c r="A67" s="1" t="s">
        <v>216</v>
      </c>
      <c r="B67" s="1">
        <v>1993</v>
      </c>
      <c r="C67" s="1" t="s">
        <v>205</v>
      </c>
      <c r="D67" s="1" t="s">
        <v>206</v>
      </c>
      <c r="F67">
        <v>1</v>
      </c>
      <c r="G67">
        <v>0</v>
      </c>
      <c r="I67">
        <v>1</v>
      </c>
      <c r="J67">
        <v>0</v>
      </c>
      <c r="O67" s="1" t="s">
        <v>217</v>
      </c>
      <c r="P67" s="1" t="s">
        <v>138</v>
      </c>
      <c r="Q67" s="1" t="s">
        <v>138</v>
      </c>
      <c r="R67" s="1" t="s">
        <v>218</v>
      </c>
      <c r="S67" s="1" t="s">
        <v>218</v>
      </c>
      <c r="X67">
        <v>1</v>
      </c>
      <c r="Y67">
        <v>1</v>
      </c>
      <c r="Z67" t="s">
        <v>146</v>
      </c>
      <c r="AA67">
        <v>1</v>
      </c>
      <c r="AB67">
        <v>1</v>
      </c>
      <c r="AC67" t="s">
        <v>146</v>
      </c>
      <c r="AI67" s="3">
        <v>1</v>
      </c>
      <c r="AJ67" s="7" t="s">
        <v>219</v>
      </c>
      <c r="AK67" s="3" t="s">
        <v>220</v>
      </c>
      <c r="AL67" s="3" t="s">
        <v>57</v>
      </c>
      <c r="AM67" s="3" t="s">
        <v>101</v>
      </c>
      <c r="AN67" s="3"/>
      <c r="AO67" s="3"/>
      <c r="AP67" s="3"/>
      <c r="AQ67" s="3"/>
      <c r="AR67" s="10" t="s">
        <v>221</v>
      </c>
      <c r="AS67" s="3" t="s">
        <v>222</v>
      </c>
      <c r="AT67" s="14" t="s">
        <v>74</v>
      </c>
      <c r="AU67" s="14" t="s">
        <v>507</v>
      </c>
      <c r="AV67" s="14" t="s">
        <v>507</v>
      </c>
      <c r="AW67" s="14"/>
      <c r="AX67" s="14"/>
      <c r="AY67" s="3">
        <v>1</v>
      </c>
      <c r="AZ67" s="62">
        <v>1</v>
      </c>
      <c r="BA67" s="28">
        <v>1</v>
      </c>
      <c r="BB67" s="28"/>
      <c r="BC67" s="28">
        <v>1</v>
      </c>
      <c r="BD67" s="28">
        <v>1</v>
      </c>
      <c r="BE67" s="28">
        <v>1</v>
      </c>
      <c r="BF67" s="28"/>
      <c r="BG67" s="28"/>
      <c r="BH67" s="28"/>
      <c r="BI67" s="3">
        <v>1</v>
      </c>
      <c r="BJ67" s="1" t="s">
        <v>225</v>
      </c>
      <c r="BK67" s="1">
        <v>1</v>
      </c>
      <c r="BL67" s="1">
        <v>5</v>
      </c>
      <c r="BM67" s="28">
        <v>401</v>
      </c>
      <c r="BN67" s="1">
        <v>40110</v>
      </c>
      <c r="BO67" s="1">
        <v>1</v>
      </c>
      <c r="BP67" s="1">
        <v>0</v>
      </c>
      <c r="BQ67" s="1">
        <v>1</v>
      </c>
      <c r="BR67" s="1">
        <v>0</v>
      </c>
      <c r="BS67" s="1">
        <v>0</v>
      </c>
      <c r="BT67" s="1">
        <v>0</v>
      </c>
      <c r="BU67" s="3" t="s">
        <v>388</v>
      </c>
      <c r="BV67" s="3" t="s">
        <v>389</v>
      </c>
      <c r="BW67" s="3">
        <v>0</v>
      </c>
      <c r="BX67" s="3">
        <v>1</v>
      </c>
      <c r="BY67" s="3">
        <v>1</v>
      </c>
      <c r="BZ67" s="3">
        <v>0</v>
      </c>
      <c r="CA67" s="3">
        <v>1</v>
      </c>
      <c r="CB67" s="5" t="s">
        <v>331</v>
      </c>
      <c r="CC67" s="5" t="s">
        <v>355</v>
      </c>
      <c r="CD67" s="5" t="s">
        <v>414</v>
      </c>
      <c r="CE67" s="5"/>
      <c r="CF67" s="5" t="s">
        <v>331</v>
      </c>
      <c r="CG67" s="5" t="s">
        <v>367</v>
      </c>
      <c r="CH67" s="5" t="s">
        <v>414</v>
      </c>
      <c r="CI67" s="5"/>
      <c r="CJ67" s="161">
        <v>0</v>
      </c>
      <c r="CK67" s="3"/>
      <c r="CL67" s="5" t="s">
        <v>689</v>
      </c>
      <c r="CM67" s="3" t="s">
        <v>410</v>
      </c>
      <c r="CN67" s="3">
        <v>2</v>
      </c>
      <c r="CO67" s="3">
        <v>1</v>
      </c>
      <c r="CP67" s="3" t="s">
        <v>465</v>
      </c>
      <c r="CQ67" s="12" t="s">
        <v>1424</v>
      </c>
      <c r="CR67" s="12">
        <v>0</v>
      </c>
      <c r="CS67" s="12">
        <v>1</v>
      </c>
      <c r="CT67" s="3">
        <v>1</v>
      </c>
      <c r="CU67" s="3">
        <v>1</v>
      </c>
      <c r="CV67" s="5">
        <f>CT66</f>
        <v>1</v>
      </c>
      <c r="CW67" s="3">
        <v>0</v>
      </c>
      <c r="CX67" s="3">
        <v>1</v>
      </c>
      <c r="CY67" s="3">
        <v>1</v>
      </c>
      <c r="CZ67" s="3">
        <v>1</v>
      </c>
      <c r="DA67" s="12">
        <f>100-EJ67</f>
        <v>50</v>
      </c>
      <c r="DB67" s="12">
        <f t="shared" si="224"/>
        <v>50</v>
      </c>
      <c r="DC67" s="169">
        <f t="shared" si="221"/>
        <v>50</v>
      </c>
      <c r="DD67" s="12">
        <f t="shared" ref="DD67" si="239">EJ67</f>
        <v>50</v>
      </c>
      <c r="DE67" s="12">
        <f>DA66</f>
        <v>0</v>
      </c>
      <c r="DF67" s="12">
        <f>DB66</f>
        <v>49</v>
      </c>
      <c r="DG67" s="3">
        <v>1</v>
      </c>
      <c r="DH67" s="3" t="s">
        <v>320</v>
      </c>
      <c r="DI67" s="3">
        <v>2</v>
      </c>
      <c r="DJ67" s="30" t="s">
        <v>879</v>
      </c>
      <c r="DK67" s="3" t="s">
        <v>465</v>
      </c>
      <c r="DL67" s="3" t="s">
        <v>1052</v>
      </c>
      <c r="DM67" s="3"/>
      <c r="DN67" s="3"/>
      <c r="DO67" s="3"/>
      <c r="DP67" s="3"/>
      <c r="DQ67" s="12">
        <f t="shared" ref="DQ67" si="240">(DT67/DR67)*100</f>
        <v>33.333333333333329</v>
      </c>
      <c r="DR67" s="12">
        <f t="shared" si="226"/>
        <v>127500</v>
      </c>
      <c r="DS67" s="3">
        <v>85000</v>
      </c>
      <c r="DT67" s="3">
        <v>42500</v>
      </c>
      <c r="DU67" s="3"/>
      <c r="DV67" s="3"/>
      <c r="DW67" s="101" t="s">
        <v>1003</v>
      </c>
      <c r="DX67" s="101" t="s">
        <v>1005</v>
      </c>
      <c r="DY67" s="12"/>
      <c r="DZ67" s="12"/>
      <c r="EA67" s="12">
        <f t="shared" ref="EA67" si="241">(ED67/EB67)*100</f>
        <v>64.940668824163978</v>
      </c>
      <c r="EB67" s="12">
        <f t="shared" si="228"/>
        <v>927</v>
      </c>
      <c r="EC67" s="3">
        <v>325</v>
      </c>
      <c r="ED67" s="3">
        <v>602</v>
      </c>
      <c r="EE67" s="3"/>
      <c r="EF67" s="3"/>
      <c r="EG67" s="67" t="s">
        <v>768</v>
      </c>
      <c r="EH67" s="100">
        <v>100</v>
      </c>
      <c r="EI67" s="56" t="s">
        <v>920</v>
      </c>
      <c r="EJ67" s="81">
        <v>50</v>
      </c>
      <c r="EK67" s="56"/>
      <c r="EL67" s="81"/>
      <c r="EM67" s="56"/>
      <c r="EN67" s="81"/>
      <c r="EO67" s="3" t="s">
        <v>883</v>
      </c>
      <c r="EP67" s="3">
        <v>1</v>
      </c>
      <c r="EQ67" s="3" t="s">
        <v>948</v>
      </c>
      <c r="ER67" s="3"/>
      <c r="ES67" s="3"/>
      <c r="ET67" s="3"/>
      <c r="EU67" s="1" t="s">
        <v>223</v>
      </c>
      <c r="EV67" s="1" t="s">
        <v>224</v>
      </c>
      <c r="EW67" s="1">
        <v>1</v>
      </c>
      <c r="EX67" s="1" t="s">
        <v>225</v>
      </c>
      <c r="EY67" s="1">
        <v>2</v>
      </c>
      <c r="EZ67" s="1">
        <v>1</v>
      </c>
      <c r="FA67" s="1">
        <v>4</v>
      </c>
      <c r="FB67" s="9">
        <v>33897</v>
      </c>
      <c r="FC67" s="1">
        <v>1</v>
      </c>
      <c r="FD67" s="9">
        <v>33984</v>
      </c>
      <c r="FE67" s="1">
        <v>2</v>
      </c>
      <c r="FF67" s="1">
        <v>0</v>
      </c>
      <c r="FI67" s="1">
        <v>346</v>
      </c>
      <c r="FL67" s="1">
        <v>344</v>
      </c>
      <c r="FM67" s="1">
        <v>346</v>
      </c>
      <c r="FN67" s="1">
        <v>1</v>
      </c>
      <c r="FO67" s="1" t="s">
        <v>65</v>
      </c>
      <c r="FP67" s="1">
        <v>33.333333333333329</v>
      </c>
    </row>
    <row r="68" spans="1:172" s="1" customFormat="1" x14ac:dyDescent="0.2">
      <c r="A68" s="1" t="s">
        <v>216</v>
      </c>
      <c r="B68" s="1">
        <v>1993</v>
      </c>
      <c r="C68" s="1" t="s">
        <v>205</v>
      </c>
      <c r="D68" s="1" t="s">
        <v>206</v>
      </c>
      <c r="F68">
        <v>1</v>
      </c>
      <c r="G68">
        <v>0</v>
      </c>
      <c r="I68">
        <v>1</v>
      </c>
      <c r="J68">
        <v>0</v>
      </c>
      <c r="O68" s="1" t="s">
        <v>217</v>
      </c>
      <c r="P68" s="1" t="s">
        <v>138</v>
      </c>
      <c r="Q68" s="1" t="s">
        <v>138</v>
      </c>
      <c r="R68" s="1" t="s">
        <v>218</v>
      </c>
      <c r="S68" s="1" t="s">
        <v>218</v>
      </c>
      <c r="X68">
        <v>1</v>
      </c>
      <c r="Y68">
        <v>1</v>
      </c>
      <c r="Z68" t="s">
        <v>146</v>
      </c>
      <c r="AA68">
        <v>1</v>
      </c>
      <c r="AB68">
        <v>1</v>
      </c>
      <c r="AC68" t="s">
        <v>146</v>
      </c>
      <c r="AI68" s="3">
        <v>1</v>
      </c>
      <c r="AJ68" s="7" t="s">
        <v>219</v>
      </c>
      <c r="AK68" s="3" t="s">
        <v>220</v>
      </c>
      <c r="AL68" s="3" t="s">
        <v>57</v>
      </c>
      <c r="AM68" s="3" t="s">
        <v>101</v>
      </c>
      <c r="AN68" s="3"/>
      <c r="AO68" s="3"/>
      <c r="AP68" s="3"/>
      <c r="AQ68" s="3"/>
      <c r="AR68" s="10" t="s">
        <v>221</v>
      </c>
      <c r="AS68" s="3" t="s">
        <v>222</v>
      </c>
      <c r="AT68" s="14" t="s">
        <v>74</v>
      </c>
      <c r="AU68" s="14" t="s">
        <v>507</v>
      </c>
      <c r="AV68" s="14" t="s">
        <v>507</v>
      </c>
      <c r="AW68" s="14"/>
      <c r="AX68" s="14"/>
      <c r="AY68" s="3">
        <v>1</v>
      </c>
      <c r="AZ68" s="62">
        <v>1</v>
      </c>
      <c r="BA68" s="28">
        <v>1</v>
      </c>
      <c r="BB68" s="28"/>
      <c r="BC68" s="28">
        <v>1</v>
      </c>
      <c r="BD68" s="28">
        <v>1</v>
      </c>
      <c r="BE68" s="28">
        <v>1</v>
      </c>
      <c r="BF68" s="28"/>
      <c r="BG68" s="28"/>
      <c r="BH68" s="28"/>
      <c r="BI68" s="3">
        <v>1</v>
      </c>
      <c r="BJ68" s="1" t="s">
        <v>225</v>
      </c>
      <c r="BK68" s="1">
        <v>1</v>
      </c>
      <c r="BL68" s="1">
        <v>5</v>
      </c>
      <c r="BM68" s="28">
        <v>402</v>
      </c>
      <c r="BN68" s="1">
        <v>40210</v>
      </c>
      <c r="BO68" s="1">
        <v>2</v>
      </c>
      <c r="BP68" s="1">
        <v>1</v>
      </c>
      <c r="BQ68" s="1">
        <v>2</v>
      </c>
      <c r="BR68" s="1">
        <v>0</v>
      </c>
      <c r="BS68" s="1">
        <v>0</v>
      </c>
      <c r="BT68" s="1">
        <v>0</v>
      </c>
      <c r="BU68" s="3" t="s">
        <v>388</v>
      </c>
      <c r="BV68" s="3" t="s">
        <v>389</v>
      </c>
      <c r="BW68" s="3">
        <v>0</v>
      </c>
      <c r="BX68" s="3">
        <v>1</v>
      </c>
      <c r="BY68" s="3">
        <v>1</v>
      </c>
      <c r="BZ68" s="3">
        <v>0</v>
      </c>
      <c r="CA68" s="3">
        <v>1</v>
      </c>
      <c r="CB68" s="5" t="s">
        <v>331</v>
      </c>
      <c r="CC68" s="5" t="s">
        <v>377</v>
      </c>
      <c r="CD68" s="5" t="s">
        <v>414</v>
      </c>
      <c r="CE68" s="5"/>
      <c r="CF68" s="5" t="s">
        <v>331</v>
      </c>
      <c r="CG68" s="5" t="s">
        <v>343</v>
      </c>
      <c r="CH68" s="5" t="s">
        <v>414</v>
      </c>
      <c r="CI68" s="5"/>
      <c r="CJ68" s="161">
        <v>0</v>
      </c>
      <c r="CK68" s="3"/>
      <c r="CL68" s="5" t="s">
        <v>689</v>
      </c>
      <c r="CM68" s="3" t="s">
        <v>410</v>
      </c>
      <c r="CN68" s="3">
        <v>2</v>
      </c>
      <c r="CO68" s="3">
        <v>1</v>
      </c>
      <c r="CP68" s="3" t="s">
        <v>1425</v>
      </c>
      <c r="CQ68" s="1" t="s">
        <v>320</v>
      </c>
      <c r="CR68" s="28">
        <v>1</v>
      </c>
      <c r="CS68" s="28">
        <v>0</v>
      </c>
      <c r="CT68" s="3">
        <v>1</v>
      </c>
      <c r="CU68" s="3">
        <v>1</v>
      </c>
      <c r="CV68" s="5">
        <f>CT69</f>
        <v>1</v>
      </c>
      <c r="CW68" s="3">
        <v>0</v>
      </c>
      <c r="CX68" s="3">
        <v>1</v>
      </c>
      <c r="CY68" s="3">
        <v>1</v>
      </c>
      <c r="CZ68" s="3">
        <v>2</v>
      </c>
      <c r="DA68" s="96">
        <f>100-EH68</f>
        <v>0</v>
      </c>
      <c r="DB68" s="96">
        <f t="shared" si="224"/>
        <v>49</v>
      </c>
      <c r="DC68" s="170">
        <f t="shared" si="218"/>
        <v>100</v>
      </c>
      <c r="DD68" s="96">
        <v>51</v>
      </c>
      <c r="DE68" s="96">
        <f>DA69</f>
        <v>50</v>
      </c>
      <c r="DF68" s="96">
        <f>DB69</f>
        <v>50</v>
      </c>
      <c r="DG68" s="3">
        <v>1</v>
      </c>
      <c r="DH68" s="3" t="s">
        <v>320</v>
      </c>
      <c r="DI68" s="3">
        <v>2</v>
      </c>
      <c r="DJ68" s="30" t="s">
        <v>879</v>
      </c>
      <c r="DK68" s="3" t="s">
        <v>465</v>
      </c>
      <c r="DL68" s="3" t="s">
        <v>1052</v>
      </c>
      <c r="DM68" s="3"/>
      <c r="DN68" s="3"/>
      <c r="DO68" s="3"/>
      <c r="DP68" s="3"/>
      <c r="DQ68" s="12">
        <f t="shared" ref="DQ68" si="242">(DS68/DR68)*100</f>
        <v>66.666666666666657</v>
      </c>
      <c r="DR68" s="12">
        <f t="shared" si="226"/>
        <v>127500</v>
      </c>
      <c r="DS68" s="3">
        <v>85000</v>
      </c>
      <c r="DT68" s="3">
        <v>42500</v>
      </c>
      <c r="DU68" s="3"/>
      <c r="DV68" s="3"/>
      <c r="DW68" s="101" t="s">
        <v>1003</v>
      </c>
      <c r="DX68" s="101" t="s">
        <v>1005</v>
      </c>
      <c r="DY68" s="12"/>
      <c r="DZ68" s="12"/>
      <c r="EA68" s="12">
        <f t="shared" ref="EA68" si="243">(EC68/EB68)*100</f>
        <v>35.059331175836029</v>
      </c>
      <c r="EB68" s="12">
        <f t="shared" si="228"/>
        <v>927</v>
      </c>
      <c r="EC68" s="3">
        <v>325</v>
      </c>
      <c r="ED68" s="3">
        <v>602</v>
      </c>
      <c r="EE68" s="3"/>
      <c r="EF68" s="3"/>
      <c r="EG68" s="67" t="s">
        <v>919</v>
      </c>
      <c r="EH68" s="100">
        <v>100</v>
      </c>
      <c r="EI68" s="56" t="s">
        <v>920</v>
      </c>
      <c r="EJ68" s="81">
        <v>50</v>
      </c>
      <c r="EK68" s="56"/>
      <c r="EL68" s="81"/>
      <c r="EM68" s="56"/>
      <c r="EN68" s="81"/>
      <c r="EO68" s="3" t="s">
        <v>883</v>
      </c>
      <c r="EP68" s="3">
        <v>1</v>
      </c>
      <c r="EQ68" s="3" t="s">
        <v>948</v>
      </c>
      <c r="ER68" s="3"/>
      <c r="ES68" s="3"/>
      <c r="ET68" s="3"/>
      <c r="EU68" s="1" t="s">
        <v>223</v>
      </c>
      <c r="EV68" s="1" t="s">
        <v>224</v>
      </c>
      <c r="EW68" s="1">
        <v>1</v>
      </c>
      <c r="EX68" s="1" t="s">
        <v>225</v>
      </c>
      <c r="EY68" s="1">
        <v>2</v>
      </c>
      <c r="EZ68" s="1">
        <v>1</v>
      </c>
      <c r="FA68" s="1">
        <v>4</v>
      </c>
      <c r="FB68" s="9">
        <v>33897</v>
      </c>
      <c r="FC68" s="1">
        <v>1</v>
      </c>
      <c r="FD68" s="9">
        <v>33984</v>
      </c>
      <c r="FE68" s="1">
        <v>2</v>
      </c>
      <c r="FF68" s="1">
        <v>0</v>
      </c>
      <c r="FI68" s="1">
        <v>346</v>
      </c>
      <c r="FL68" s="1">
        <v>344</v>
      </c>
      <c r="FM68" s="1">
        <v>346</v>
      </c>
      <c r="FN68" s="1">
        <v>1</v>
      </c>
      <c r="FO68" s="1" t="s">
        <v>65</v>
      </c>
      <c r="FP68" s="1">
        <v>66.666666666666657</v>
      </c>
    </row>
    <row r="69" spans="1:172" s="1" customFormat="1" x14ac:dyDescent="0.2">
      <c r="A69" s="1" t="s">
        <v>216</v>
      </c>
      <c r="B69" s="1">
        <v>1993</v>
      </c>
      <c r="C69" s="1" t="s">
        <v>205</v>
      </c>
      <c r="D69" s="1" t="s">
        <v>206</v>
      </c>
      <c r="F69">
        <v>1</v>
      </c>
      <c r="G69">
        <v>0</v>
      </c>
      <c r="I69">
        <v>1</v>
      </c>
      <c r="J69">
        <v>0</v>
      </c>
      <c r="O69" s="1" t="s">
        <v>217</v>
      </c>
      <c r="P69" s="1" t="s">
        <v>138</v>
      </c>
      <c r="Q69" s="1" t="s">
        <v>138</v>
      </c>
      <c r="R69" s="1" t="s">
        <v>218</v>
      </c>
      <c r="S69" s="1" t="s">
        <v>218</v>
      </c>
      <c r="X69">
        <v>1</v>
      </c>
      <c r="Y69">
        <v>1</v>
      </c>
      <c r="Z69" t="s">
        <v>146</v>
      </c>
      <c r="AA69">
        <v>1</v>
      </c>
      <c r="AB69">
        <v>1</v>
      </c>
      <c r="AC69" t="s">
        <v>146</v>
      </c>
      <c r="AI69" s="3">
        <v>1</v>
      </c>
      <c r="AJ69" s="7" t="s">
        <v>219</v>
      </c>
      <c r="AK69" s="3" t="s">
        <v>220</v>
      </c>
      <c r="AL69" s="3" t="s">
        <v>57</v>
      </c>
      <c r="AM69" s="3" t="s">
        <v>101</v>
      </c>
      <c r="AN69" s="3"/>
      <c r="AO69" s="3"/>
      <c r="AP69" s="3"/>
      <c r="AQ69" s="3"/>
      <c r="AR69" s="10" t="s">
        <v>221</v>
      </c>
      <c r="AS69" s="3" t="s">
        <v>222</v>
      </c>
      <c r="AT69" s="14" t="s">
        <v>74</v>
      </c>
      <c r="AU69" s="14" t="s">
        <v>507</v>
      </c>
      <c r="AV69" s="14" t="s">
        <v>507</v>
      </c>
      <c r="AW69" s="14"/>
      <c r="AX69" s="14"/>
      <c r="AY69" s="3">
        <v>1</v>
      </c>
      <c r="AZ69" s="62">
        <v>1</v>
      </c>
      <c r="BA69" s="28">
        <v>1</v>
      </c>
      <c r="BB69" s="28"/>
      <c r="BC69" s="28">
        <v>1</v>
      </c>
      <c r="BD69" s="28">
        <v>1</v>
      </c>
      <c r="BE69" s="28">
        <v>1</v>
      </c>
      <c r="BF69" s="28"/>
      <c r="BG69" s="28"/>
      <c r="BH69" s="28"/>
      <c r="BI69" s="3">
        <v>1</v>
      </c>
      <c r="BJ69" s="1" t="s">
        <v>225</v>
      </c>
      <c r="BK69" s="1">
        <v>1</v>
      </c>
      <c r="BL69" s="1">
        <v>5</v>
      </c>
      <c r="BM69" s="28">
        <v>402</v>
      </c>
      <c r="BN69" s="1">
        <v>40210</v>
      </c>
      <c r="BO69" s="1">
        <v>2</v>
      </c>
      <c r="BP69" s="1">
        <v>1</v>
      </c>
      <c r="BQ69" s="1">
        <v>2</v>
      </c>
      <c r="BR69" s="1">
        <v>0</v>
      </c>
      <c r="BS69" s="1">
        <v>0</v>
      </c>
      <c r="BT69" s="1">
        <v>0</v>
      </c>
      <c r="BU69" s="3" t="s">
        <v>388</v>
      </c>
      <c r="BV69" s="3" t="s">
        <v>389</v>
      </c>
      <c r="BW69" s="3">
        <v>0</v>
      </c>
      <c r="BX69" s="3">
        <v>1</v>
      </c>
      <c r="BY69" s="3">
        <v>1</v>
      </c>
      <c r="BZ69" s="3">
        <v>0</v>
      </c>
      <c r="CA69" s="3">
        <v>1</v>
      </c>
      <c r="CB69" s="5" t="s">
        <v>331</v>
      </c>
      <c r="CC69" s="5" t="s">
        <v>377</v>
      </c>
      <c r="CD69" s="5" t="s">
        <v>414</v>
      </c>
      <c r="CE69" s="5"/>
      <c r="CF69" s="5" t="s">
        <v>331</v>
      </c>
      <c r="CG69" s="5" t="s">
        <v>343</v>
      </c>
      <c r="CH69" s="5" t="s">
        <v>414</v>
      </c>
      <c r="CI69" s="5"/>
      <c r="CJ69" s="161">
        <v>0</v>
      </c>
      <c r="CK69" s="3"/>
      <c r="CL69" s="5" t="s">
        <v>689</v>
      </c>
      <c r="CM69" s="3" t="s">
        <v>410</v>
      </c>
      <c r="CN69" s="3">
        <v>2</v>
      </c>
      <c r="CO69" s="3">
        <v>1</v>
      </c>
      <c r="CP69" s="3" t="s">
        <v>465</v>
      </c>
      <c r="CQ69" s="12" t="s">
        <v>1424</v>
      </c>
      <c r="CR69" s="12">
        <v>0</v>
      </c>
      <c r="CS69" s="12">
        <v>1</v>
      </c>
      <c r="CT69" s="3">
        <v>1</v>
      </c>
      <c r="CU69" s="3">
        <v>1</v>
      </c>
      <c r="CV69" s="5">
        <f>CT68</f>
        <v>1</v>
      </c>
      <c r="CW69" s="3">
        <v>0</v>
      </c>
      <c r="CX69" s="3">
        <v>1</v>
      </c>
      <c r="CY69" s="3">
        <v>1</v>
      </c>
      <c r="CZ69" s="3">
        <v>2</v>
      </c>
      <c r="DA69" s="12">
        <f>100-EJ69</f>
        <v>50</v>
      </c>
      <c r="DB69" s="12">
        <f t="shared" si="224"/>
        <v>50</v>
      </c>
      <c r="DC69" s="169">
        <f t="shared" si="221"/>
        <v>50</v>
      </c>
      <c r="DD69" s="12">
        <f t="shared" ref="DD69" si="244">EJ69</f>
        <v>50</v>
      </c>
      <c r="DE69" s="12">
        <f>DA68</f>
        <v>0</v>
      </c>
      <c r="DF69" s="12">
        <f>DB68</f>
        <v>49</v>
      </c>
      <c r="DG69" s="3">
        <v>1</v>
      </c>
      <c r="DH69" s="3" t="s">
        <v>320</v>
      </c>
      <c r="DI69" s="3">
        <v>2</v>
      </c>
      <c r="DJ69" s="30" t="s">
        <v>879</v>
      </c>
      <c r="DK69" s="3" t="s">
        <v>465</v>
      </c>
      <c r="DL69" s="3" t="s">
        <v>1052</v>
      </c>
      <c r="DM69" s="3"/>
      <c r="DN69" s="3"/>
      <c r="DO69" s="3"/>
      <c r="DP69" s="3"/>
      <c r="DQ69" s="12">
        <f t="shared" ref="DQ69" si="245">(DT69/DR69)*100</f>
        <v>33.333333333333329</v>
      </c>
      <c r="DR69" s="12">
        <f t="shared" si="226"/>
        <v>127500</v>
      </c>
      <c r="DS69" s="3">
        <v>85000</v>
      </c>
      <c r="DT69" s="3">
        <v>42500</v>
      </c>
      <c r="DU69" s="3"/>
      <c r="DV69" s="3"/>
      <c r="DW69" s="101" t="s">
        <v>1003</v>
      </c>
      <c r="DX69" s="101" t="s">
        <v>1005</v>
      </c>
      <c r="DY69" s="12"/>
      <c r="DZ69" s="12"/>
      <c r="EA69" s="12">
        <f t="shared" ref="EA69" si="246">(ED69/EB69)*100</f>
        <v>64.940668824163978</v>
      </c>
      <c r="EB69" s="12">
        <f t="shared" si="228"/>
        <v>927</v>
      </c>
      <c r="EC69" s="3">
        <v>325</v>
      </c>
      <c r="ED69" s="3">
        <v>602</v>
      </c>
      <c r="EE69" s="3"/>
      <c r="EF69" s="3"/>
      <c r="EG69" s="67" t="s">
        <v>919</v>
      </c>
      <c r="EH69" s="100">
        <v>100</v>
      </c>
      <c r="EI69" s="56" t="s">
        <v>920</v>
      </c>
      <c r="EJ69" s="81">
        <v>50</v>
      </c>
      <c r="EK69" s="56"/>
      <c r="EL69" s="81"/>
      <c r="EM69" s="56"/>
      <c r="EN69" s="81"/>
      <c r="EO69" s="3" t="s">
        <v>883</v>
      </c>
      <c r="EP69" s="3">
        <v>1</v>
      </c>
      <c r="EQ69" s="3" t="s">
        <v>948</v>
      </c>
      <c r="ER69" s="3"/>
      <c r="ES69" s="3"/>
      <c r="ET69" s="3"/>
      <c r="EU69" s="1" t="s">
        <v>223</v>
      </c>
      <c r="EV69" s="1" t="s">
        <v>224</v>
      </c>
      <c r="EW69" s="1">
        <v>1</v>
      </c>
      <c r="EX69" s="1" t="s">
        <v>225</v>
      </c>
      <c r="EY69" s="1">
        <v>2</v>
      </c>
      <c r="EZ69" s="1">
        <v>1</v>
      </c>
      <c r="FA69" s="1">
        <v>4</v>
      </c>
      <c r="FB69" s="9">
        <v>33897</v>
      </c>
      <c r="FC69" s="1">
        <v>1</v>
      </c>
      <c r="FD69" s="9">
        <v>33984</v>
      </c>
      <c r="FE69" s="1">
        <v>2</v>
      </c>
      <c r="FF69" s="1">
        <v>0</v>
      </c>
      <c r="FI69" s="1">
        <v>346</v>
      </c>
      <c r="FL69" s="1">
        <v>344</v>
      </c>
      <c r="FM69" s="1">
        <v>346</v>
      </c>
      <c r="FN69" s="1">
        <v>1</v>
      </c>
      <c r="FO69" s="1" t="s">
        <v>65</v>
      </c>
      <c r="FP69" s="1">
        <v>33.333333333333329</v>
      </c>
    </row>
    <row r="70" spans="1:172" s="1" customFormat="1" x14ac:dyDescent="0.2">
      <c r="A70" s="1" t="s">
        <v>216</v>
      </c>
      <c r="B70" s="1">
        <v>1993</v>
      </c>
      <c r="C70" s="1" t="s">
        <v>205</v>
      </c>
      <c r="D70" s="1" t="s">
        <v>206</v>
      </c>
      <c r="F70">
        <v>1</v>
      </c>
      <c r="G70">
        <v>0</v>
      </c>
      <c r="I70">
        <v>1</v>
      </c>
      <c r="J70">
        <v>0</v>
      </c>
      <c r="O70" s="1" t="s">
        <v>217</v>
      </c>
      <c r="P70" s="1" t="s">
        <v>138</v>
      </c>
      <c r="Q70" s="1" t="s">
        <v>138</v>
      </c>
      <c r="R70" s="1" t="s">
        <v>218</v>
      </c>
      <c r="S70" s="1" t="s">
        <v>218</v>
      </c>
      <c r="X70">
        <v>1</v>
      </c>
      <c r="Y70">
        <v>1</v>
      </c>
      <c r="Z70" t="s">
        <v>146</v>
      </c>
      <c r="AA70">
        <v>1</v>
      </c>
      <c r="AB70">
        <v>1</v>
      </c>
      <c r="AC70" t="s">
        <v>146</v>
      </c>
      <c r="AI70" s="3">
        <v>1</v>
      </c>
      <c r="AJ70" s="7" t="s">
        <v>219</v>
      </c>
      <c r="AK70" s="3" t="s">
        <v>220</v>
      </c>
      <c r="AL70" s="3" t="s">
        <v>57</v>
      </c>
      <c r="AM70" s="3" t="s">
        <v>101</v>
      </c>
      <c r="AN70" s="3"/>
      <c r="AO70" s="3"/>
      <c r="AP70" s="3"/>
      <c r="AQ70" s="3"/>
      <c r="AR70" s="10" t="s">
        <v>221</v>
      </c>
      <c r="AS70" s="3" t="s">
        <v>222</v>
      </c>
      <c r="AT70" s="14" t="s">
        <v>74</v>
      </c>
      <c r="AU70" s="14" t="s">
        <v>507</v>
      </c>
      <c r="AV70" s="14" t="s">
        <v>507</v>
      </c>
      <c r="AW70" s="14"/>
      <c r="AX70" s="14"/>
      <c r="AY70" s="3">
        <v>1</v>
      </c>
      <c r="AZ70" s="62">
        <v>1</v>
      </c>
      <c r="BA70" s="28">
        <v>1</v>
      </c>
      <c r="BB70" s="28"/>
      <c r="BC70" s="28">
        <v>1</v>
      </c>
      <c r="BD70" s="28">
        <v>1</v>
      </c>
      <c r="BE70" s="28">
        <v>1</v>
      </c>
      <c r="BF70" s="28"/>
      <c r="BG70" s="28"/>
      <c r="BH70" s="28"/>
      <c r="BI70" s="3">
        <v>1</v>
      </c>
      <c r="BJ70" s="1" t="s">
        <v>225</v>
      </c>
      <c r="BK70" s="1">
        <v>1</v>
      </c>
      <c r="BL70" s="1">
        <v>5</v>
      </c>
      <c r="BM70" s="28">
        <v>402</v>
      </c>
      <c r="BN70" s="1">
        <v>40220</v>
      </c>
      <c r="BO70" s="1">
        <v>2</v>
      </c>
      <c r="BP70" s="1">
        <v>1</v>
      </c>
      <c r="BQ70" s="1">
        <v>2</v>
      </c>
      <c r="BR70" s="1">
        <v>1</v>
      </c>
      <c r="BS70" s="1">
        <v>0</v>
      </c>
      <c r="BT70" s="1">
        <v>1</v>
      </c>
      <c r="BU70" s="3" t="s">
        <v>303</v>
      </c>
      <c r="BV70" s="3" t="s">
        <v>567</v>
      </c>
      <c r="BW70" s="3">
        <v>0</v>
      </c>
      <c r="BX70" s="3">
        <v>1</v>
      </c>
      <c r="BY70" s="3">
        <v>1</v>
      </c>
      <c r="BZ70" s="3">
        <v>0</v>
      </c>
      <c r="CA70" s="3">
        <v>1</v>
      </c>
      <c r="CB70" s="5" t="s">
        <v>331</v>
      </c>
      <c r="CC70" s="5" t="s">
        <v>377</v>
      </c>
      <c r="CD70" s="5" t="s">
        <v>414</v>
      </c>
      <c r="CE70" s="5"/>
      <c r="CF70" s="5" t="s">
        <v>331</v>
      </c>
      <c r="CG70" s="5" t="s">
        <v>343</v>
      </c>
      <c r="CH70" s="5" t="s">
        <v>414</v>
      </c>
      <c r="CI70" s="5"/>
      <c r="CJ70" s="161">
        <v>0</v>
      </c>
      <c r="CK70" s="3"/>
      <c r="CL70" s="5" t="s">
        <v>689</v>
      </c>
      <c r="CM70" s="3" t="s">
        <v>410</v>
      </c>
      <c r="CN70" s="3">
        <v>2</v>
      </c>
      <c r="CO70" s="3">
        <v>1</v>
      </c>
      <c r="CP70" s="3" t="s">
        <v>1425</v>
      </c>
      <c r="CQ70" s="1" t="s">
        <v>320</v>
      </c>
      <c r="CR70" s="28">
        <v>1</v>
      </c>
      <c r="CS70" s="28">
        <v>0</v>
      </c>
      <c r="CT70" s="3">
        <v>1</v>
      </c>
      <c r="CU70" s="3">
        <v>1</v>
      </c>
      <c r="CV70" s="5">
        <f>CT71</f>
        <v>1</v>
      </c>
      <c r="CW70" s="3">
        <v>0</v>
      </c>
      <c r="CX70" s="3">
        <v>1</v>
      </c>
      <c r="CY70" s="3">
        <v>1</v>
      </c>
      <c r="CZ70" s="3">
        <v>2</v>
      </c>
      <c r="DA70" s="12">
        <f>100-EH70</f>
        <v>50</v>
      </c>
      <c r="DB70" s="12">
        <f t="shared" si="224"/>
        <v>50</v>
      </c>
      <c r="DC70" s="169">
        <f t="shared" si="218"/>
        <v>50</v>
      </c>
      <c r="DD70" s="12">
        <f t="shared" ref="DD70" si="247">EH70</f>
        <v>50</v>
      </c>
      <c r="DE70" s="12">
        <f>DA71</f>
        <v>50</v>
      </c>
      <c r="DF70" s="12">
        <f>DB71</f>
        <v>50</v>
      </c>
      <c r="DG70" s="3">
        <v>0</v>
      </c>
      <c r="DH70" s="3" t="s">
        <v>320</v>
      </c>
      <c r="DI70" s="3">
        <v>2</v>
      </c>
      <c r="DJ70" s="30" t="s">
        <v>879</v>
      </c>
      <c r="DK70" s="3" t="s">
        <v>465</v>
      </c>
      <c r="DL70" s="3" t="s">
        <v>1052</v>
      </c>
      <c r="DM70" s="3"/>
      <c r="DN70" s="3"/>
      <c r="DO70" s="3"/>
      <c r="DP70" s="3"/>
      <c r="DQ70" s="12">
        <f t="shared" ref="DQ70" si="248">(DS70/DR70)*100</f>
        <v>66.666666666666657</v>
      </c>
      <c r="DR70" s="12">
        <f t="shared" si="226"/>
        <v>127500</v>
      </c>
      <c r="DS70" s="3">
        <v>85000</v>
      </c>
      <c r="DT70" s="3">
        <v>42500</v>
      </c>
      <c r="DU70" s="3"/>
      <c r="DV70" s="3"/>
      <c r="DW70" s="101" t="s">
        <v>1003</v>
      </c>
      <c r="DX70" s="101" t="s">
        <v>1005</v>
      </c>
      <c r="DY70" s="12"/>
      <c r="DZ70" s="12"/>
      <c r="EA70" s="12">
        <f t="shared" ref="EA70" si="249">(EC70/EB70)*100</f>
        <v>35.059331175836029</v>
      </c>
      <c r="EB70" s="12">
        <f t="shared" si="228"/>
        <v>927</v>
      </c>
      <c r="EC70" s="3">
        <v>325</v>
      </c>
      <c r="ED70" s="3">
        <v>602</v>
      </c>
      <c r="EE70" s="3"/>
      <c r="EF70" s="3"/>
      <c r="EG70" s="56" t="s">
        <v>921</v>
      </c>
      <c r="EH70" s="81">
        <v>50</v>
      </c>
      <c r="EI70" s="56" t="s">
        <v>921</v>
      </c>
      <c r="EJ70" s="81">
        <v>50</v>
      </c>
      <c r="EK70" s="56"/>
      <c r="EL70" s="81"/>
      <c r="EM70" s="56"/>
      <c r="EN70" s="81"/>
      <c r="EO70" s="3" t="s">
        <v>883</v>
      </c>
      <c r="EP70" s="3">
        <v>1</v>
      </c>
      <c r="EQ70" s="3" t="s">
        <v>949</v>
      </c>
      <c r="ER70" s="3"/>
      <c r="ES70" s="3"/>
      <c r="ET70" s="3"/>
      <c r="EU70" s="1" t="s">
        <v>223</v>
      </c>
      <c r="EV70" s="1" t="s">
        <v>224</v>
      </c>
      <c r="EW70" s="1">
        <v>1</v>
      </c>
      <c r="EX70" s="1" t="s">
        <v>225</v>
      </c>
      <c r="EY70" s="1">
        <v>2</v>
      </c>
      <c r="EZ70" s="1">
        <v>1</v>
      </c>
      <c r="FA70" s="1">
        <v>4</v>
      </c>
      <c r="FB70" s="9">
        <v>33897</v>
      </c>
      <c r="FC70" s="1">
        <v>1</v>
      </c>
      <c r="FD70" s="9">
        <v>33984</v>
      </c>
      <c r="FE70" s="1">
        <v>2</v>
      </c>
      <c r="FF70" s="1">
        <v>0</v>
      </c>
      <c r="FI70" s="1">
        <v>346</v>
      </c>
      <c r="FL70" s="1">
        <v>344</v>
      </c>
      <c r="FM70" s="1">
        <v>346</v>
      </c>
      <c r="FN70" s="1">
        <v>1</v>
      </c>
      <c r="FO70" s="1" t="s">
        <v>65</v>
      </c>
      <c r="FP70" s="1">
        <v>66.666666666666657</v>
      </c>
    </row>
    <row r="71" spans="1:172" s="1" customFormat="1" x14ac:dyDescent="0.2">
      <c r="A71" s="1" t="s">
        <v>216</v>
      </c>
      <c r="B71" s="1">
        <v>1993</v>
      </c>
      <c r="C71" s="1" t="s">
        <v>205</v>
      </c>
      <c r="D71" s="1" t="s">
        <v>206</v>
      </c>
      <c r="F71">
        <v>1</v>
      </c>
      <c r="G71">
        <v>0</v>
      </c>
      <c r="I71">
        <v>1</v>
      </c>
      <c r="J71">
        <v>0</v>
      </c>
      <c r="O71" s="1" t="s">
        <v>217</v>
      </c>
      <c r="P71" s="1" t="s">
        <v>138</v>
      </c>
      <c r="Q71" s="1" t="s">
        <v>138</v>
      </c>
      <c r="R71" s="1" t="s">
        <v>218</v>
      </c>
      <c r="S71" s="1" t="s">
        <v>218</v>
      </c>
      <c r="X71">
        <v>1</v>
      </c>
      <c r="Y71">
        <v>1</v>
      </c>
      <c r="Z71" t="s">
        <v>146</v>
      </c>
      <c r="AA71">
        <v>1</v>
      </c>
      <c r="AB71">
        <v>1</v>
      </c>
      <c r="AC71" t="s">
        <v>146</v>
      </c>
      <c r="AI71" s="3">
        <v>1</v>
      </c>
      <c r="AJ71" s="7" t="s">
        <v>219</v>
      </c>
      <c r="AK71" s="3" t="s">
        <v>220</v>
      </c>
      <c r="AL71" s="3" t="s">
        <v>57</v>
      </c>
      <c r="AM71" s="3" t="s">
        <v>101</v>
      </c>
      <c r="AN71" s="3"/>
      <c r="AO71" s="3"/>
      <c r="AP71" s="3"/>
      <c r="AQ71" s="3"/>
      <c r="AR71" s="10" t="s">
        <v>221</v>
      </c>
      <c r="AS71" s="3" t="s">
        <v>222</v>
      </c>
      <c r="AT71" s="14" t="s">
        <v>74</v>
      </c>
      <c r="AU71" s="14" t="s">
        <v>507</v>
      </c>
      <c r="AV71" s="14" t="s">
        <v>507</v>
      </c>
      <c r="AW71" s="14"/>
      <c r="AX71" s="14"/>
      <c r="AY71" s="3">
        <v>1</v>
      </c>
      <c r="AZ71" s="62">
        <v>1</v>
      </c>
      <c r="BA71" s="28">
        <v>1</v>
      </c>
      <c r="BB71" s="28"/>
      <c r="BC71" s="28">
        <v>1</v>
      </c>
      <c r="BD71" s="28">
        <v>1</v>
      </c>
      <c r="BE71" s="28">
        <v>1</v>
      </c>
      <c r="BF71" s="28"/>
      <c r="BG71" s="28"/>
      <c r="BH71" s="28"/>
      <c r="BI71" s="3">
        <v>1</v>
      </c>
      <c r="BJ71" s="1" t="s">
        <v>225</v>
      </c>
      <c r="BK71" s="1">
        <v>1</v>
      </c>
      <c r="BL71" s="1">
        <v>5</v>
      </c>
      <c r="BM71" s="28">
        <v>402</v>
      </c>
      <c r="BN71" s="1">
        <v>40220</v>
      </c>
      <c r="BO71" s="1">
        <v>2</v>
      </c>
      <c r="BP71" s="1">
        <v>1</v>
      </c>
      <c r="BQ71" s="1">
        <v>2</v>
      </c>
      <c r="BR71" s="1">
        <v>1</v>
      </c>
      <c r="BS71" s="1">
        <v>0</v>
      </c>
      <c r="BT71" s="1">
        <v>1</v>
      </c>
      <c r="BU71" s="3" t="s">
        <v>303</v>
      </c>
      <c r="BV71" s="3" t="s">
        <v>567</v>
      </c>
      <c r="BW71" s="3">
        <v>0</v>
      </c>
      <c r="BX71" s="3">
        <v>1</v>
      </c>
      <c r="BY71" s="3">
        <v>1</v>
      </c>
      <c r="BZ71" s="3">
        <v>0</v>
      </c>
      <c r="CA71" s="3">
        <v>1</v>
      </c>
      <c r="CB71" s="5" t="s">
        <v>331</v>
      </c>
      <c r="CC71" s="5" t="s">
        <v>377</v>
      </c>
      <c r="CD71" s="5" t="s">
        <v>414</v>
      </c>
      <c r="CE71" s="5"/>
      <c r="CF71" s="5" t="s">
        <v>331</v>
      </c>
      <c r="CG71" s="5" t="s">
        <v>343</v>
      </c>
      <c r="CH71" s="5" t="s">
        <v>414</v>
      </c>
      <c r="CI71" s="5"/>
      <c r="CJ71" s="161">
        <v>0</v>
      </c>
      <c r="CK71" s="3"/>
      <c r="CL71" s="5" t="s">
        <v>689</v>
      </c>
      <c r="CM71" s="3" t="s">
        <v>410</v>
      </c>
      <c r="CN71" s="3">
        <v>2</v>
      </c>
      <c r="CO71" s="3">
        <v>1</v>
      </c>
      <c r="CP71" s="3" t="s">
        <v>465</v>
      </c>
      <c r="CQ71" s="12" t="s">
        <v>1424</v>
      </c>
      <c r="CR71" s="12">
        <v>0</v>
      </c>
      <c r="CS71" s="12">
        <v>1</v>
      </c>
      <c r="CT71" s="3">
        <v>1</v>
      </c>
      <c r="CU71" s="3">
        <v>1</v>
      </c>
      <c r="CV71" s="5">
        <f>CT70</f>
        <v>1</v>
      </c>
      <c r="CW71" s="3">
        <v>0</v>
      </c>
      <c r="CX71" s="3">
        <v>1</v>
      </c>
      <c r="CY71" s="3">
        <v>1</v>
      </c>
      <c r="CZ71" s="3">
        <v>2</v>
      </c>
      <c r="DA71" s="12">
        <f>100-EJ71</f>
        <v>50</v>
      </c>
      <c r="DB71" s="12">
        <f t="shared" si="224"/>
        <v>50</v>
      </c>
      <c r="DC71" s="169">
        <f t="shared" si="221"/>
        <v>50</v>
      </c>
      <c r="DD71" s="12">
        <f t="shared" ref="DD71" si="250">EJ71</f>
        <v>50</v>
      </c>
      <c r="DE71" s="12">
        <f>DA70</f>
        <v>50</v>
      </c>
      <c r="DF71" s="12">
        <f>DB70</f>
        <v>50</v>
      </c>
      <c r="DG71" s="3">
        <v>0</v>
      </c>
      <c r="DH71" s="3" t="s">
        <v>320</v>
      </c>
      <c r="DI71" s="3">
        <v>2</v>
      </c>
      <c r="DJ71" s="30" t="s">
        <v>879</v>
      </c>
      <c r="DK71" s="3" t="s">
        <v>465</v>
      </c>
      <c r="DL71" s="3" t="s">
        <v>1052</v>
      </c>
      <c r="DM71" s="3"/>
      <c r="DN71" s="3"/>
      <c r="DO71" s="3"/>
      <c r="DP71" s="3"/>
      <c r="DQ71" s="12">
        <f t="shared" ref="DQ71" si="251">(DT71/DR71)*100</f>
        <v>33.333333333333329</v>
      </c>
      <c r="DR71" s="12">
        <f t="shared" si="226"/>
        <v>127500</v>
      </c>
      <c r="DS71" s="3">
        <v>85000</v>
      </c>
      <c r="DT71" s="3">
        <v>42500</v>
      </c>
      <c r="DU71" s="3"/>
      <c r="DV71" s="3"/>
      <c r="DW71" s="101" t="s">
        <v>1003</v>
      </c>
      <c r="DX71" s="101" t="s">
        <v>1005</v>
      </c>
      <c r="DY71" s="12"/>
      <c r="DZ71" s="12"/>
      <c r="EA71" s="12">
        <f t="shared" ref="EA71" si="252">(ED71/EB71)*100</f>
        <v>64.940668824163978</v>
      </c>
      <c r="EB71" s="12">
        <f t="shared" si="228"/>
        <v>927</v>
      </c>
      <c r="EC71" s="3">
        <v>325</v>
      </c>
      <c r="ED71" s="3">
        <v>602</v>
      </c>
      <c r="EE71" s="3"/>
      <c r="EF71" s="3"/>
      <c r="EG71" s="56" t="s">
        <v>921</v>
      </c>
      <c r="EH71" s="81">
        <v>50</v>
      </c>
      <c r="EI71" s="56" t="s">
        <v>921</v>
      </c>
      <c r="EJ71" s="81">
        <v>50</v>
      </c>
      <c r="EK71" s="56"/>
      <c r="EL71" s="81"/>
      <c r="EM71" s="56"/>
      <c r="EN71" s="81"/>
      <c r="EO71" s="3" t="s">
        <v>883</v>
      </c>
      <c r="EP71" s="3">
        <v>1</v>
      </c>
      <c r="EQ71" s="3" t="s">
        <v>949</v>
      </c>
      <c r="ER71" s="3"/>
      <c r="ES71" s="3"/>
      <c r="ET71" s="3"/>
      <c r="EU71" s="1" t="s">
        <v>223</v>
      </c>
      <c r="EV71" s="1" t="s">
        <v>224</v>
      </c>
      <c r="EW71" s="1">
        <v>1</v>
      </c>
      <c r="EX71" s="1" t="s">
        <v>225</v>
      </c>
      <c r="EY71" s="1">
        <v>2</v>
      </c>
      <c r="EZ71" s="1">
        <v>1</v>
      </c>
      <c r="FA71" s="1">
        <v>4</v>
      </c>
      <c r="FB71" s="9">
        <v>33897</v>
      </c>
      <c r="FC71" s="1">
        <v>1</v>
      </c>
      <c r="FD71" s="9">
        <v>33984</v>
      </c>
      <c r="FE71" s="1">
        <v>2</v>
      </c>
      <c r="FF71" s="1">
        <v>0</v>
      </c>
      <c r="FI71" s="1">
        <v>346</v>
      </c>
      <c r="FL71" s="1">
        <v>344</v>
      </c>
      <c r="FM71" s="1">
        <v>346</v>
      </c>
      <c r="FN71" s="1">
        <v>1</v>
      </c>
      <c r="FO71" s="1" t="s">
        <v>65</v>
      </c>
      <c r="FP71" s="1">
        <v>33.333333333333329</v>
      </c>
    </row>
    <row r="72" spans="1:172" s="1" customFormat="1" x14ac:dyDescent="0.2">
      <c r="A72" s="1" t="s">
        <v>216</v>
      </c>
      <c r="B72" s="1">
        <v>1993</v>
      </c>
      <c r="C72" s="1" t="s">
        <v>205</v>
      </c>
      <c r="D72" s="1" t="s">
        <v>206</v>
      </c>
      <c r="F72">
        <v>1</v>
      </c>
      <c r="G72">
        <v>0</v>
      </c>
      <c r="I72">
        <v>1</v>
      </c>
      <c r="J72">
        <v>0</v>
      </c>
      <c r="O72" s="1" t="s">
        <v>217</v>
      </c>
      <c r="P72" s="1" t="s">
        <v>138</v>
      </c>
      <c r="Q72" s="1" t="s">
        <v>138</v>
      </c>
      <c r="R72" s="1" t="s">
        <v>218</v>
      </c>
      <c r="S72" s="1" t="s">
        <v>218</v>
      </c>
      <c r="X72">
        <v>1</v>
      </c>
      <c r="Y72">
        <v>1</v>
      </c>
      <c r="Z72" t="s">
        <v>146</v>
      </c>
      <c r="AA72">
        <v>1</v>
      </c>
      <c r="AB72">
        <v>1</v>
      </c>
      <c r="AC72" t="s">
        <v>146</v>
      </c>
      <c r="AI72" s="3">
        <v>1</v>
      </c>
      <c r="AJ72" s="7" t="s">
        <v>219</v>
      </c>
      <c r="AK72" s="3" t="s">
        <v>220</v>
      </c>
      <c r="AL72" s="3" t="s">
        <v>57</v>
      </c>
      <c r="AM72" s="3" t="s">
        <v>101</v>
      </c>
      <c r="AN72" s="3"/>
      <c r="AO72" s="3"/>
      <c r="AP72" s="3"/>
      <c r="AQ72" s="3"/>
      <c r="AR72" s="10" t="s">
        <v>221</v>
      </c>
      <c r="AS72" s="3" t="s">
        <v>222</v>
      </c>
      <c r="AT72" s="14" t="s">
        <v>74</v>
      </c>
      <c r="AU72" s="14" t="s">
        <v>507</v>
      </c>
      <c r="AV72" s="14" t="s">
        <v>507</v>
      </c>
      <c r="AW72" s="14"/>
      <c r="AX72" s="14"/>
      <c r="AY72" s="3">
        <v>1</v>
      </c>
      <c r="AZ72" s="62">
        <v>1</v>
      </c>
      <c r="BA72" s="28">
        <v>1</v>
      </c>
      <c r="BB72" s="28"/>
      <c r="BC72" s="28">
        <v>1</v>
      </c>
      <c r="BD72" s="28">
        <v>1</v>
      </c>
      <c r="BE72" s="28">
        <v>1</v>
      </c>
      <c r="BF72" s="28"/>
      <c r="BG72" s="28"/>
      <c r="BH72" s="28"/>
      <c r="BI72" s="3">
        <v>1</v>
      </c>
      <c r="BJ72" s="1" t="s">
        <v>225</v>
      </c>
      <c r="BK72" s="1">
        <v>1</v>
      </c>
      <c r="BL72" s="1">
        <v>5</v>
      </c>
      <c r="BM72" s="28">
        <v>403</v>
      </c>
      <c r="BN72" s="1">
        <v>40310</v>
      </c>
      <c r="BO72" s="1">
        <v>1</v>
      </c>
      <c r="BP72" s="1">
        <v>0</v>
      </c>
      <c r="BQ72" s="1">
        <v>1</v>
      </c>
      <c r="BR72" s="1">
        <v>0</v>
      </c>
      <c r="BS72" s="1">
        <v>0</v>
      </c>
      <c r="BT72" s="1">
        <v>0</v>
      </c>
      <c r="BU72" s="3" t="s">
        <v>388</v>
      </c>
      <c r="BV72" s="3" t="s">
        <v>389</v>
      </c>
      <c r="BW72" s="3">
        <v>0</v>
      </c>
      <c r="BX72" s="3">
        <v>1</v>
      </c>
      <c r="BY72" s="3">
        <v>1</v>
      </c>
      <c r="BZ72" s="3">
        <v>0</v>
      </c>
      <c r="CA72" s="3">
        <v>1</v>
      </c>
      <c r="CB72" s="5" t="s">
        <v>327</v>
      </c>
      <c r="CC72" s="5" t="s">
        <v>311</v>
      </c>
      <c r="CD72" s="5" t="s">
        <v>414</v>
      </c>
      <c r="CE72" s="5"/>
      <c r="CF72" s="5" t="s">
        <v>327</v>
      </c>
      <c r="CG72" s="5" t="s">
        <v>326</v>
      </c>
      <c r="CH72" s="5" t="s">
        <v>414</v>
      </c>
      <c r="CI72" s="5"/>
      <c r="CJ72" s="161">
        <v>0</v>
      </c>
      <c r="CK72" s="3"/>
      <c r="CL72" s="5" t="s">
        <v>689</v>
      </c>
      <c r="CM72" s="3" t="s">
        <v>468</v>
      </c>
      <c r="CN72" s="3">
        <v>2</v>
      </c>
      <c r="CO72" s="3">
        <v>1</v>
      </c>
      <c r="CP72" s="3" t="s">
        <v>1425</v>
      </c>
      <c r="CQ72" s="1" t="s">
        <v>320</v>
      </c>
      <c r="CR72" s="28">
        <v>1</v>
      </c>
      <c r="CS72" s="28">
        <v>0</v>
      </c>
      <c r="CT72" s="3">
        <v>1</v>
      </c>
      <c r="CU72" s="3">
        <v>1</v>
      </c>
      <c r="CV72" s="5">
        <f>CT73</f>
        <v>1</v>
      </c>
      <c r="CW72" s="3">
        <v>0</v>
      </c>
      <c r="CX72" s="3">
        <v>1</v>
      </c>
      <c r="CY72" s="3">
        <v>1</v>
      </c>
      <c r="CZ72" s="3">
        <v>3</v>
      </c>
      <c r="DA72" s="96">
        <f>100-EH72</f>
        <v>0</v>
      </c>
      <c r="DB72" s="96">
        <f t="shared" si="224"/>
        <v>49</v>
      </c>
      <c r="DC72" s="170">
        <f t="shared" si="218"/>
        <v>100</v>
      </c>
      <c r="DD72" s="96">
        <v>51</v>
      </c>
      <c r="DE72" s="96">
        <f>DA73</f>
        <v>50</v>
      </c>
      <c r="DF72" s="96">
        <f>DB73</f>
        <v>50</v>
      </c>
      <c r="DG72" s="3">
        <v>1</v>
      </c>
      <c r="DH72" s="3" t="s">
        <v>320</v>
      </c>
      <c r="DI72" s="3">
        <v>2</v>
      </c>
      <c r="DJ72" s="30" t="s">
        <v>879</v>
      </c>
      <c r="DK72" s="3" t="s">
        <v>465</v>
      </c>
      <c r="DL72" s="3" t="s">
        <v>1052</v>
      </c>
      <c r="DM72" s="3"/>
      <c r="DN72" s="3"/>
      <c r="DO72" s="3"/>
      <c r="DP72" s="3"/>
      <c r="DQ72" s="12">
        <f t="shared" ref="DQ72" si="253">(DS72/DR72)*100</f>
        <v>66.666666666666657</v>
      </c>
      <c r="DR72" s="12">
        <f t="shared" si="226"/>
        <v>127500</v>
      </c>
      <c r="DS72" s="3">
        <v>85000</v>
      </c>
      <c r="DT72" s="3">
        <v>42500</v>
      </c>
      <c r="DU72" s="3"/>
      <c r="DV72" s="3"/>
      <c r="DW72" s="101" t="s">
        <v>1003</v>
      </c>
      <c r="DX72" s="101" t="s">
        <v>1005</v>
      </c>
      <c r="DY72" s="12"/>
      <c r="DZ72" s="12"/>
      <c r="EA72" s="12">
        <f t="shared" ref="EA72" si="254">(EC72/EB72)*100</f>
        <v>35.059331175836029</v>
      </c>
      <c r="EB72" s="12">
        <f t="shared" si="228"/>
        <v>927</v>
      </c>
      <c r="EC72" s="3">
        <v>325</v>
      </c>
      <c r="ED72" s="3">
        <v>602</v>
      </c>
      <c r="EE72" s="3"/>
      <c r="EF72" s="3"/>
      <c r="EG72" s="67" t="s">
        <v>922</v>
      </c>
      <c r="EH72" s="100">
        <v>100</v>
      </c>
      <c r="EI72" s="56" t="s">
        <v>923</v>
      </c>
      <c r="EJ72" s="81">
        <v>50</v>
      </c>
      <c r="EK72" s="56"/>
      <c r="EL72" s="81"/>
      <c r="EM72" s="56"/>
      <c r="EN72" s="81"/>
      <c r="EO72" s="3" t="s">
        <v>881</v>
      </c>
      <c r="EP72" s="3">
        <v>1</v>
      </c>
      <c r="EQ72" s="3" t="s">
        <v>948</v>
      </c>
      <c r="ER72" s="3"/>
      <c r="ES72" s="3"/>
      <c r="ET72" s="3"/>
      <c r="EU72" s="1" t="s">
        <v>223</v>
      </c>
      <c r="EV72" s="1" t="s">
        <v>224</v>
      </c>
      <c r="EW72" s="1">
        <v>1</v>
      </c>
      <c r="EX72" s="1" t="s">
        <v>225</v>
      </c>
      <c r="EY72" s="1">
        <v>2</v>
      </c>
      <c r="EZ72" s="1">
        <v>1</v>
      </c>
      <c r="FA72" s="1">
        <v>4</v>
      </c>
      <c r="FB72" s="9">
        <v>33897</v>
      </c>
      <c r="FC72" s="1">
        <v>1</v>
      </c>
      <c r="FD72" s="9">
        <v>33984</v>
      </c>
      <c r="FE72" s="1">
        <v>2</v>
      </c>
      <c r="FF72" s="1">
        <v>0</v>
      </c>
      <c r="FI72" s="1">
        <v>346</v>
      </c>
      <c r="FL72" s="1">
        <v>344</v>
      </c>
      <c r="FM72" s="1">
        <v>346</v>
      </c>
      <c r="FN72" s="1">
        <v>1</v>
      </c>
      <c r="FO72" s="1" t="s">
        <v>65</v>
      </c>
      <c r="FP72" s="1">
        <v>66.666666666666657</v>
      </c>
    </row>
    <row r="73" spans="1:172" s="1" customFormat="1" x14ac:dyDescent="0.2">
      <c r="A73" s="1" t="s">
        <v>216</v>
      </c>
      <c r="B73" s="1">
        <v>1993</v>
      </c>
      <c r="C73" s="1" t="s">
        <v>205</v>
      </c>
      <c r="D73" s="1" t="s">
        <v>206</v>
      </c>
      <c r="F73">
        <v>1</v>
      </c>
      <c r="G73">
        <v>0</v>
      </c>
      <c r="I73">
        <v>1</v>
      </c>
      <c r="J73">
        <v>0</v>
      </c>
      <c r="O73" s="1" t="s">
        <v>217</v>
      </c>
      <c r="P73" s="1" t="s">
        <v>138</v>
      </c>
      <c r="Q73" s="1" t="s">
        <v>138</v>
      </c>
      <c r="R73" s="1" t="s">
        <v>218</v>
      </c>
      <c r="S73" s="1" t="s">
        <v>218</v>
      </c>
      <c r="X73">
        <v>1</v>
      </c>
      <c r="Y73">
        <v>1</v>
      </c>
      <c r="Z73" t="s">
        <v>146</v>
      </c>
      <c r="AA73">
        <v>1</v>
      </c>
      <c r="AB73">
        <v>1</v>
      </c>
      <c r="AC73" t="s">
        <v>146</v>
      </c>
      <c r="AI73" s="3">
        <v>1</v>
      </c>
      <c r="AJ73" s="7" t="s">
        <v>219</v>
      </c>
      <c r="AK73" s="3" t="s">
        <v>220</v>
      </c>
      <c r="AL73" s="3" t="s">
        <v>57</v>
      </c>
      <c r="AM73" s="3" t="s">
        <v>101</v>
      </c>
      <c r="AN73" s="3"/>
      <c r="AO73" s="3"/>
      <c r="AP73" s="3"/>
      <c r="AQ73" s="3"/>
      <c r="AR73" s="10" t="s">
        <v>221</v>
      </c>
      <c r="AS73" s="3" t="s">
        <v>222</v>
      </c>
      <c r="AT73" s="14" t="s">
        <v>74</v>
      </c>
      <c r="AU73" s="14" t="s">
        <v>507</v>
      </c>
      <c r="AV73" s="14" t="s">
        <v>507</v>
      </c>
      <c r="AW73" s="14"/>
      <c r="AX73" s="14"/>
      <c r="AY73" s="3">
        <v>1</v>
      </c>
      <c r="AZ73" s="62">
        <v>1</v>
      </c>
      <c r="BA73" s="28">
        <v>1</v>
      </c>
      <c r="BB73" s="28"/>
      <c r="BC73" s="28">
        <v>1</v>
      </c>
      <c r="BD73" s="28">
        <v>1</v>
      </c>
      <c r="BE73" s="28">
        <v>1</v>
      </c>
      <c r="BF73" s="28"/>
      <c r="BG73" s="28"/>
      <c r="BH73" s="28"/>
      <c r="BI73" s="3">
        <v>1</v>
      </c>
      <c r="BJ73" s="1" t="s">
        <v>225</v>
      </c>
      <c r="BK73" s="1">
        <v>1</v>
      </c>
      <c r="BL73" s="1">
        <v>5</v>
      </c>
      <c r="BM73" s="28">
        <v>403</v>
      </c>
      <c r="BN73" s="1">
        <v>40310</v>
      </c>
      <c r="BO73" s="1">
        <v>1</v>
      </c>
      <c r="BP73" s="1">
        <v>0</v>
      </c>
      <c r="BQ73" s="1">
        <v>1</v>
      </c>
      <c r="BR73" s="1">
        <v>0</v>
      </c>
      <c r="BS73" s="1">
        <v>0</v>
      </c>
      <c r="BT73" s="1">
        <v>0</v>
      </c>
      <c r="BU73" s="3" t="s">
        <v>388</v>
      </c>
      <c r="BV73" s="3" t="s">
        <v>389</v>
      </c>
      <c r="BW73" s="3">
        <v>0</v>
      </c>
      <c r="BX73" s="3">
        <v>1</v>
      </c>
      <c r="BY73" s="3">
        <v>1</v>
      </c>
      <c r="BZ73" s="3">
        <v>0</v>
      </c>
      <c r="CA73" s="3">
        <v>1</v>
      </c>
      <c r="CB73" s="5" t="s">
        <v>327</v>
      </c>
      <c r="CC73" s="5" t="s">
        <v>311</v>
      </c>
      <c r="CD73" s="5" t="s">
        <v>414</v>
      </c>
      <c r="CE73" s="5"/>
      <c r="CF73" s="5" t="s">
        <v>327</v>
      </c>
      <c r="CG73" s="5" t="s">
        <v>326</v>
      </c>
      <c r="CH73" s="5" t="s">
        <v>414</v>
      </c>
      <c r="CI73" s="5"/>
      <c r="CJ73" s="161">
        <v>0</v>
      </c>
      <c r="CK73" s="3"/>
      <c r="CL73" s="5" t="s">
        <v>689</v>
      </c>
      <c r="CM73" s="3" t="s">
        <v>468</v>
      </c>
      <c r="CN73" s="3">
        <v>2</v>
      </c>
      <c r="CO73" s="3">
        <v>1</v>
      </c>
      <c r="CP73" s="3" t="s">
        <v>465</v>
      </c>
      <c r="CQ73" s="12" t="s">
        <v>1424</v>
      </c>
      <c r="CR73" s="12">
        <v>0</v>
      </c>
      <c r="CS73" s="12">
        <v>1</v>
      </c>
      <c r="CT73" s="3">
        <v>1</v>
      </c>
      <c r="CU73" s="3">
        <v>1</v>
      </c>
      <c r="CV73" s="5">
        <f>CT72</f>
        <v>1</v>
      </c>
      <c r="CW73" s="3">
        <v>0</v>
      </c>
      <c r="CX73" s="3">
        <v>1</v>
      </c>
      <c r="CY73" s="3">
        <v>1</v>
      </c>
      <c r="CZ73" s="3">
        <v>3</v>
      </c>
      <c r="DA73" s="12">
        <f>100-EJ73</f>
        <v>50</v>
      </c>
      <c r="DB73" s="12">
        <f t="shared" si="224"/>
        <v>50</v>
      </c>
      <c r="DC73" s="169">
        <f t="shared" si="221"/>
        <v>50</v>
      </c>
      <c r="DD73" s="12">
        <f t="shared" ref="DD73" si="255">EJ73</f>
        <v>50</v>
      </c>
      <c r="DE73" s="12">
        <f>DA72</f>
        <v>0</v>
      </c>
      <c r="DF73" s="12">
        <f>DB72</f>
        <v>49</v>
      </c>
      <c r="DG73" s="3">
        <v>1</v>
      </c>
      <c r="DH73" s="3" t="s">
        <v>320</v>
      </c>
      <c r="DI73" s="3">
        <v>2</v>
      </c>
      <c r="DJ73" s="30" t="s">
        <v>879</v>
      </c>
      <c r="DK73" s="3" t="s">
        <v>465</v>
      </c>
      <c r="DL73" s="3" t="s">
        <v>1052</v>
      </c>
      <c r="DM73" s="3"/>
      <c r="DN73" s="3"/>
      <c r="DO73" s="3"/>
      <c r="DP73" s="3"/>
      <c r="DQ73" s="12">
        <f t="shared" ref="DQ73" si="256">(DT73/DR73)*100</f>
        <v>33.333333333333329</v>
      </c>
      <c r="DR73" s="12">
        <f t="shared" si="226"/>
        <v>127500</v>
      </c>
      <c r="DS73" s="3">
        <v>85000</v>
      </c>
      <c r="DT73" s="3">
        <v>42500</v>
      </c>
      <c r="DU73" s="3"/>
      <c r="DV73" s="3"/>
      <c r="DW73" s="101" t="s">
        <v>1003</v>
      </c>
      <c r="DX73" s="101" t="s">
        <v>1005</v>
      </c>
      <c r="DY73" s="12"/>
      <c r="DZ73" s="12"/>
      <c r="EA73" s="12">
        <f t="shared" ref="EA73" si="257">(ED73/EB73)*100</f>
        <v>64.940668824163978</v>
      </c>
      <c r="EB73" s="12">
        <f t="shared" si="228"/>
        <v>927</v>
      </c>
      <c r="EC73" s="3">
        <v>325</v>
      </c>
      <c r="ED73" s="3">
        <v>602</v>
      </c>
      <c r="EE73" s="3"/>
      <c r="EF73" s="3"/>
      <c r="EG73" s="67" t="s">
        <v>922</v>
      </c>
      <c r="EH73" s="100">
        <v>100</v>
      </c>
      <c r="EI73" s="56" t="s">
        <v>923</v>
      </c>
      <c r="EJ73" s="81">
        <v>50</v>
      </c>
      <c r="EK73" s="56"/>
      <c r="EL73" s="81"/>
      <c r="EM73" s="56"/>
      <c r="EN73" s="81"/>
      <c r="EO73" s="3" t="s">
        <v>881</v>
      </c>
      <c r="EP73" s="3">
        <v>1</v>
      </c>
      <c r="EQ73" s="3" t="s">
        <v>948</v>
      </c>
      <c r="ER73" s="3"/>
      <c r="ES73" s="3"/>
      <c r="ET73" s="3"/>
      <c r="EU73" s="1" t="s">
        <v>223</v>
      </c>
      <c r="EV73" s="1" t="s">
        <v>224</v>
      </c>
      <c r="EW73" s="1">
        <v>1</v>
      </c>
      <c r="EX73" s="1" t="s">
        <v>225</v>
      </c>
      <c r="EY73" s="1">
        <v>2</v>
      </c>
      <c r="EZ73" s="1">
        <v>1</v>
      </c>
      <c r="FA73" s="1">
        <v>4</v>
      </c>
      <c r="FB73" s="9">
        <v>33897</v>
      </c>
      <c r="FC73" s="1">
        <v>1</v>
      </c>
      <c r="FD73" s="9">
        <v>33984</v>
      </c>
      <c r="FE73" s="1">
        <v>2</v>
      </c>
      <c r="FF73" s="1">
        <v>0</v>
      </c>
      <c r="FI73" s="1">
        <v>346</v>
      </c>
      <c r="FL73" s="1">
        <v>344</v>
      </c>
      <c r="FM73" s="1">
        <v>346</v>
      </c>
      <c r="FN73" s="1">
        <v>1</v>
      </c>
      <c r="FO73" s="1" t="s">
        <v>65</v>
      </c>
      <c r="FP73" s="1">
        <v>33.333333333333329</v>
      </c>
    </row>
    <row r="74" spans="1:172" s="1" customFormat="1" x14ac:dyDescent="0.2">
      <c r="A74" s="1" t="s">
        <v>216</v>
      </c>
      <c r="B74" s="1">
        <v>1993</v>
      </c>
      <c r="C74" s="1" t="s">
        <v>205</v>
      </c>
      <c r="D74" s="1" t="s">
        <v>206</v>
      </c>
      <c r="F74">
        <v>1</v>
      </c>
      <c r="G74">
        <v>0</v>
      </c>
      <c r="I74">
        <v>1</v>
      </c>
      <c r="J74">
        <v>0</v>
      </c>
      <c r="O74" s="1" t="s">
        <v>217</v>
      </c>
      <c r="P74" s="1" t="s">
        <v>138</v>
      </c>
      <c r="Q74" s="1" t="s">
        <v>138</v>
      </c>
      <c r="R74" s="1" t="s">
        <v>218</v>
      </c>
      <c r="S74" s="1" t="s">
        <v>218</v>
      </c>
      <c r="X74">
        <v>1</v>
      </c>
      <c r="Y74">
        <v>1</v>
      </c>
      <c r="Z74" t="s">
        <v>146</v>
      </c>
      <c r="AA74">
        <v>1</v>
      </c>
      <c r="AB74">
        <v>1</v>
      </c>
      <c r="AC74" t="s">
        <v>146</v>
      </c>
      <c r="AI74" s="3">
        <v>1</v>
      </c>
      <c r="AJ74" s="7" t="s">
        <v>219</v>
      </c>
      <c r="AK74" s="3" t="s">
        <v>220</v>
      </c>
      <c r="AL74" s="3" t="s">
        <v>57</v>
      </c>
      <c r="AM74" s="3" t="s">
        <v>101</v>
      </c>
      <c r="AN74" s="3"/>
      <c r="AO74" s="3"/>
      <c r="AP74" s="3"/>
      <c r="AQ74" s="3"/>
      <c r="AR74" s="10" t="s">
        <v>221</v>
      </c>
      <c r="AS74" s="3" t="s">
        <v>222</v>
      </c>
      <c r="AT74" s="14" t="s">
        <v>74</v>
      </c>
      <c r="AU74" s="14" t="s">
        <v>507</v>
      </c>
      <c r="AV74" s="14" t="s">
        <v>507</v>
      </c>
      <c r="AW74" s="14"/>
      <c r="AX74" s="14"/>
      <c r="AY74" s="3">
        <v>1</v>
      </c>
      <c r="AZ74" s="62">
        <v>1</v>
      </c>
      <c r="BA74" s="28">
        <v>1</v>
      </c>
      <c r="BB74" s="28"/>
      <c r="BC74" s="28">
        <v>1</v>
      </c>
      <c r="BD74" s="28">
        <v>1</v>
      </c>
      <c r="BE74" s="28">
        <v>1</v>
      </c>
      <c r="BF74" s="28"/>
      <c r="BG74" s="28"/>
      <c r="BH74" s="28"/>
      <c r="BI74" s="3">
        <v>1</v>
      </c>
      <c r="BJ74" s="1" t="s">
        <v>225</v>
      </c>
      <c r="BK74" s="1">
        <v>1</v>
      </c>
      <c r="BL74" s="1">
        <v>5</v>
      </c>
      <c r="BM74" s="28">
        <v>404</v>
      </c>
      <c r="BN74" s="1">
        <v>40410</v>
      </c>
      <c r="BO74" s="1">
        <v>1</v>
      </c>
      <c r="BP74" s="1">
        <v>0</v>
      </c>
      <c r="BQ74" s="1">
        <v>1</v>
      </c>
      <c r="BR74" s="1">
        <v>0</v>
      </c>
      <c r="BS74" s="1">
        <v>0</v>
      </c>
      <c r="BT74" s="1">
        <v>0</v>
      </c>
      <c r="BU74" s="3" t="s">
        <v>388</v>
      </c>
      <c r="BV74" s="3" t="s">
        <v>389</v>
      </c>
      <c r="BW74" s="3">
        <v>1</v>
      </c>
      <c r="BX74" s="3">
        <v>1</v>
      </c>
      <c r="BY74" s="3">
        <v>1</v>
      </c>
      <c r="BZ74" s="3">
        <v>0</v>
      </c>
      <c r="CA74" s="3">
        <v>1</v>
      </c>
      <c r="CB74" s="5" t="s">
        <v>326</v>
      </c>
      <c r="CC74" s="5" t="s">
        <v>331</v>
      </c>
      <c r="CD74" s="5" t="s">
        <v>414</v>
      </c>
      <c r="CE74" s="5"/>
      <c r="CF74" s="5" t="s">
        <v>326</v>
      </c>
      <c r="CG74" s="5" t="s">
        <v>311</v>
      </c>
      <c r="CH74" s="5" t="s">
        <v>414</v>
      </c>
      <c r="CI74" s="5"/>
      <c r="CJ74" s="161">
        <v>0</v>
      </c>
      <c r="CK74" s="3"/>
      <c r="CL74" s="1" t="s">
        <v>668</v>
      </c>
      <c r="CM74" s="3" t="s">
        <v>674</v>
      </c>
      <c r="CN74" s="3">
        <v>2</v>
      </c>
      <c r="CO74" s="3">
        <v>1</v>
      </c>
      <c r="CP74" s="3" t="s">
        <v>1425</v>
      </c>
      <c r="CQ74" s="1" t="s">
        <v>320</v>
      </c>
      <c r="CR74" s="28">
        <v>1</v>
      </c>
      <c r="CS74" s="28">
        <v>0</v>
      </c>
      <c r="CT74" s="3">
        <v>1</v>
      </c>
      <c r="CU74" s="3">
        <v>1</v>
      </c>
      <c r="CV74" s="5">
        <f>CT75</f>
        <v>1</v>
      </c>
      <c r="CW74" s="3">
        <v>0</v>
      </c>
      <c r="CX74" s="3">
        <v>1</v>
      </c>
      <c r="CY74" s="3">
        <v>1</v>
      </c>
      <c r="CZ74" s="3">
        <v>4</v>
      </c>
      <c r="DA74" s="12">
        <f>100-EH74</f>
        <v>42.9</v>
      </c>
      <c r="DB74" s="12">
        <f t="shared" si="224"/>
        <v>42.9</v>
      </c>
      <c r="DC74" s="169">
        <f t="shared" si="218"/>
        <v>57.1</v>
      </c>
      <c r="DD74" s="12">
        <f t="shared" ref="DD74:DD78" si="258">EH74</f>
        <v>57.1</v>
      </c>
      <c r="DE74" s="12">
        <f>DA75</f>
        <v>57.1</v>
      </c>
      <c r="DF74" s="12">
        <f>DB75</f>
        <v>57.1</v>
      </c>
      <c r="DG74" s="3">
        <v>0</v>
      </c>
      <c r="DH74" s="3" t="s">
        <v>320</v>
      </c>
      <c r="DI74" s="3">
        <v>2</v>
      </c>
      <c r="DJ74" s="30" t="s">
        <v>879</v>
      </c>
      <c r="DK74" s="3" t="s">
        <v>465</v>
      </c>
      <c r="DL74" s="3" t="s">
        <v>1052</v>
      </c>
      <c r="DM74" s="3"/>
      <c r="DN74" s="3"/>
      <c r="DO74" s="3"/>
      <c r="DP74" s="3"/>
      <c r="DQ74" s="12">
        <f t="shared" ref="DQ74" si="259">(DS74/DR74)*100</f>
        <v>66.666666666666657</v>
      </c>
      <c r="DR74" s="12">
        <f t="shared" si="226"/>
        <v>127500</v>
      </c>
      <c r="DS74" s="3">
        <v>85000</v>
      </c>
      <c r="DT74" s="3">
        <v>42500</v>
      </c>
      <c r="DU74" s="3"/>
      <c r="DV74" s="3"/>
      <c r="DW74" s="101" t="s">
        <v>1003</v>
      </c>
      <c r="DX74" s="101" t="s">
        <v>1005</v>
      </c>
      <c r="DY74" s="12"/>
      <c r="DZ74" s="12"/>
      <c r="EA74" s="12">
        <f t="shared" ref="EA74" si="260">(EC74/EB74)*100</f>
        <v>35.059331175836029</v>
      </c>
      <c r="EB74" s="12">
        <f t="shared" si="228"/>
        <v>927</v>
      </c>
      <c r="EC74" s="3">
        <v>325</v>
      </c>
      <c r="ED74" s="3">
        <v>602</v>
      </c>
      <c r="EE74" s="3"/>
      <c r="EF74" s="3"/>
      <c r="EG74" s="56" t="s">
        <v>885</v>
      </c>
      <c r="EH74" s="81">
        <v>57.1</v>
      </c>
      <c r="EI74" s="56" t="s">
        <v>885</v>
      </c>
      <c r="EJ74" s="81">
        <v>42.9</v>
      </c>
      <c r="EK74" s="56"/>
      <c r="EL74" s="81"/>
      <c r="EM74" s="56"/>
      <c r="EN74" s="81"/>
      <c r="EO74" s="3" t="s">
        <v>884</v>
      </c>
      <c r="EP74" s="3">
        <v>1</v>
      </c>
      <c r="EQ74" s="3" t="s">
        <v>949</v>
      </c>
      <c r="ER74" s="3"/>
      <c r="ES74" s="3"/>
      <c r="ET74" s="3"/>
      <c r="EU74" s="1" t="s">
        <v>223</v>
      </c>
      <c r="EV74" s="1" t="s">
        <v>224</v>
      </c>
      <c r="EW74" s="1">
        <v>1</v>
      </c>
      <c r="EX74" s="1" t="s">
        <v>225</v>
      </c>
      <c r="EY74" s="1">
        <v>2</v>
      </c>
      <c r="EZ74" s="1">
        <v>1</v>
      </c>
      <c r="FA74" s="1">
        <v>4</v>
      </c>
      <c r="FB74" s="9">
        <v>33897</v>
      </c>
      <c r="FC74" s="1">
        <v>1</v>
      </c>
      <c r="FD74" s="9">
        <v>33984</v>
      </c>
      <c r="FE74" s="1">
        <v>2</v>
      </c>
      <c r="FF74" s="1">
        <v>0</v>
      </c>
      <c r="FI74" s="1">
        <v>346</v>
      </c>
      <c r="FL74" s="1">
        <v>344</v>
      </c>
      <c r="FM74" s="1">
        <v>346</v>
      </c>
      <c r="FN74" s="1">
        <v>1</v>
      </c>
      <c r="FO74" s="1" t="s">
        <v>65</v>
      </c>
      <c r="FP74" s="1">
        <v>66.666666666666657</v>
      </c>
    </row>
    <row r="75" spans="1:172" s="1" customFormat="1" x14ac:dyDescent="0.2">
      <c r="A75" s="1" t="s">
        <v>216</v>
      </c>
      <c r="B75" s="1">
        <v>1993</v>
      </c>
      <c r="C75" s="1" t="s">
        <v>205</v>
      </c>
      <c r="D75" s="1" t="s">
        <v>206</v>
      </c>
      <c r="F75">
        <v>1</v>
      </c>
      <c r="G75">
        <v>0</v>
      </c>
      <c r="I75">
        <v>1</v>
      </c>
      <c r="J75">
        <v>0</v>
      </c>
      <c r="O75" s="1" t="s">
        <v>217</v>
      </c>
      <c r="P75" s="1" t="s">
        <v>138</v>
      </c>
      <c r="Q75" s="1" t="s">
        <v>138</v>
      </c>
      <c r="R75" s="1" t="s">
        <v>218</v>
      </c>
      <c r="S75" s="1" t="s">
        <v>218</v>
      </c>
      <c r="X75">
        <v>1</v>
      </c>
      <c r="Y75">
        <v>1</v>
      </c>
      <c r="Z75" t="s">
        <v>146</v>
      </c>
      <c r="AA75">
        <v>1</v>
      </c>
      <c r="AB75">
        <v>1</v>
      </c>
      <c r="AC75" t="s">
        <v>146</v>
      </c>
      <c r="AI75" s="3">
        <v>1</v>
      </c>
      <c r="AJ75" s="7" t="s">
        <v>219</v>
      </c>
      <c r="AK75" s="3" t="s">
        <v>220</v>
      </c>
      <c r="AL75" s="3" t="s">
        <v>57</v>
      </c>
      <c r="AM75" s="3" t="s">
        <v>101</v>
      </c>
      <c r="AN75" s="3"/>
      <c r="AO75" s="3"/>
      <c r="AP75" s="3"/>
      <c r="AQ75" s="3"/>
      <c r="AR75" s="10" t="s">
        <v>221</v>
      </c>
      <c r="AS75" s="3" t="s">
        <v>222</v>
      </c>
      <c r="AT75" s="14" t="s">
        <v>74</v>
      </c>
      <c r="AU75" s="14" t="s">
        <v>507</v>
      </c>
      <c r="AV75" s="14" t="s">
        <v>507</v>
      </c>
      <c r="AW75" s="14"/>
      <c r="AX75" s="14"/>
      <c r="AY75" s="3">
        <v>1</v>
      </c>
      <c r="AZ75" s="62">
        <v>1</v>
      </c>
      <c r="BA75" s="28">
        <v>1</v>
      </c>
      <c r="BB75" s="28"/>
      <c r="BC75" s="28">
        <v>1</v>
      </c>
      <c r="BD75" s="28">
        <v>1</v>
      </c>
      <c r="BE75" s="28">
        <v>1</v>
      </c>
      <c r="BF75" s="28"/>
      <c r="BG75" s="28"/>
      <c r="BH75" s="28"/>
      <c r="BI75" s="3">
        <v>1</v>
      </c>
      <c r="BJ75" s="1" t="s">
        <v>225</v>
      </c>
      <c r="BK75" s="1">
        <v>1</v>
      </c>
      <c r="BL75" s="1">
        <v>5</v>
      </c>
      <c r="BM75" s="28">
        <v>404</v>
      </c>
      <c r="BN75" s="1">
        <v>40410</v>
      </c>
      <c r="BO75" s="1">
        <v>1</v>
      </c>
      <c r="BP75" s="1">
        <v>0</v>
      </c>
      <c r="BQ75" s="1">
        <v>1</v>
      </c>
      <c r="BR75" s="1">
        <v>0</v>
      </c>
      <c r="BS75" s="1">
        <v>0</v>
      </c>
      <c r="BT75" s="1">
        <v>0</v>
      </c>
      <c r="BU75" s="3" t="s">
        <v>388</v>
      </c>
      <c r="BV75" s="3" t="s">
        <v>389</v>
      </c>
      <c r="BW75" s="3">
        <v>1</v>
      </c>
      <c r="BX75" s="3">
        <v>1</v>
      </c>
      <c r="BY75" s="3">
        <v>1</v>
      </c>
      <c r="BZ75" s="3">
        <v>0</v>
      </c>
      <c r="CA75" s="3">
        <v>1</v>
      </c>
      <c r="CB75" s="5" t="s">
        <v>326</v>
      </c>
      <c r="CC75" s="5" t="s">
        <v>331</v>
      </c>
      <c r="CD75" s="5" t="s">
        <v>414</v>
      </c>
      <c r="CE75" s="5"/>
      <c r="CF75" s="5" t="s">
        <v>326</v>
      </c>
      <c r="CG75" s="5" t="s">
        <v>311</v>
      </c>
      <c r="CH75" s="5" t="s">
        <v>414</v>
      </c>
      <c r="CI75" s="5"/>
      <c r="CJ75" s="161">
        <v>0</v>
      </c>
      <c r="CK75" s="3"/>
      <c r="CL75" s="1" t="s">
        <v>668</v>
      </c>
      <c r="CM75" s="3" t="s">
        <v>674</v>
      </c>
      <c r="CN75" s="3">
        <v>2</v>
      </c>
      <c r="CO75" s="3">
        <v>1</v>
      </c>
      <c r="CP75" s="3" t="s">
        <v>465</v>
      </c>
      <c r="CQ75" s="12" t="s">
        <v>1424</v>
      </c>
      <c r="CR75" s="12">
        <v>0</v>
      </c>
      <c r="CS75" s="12">
        <v>1</v>
      </c>
      <c r="CT75" s="3">
        <v>1</v>
      </c>
      <c r="CU75" s="3">
        <v>1</v>
      </c>
      <c r="CV75" s="5">
        <f>CT74</f>
        <v>1</v>
      </c>
      <c r="CW75" s="3">
        <v>0</v>
      </c>
      <c r="CX75" s="3">
        <v>1</v>
      </c>
      <c r="CY75" s="3">
        <v>1</v>
      </c>
      <c r="CZ75" s="3">
        <v>4</v>
      </c>
      <c r="DA75" s="12">
        <f>100-EJ75</f>
        <v>57.1</v>
      </c>
      <c r="DB75" s="12">
        <f t="shared" si="224"/>
        <v>57.1</v>
      </c>
      <c r="DC75" s="169">
        <f t="shared" si="221"/>
        <v>42.9</v>
      </c>
      <c r="DD75" s="12">
        <f t="shared" ref="DD75:DD79" si="261">EJ75</f>
        <v>42.9</v>
      </c>
      <c r="DE75" s="12">
        <f>DA74</f>
        <v>42.9</v>
      </c>
      <c r="DF75" s="12">
        <f>DB74</f>
        <v>42.9</v>
      </c>
      <c r="DG75" s="3">
        <v>0</v>
      </c>
      <c r="DH75" s="3" t="s">
        <v>320</v>
      </c>
      <c r="DI75" s="3">
        <v>2</v>
      </c>
      <c r="DJ75" s="30" t="s">
        <v>879</v>
      </c>
      <c r="DK75" s="3" t="s">
        <v>465</v>
      </c>
      <c r="DL75" s="3" t="s">
        <v>1052</v>
      </c>
      <c r="DM75" s="3"/>
      <c r="DN75" s="3"/>
      <c r="DO75" s="3"/>
      <c r="DP75" s="3"/>
      <c r="DQ75" s="12">
        <f t="shared" ref="DQ75" si="262">(DT75/DR75)*100</f>
        <v>33.333333333333329</v>
      </c>
      <c r="DR75" s="12">
        <f t="shared" si="226"/>
        <v>127500</v>
      </c>
      <c r="DS75" s="3">
        <v>85000</v>
      </c>
      <c r="DT75" s="3">
        <v>42500</v>
      </c>
      <c r="DU75" s="3"/>
      <c r="DV75" s="3"/>
      <c r="DW75" s="101" t="s">
        <v>1003</v>
      </c>
      <c r="DX75" s="101" t="s">
        <v>1005</v>
      </c>
      <c r="DY75" s="12"/>
      <c r="DZ75" s="12"/>
      <c r="EA75" s="12">
        <f t="shared" ref="EA75" si="263">(ED75/EB75)*100</f>
        <v>64.940668824163978</v>
      </c>
      <c r="EB75" s="12">
        <f t="shared" si="228"/>
        <v>927</v>
      </c>
      <c r="EC75" s="3">
        <v>325</v>
      </c>
      <c r="ED75" s="3">
        <v>602</v>
      </c>
      <c r="EE75" s="3"/>
      <c r="EF75" s="3"/>
      <c r="EG75" s="56" t="s">
        <v>885</v>
      </c>
      <c r="EH75" s="81">
        <v>57.1</v>
      </c>
      <c r="EI75" s="56" t="s">
        <v>885</v>
      </c>
      <c r="EJ75" s="81">
        <v>42.9</v>
      </c>
      <c r="EK75" s="56"/>
      <c r="EL75" s="81"/>
      <c r="EM75" s="56"/>
      <c r="EN75" s="81"/>
      <c r="EO75" s="3" t="s">
        <v>884</v>
      </c>
      <c r="EP75" s="3">
        <v>1</v>
      </c>
      <c r="EQ75" s="3" t="s">
        <v>949</v>
      </c>
      <c r="ER75" s="3"/>
      <c r="ES75" s="3"/>
      <c r="ET75" s="3"/>
      <c r="EU75" s="1" t="s">
        <v>223</v>
      </c>
      <c r="EV75" s="1" t="s">
        <v>224</v>
      </c>
      <c r="EW75" s="1">
        <v>1</v>
      </c>
      <c r="EX75" s="1" t="s">
        <v>225</v>
      </c>
      <c r="EY75" s="1">
        <v>2</v>
      </c>
      <c r="EZ75" s="1">
        <v>1</v>
      </c>
      <c r="FA75" s="1">
        <v>4</v>
      </c>
      <c r="FB75" s="9">
        <v>33897</v>
      </c>
      <c r="FC75" s="1">
        <v>1</v>
      </c>
      <c r="FD75" s="9">
        <v>33984</v>
      </c>
      <c r="FE75" s="1">
        <v>2</v>
      </c>
      <c r="FF75" s="1">
        <v>0</v>
      </c>
      <c r="FI75" s="1">
        <v>346</v>
      </c>
      <c r="FL75" s="1">
        <v>344</v>
      </c>
      <c r="FM75" s="1">
        <v>346</v>
      </c>
      <c r="FN75" s="1">
        <v>1</v>
      </c>
      <c r="FO75" s="1" t="s">
        <v>65</v>
      </c>
      <c r="FP75" s="1">
        <v>33.333333333333329</v>
      </c>
    </row>
    <row r="76" spans="1:172" s="1" customFormat="1" x14ac:dyDescent="0.2">
      <c r="A76" s="1" t="s">
        <v>216</v>
      </c>
      <c r="B76" s="1">
        <v>1993</v>
      </c>
      <c r="C76" s="1" t="s">
        <v>205</v>
      </c>
      <c r="D76" s="1" t="s">
        <v>206</v>
      </c>
      <c r="F76">
        <v>1</v>
      </c>
      <c r="G76">
        <v>0</v>
      </c>
      <c r="I76">
        <v>1</v>
      </c>
      <c r="J76">
        <v>0</v>
      </c>
      <c r="O76" s="1" t="s">
        <v>217</v>
      </c>
      <c r="P76" s="1" t="s">
        <v>138</v>
      </c>
      <c r="Q76" s="1" t="s">
        <v>138</v>
      </c>
      <c r="R76" s="1" t="s">
        <v>218</v>
      </c>
      <c r="S76" s="1" t="s">
        <v>218</v>
      </c>
      <c r="X76">
        <v>1</v>
      </c>
      <c r="Y76">
        <v>1</v>
      </c>
      <c r="Z76" t="s">
        <v>146</v>
      </c>
      <c r="AA76">
        <v>1</v>
      </c>
      <c r="AB76">
        <v>1</v>
      </c>
      <c r="AC76" t="s">
        <v>146</v>
      </c>
      <c r="AI76" s="3">
        <v>1</v>
      </c>
      <c r="AJ76" s="7" t="s">
        <v>219</v>
      </c>
      <c r="AK76" s="3" t="s">
        <v>220</v>
      </c>
      <c r="AL76" s="3" t="s">
        <v>57</v>
      </c>
      <c r="AM76" s="3" t="s">
        <v>101</v>
      </c>
      <c r="AN76" s="3"/>
      <c r="AO76" s="3"/>
      <c r="AP76" s="3"/>
      <c r="AQ76" s="3"/>
      <c r="AR76" s="10" t="s">
        <v>221</v>
      </c>
      <c r="AS76" s="3" t="s">
        <v>222</v>
      </c>
      <c r="AT76" s="14" t="s">
        <v>74</v>
      </c>
      <c r="AU76" s="14" t="s">
        <v>507</v>
      </c>
      <c r="AV76" s="14" t="s">
        <v>507</v>
      </c>
      <c r="AW76" s="14"/>
      <c r="AX76" s="14"/>
      <c r="AY76" s="3">
        <v>1</v>
      </c>
      <c r="AZ76" s="62">
        <v>1</v>
      </c>
      <c r="BA76" s="28">
        <v>1</v>
      </c>
      <c r="BB76" s="28"/>
      <c r="BC76" s="28">
        <v>1</v>
      </c>
      <c r="BD76" s="28">
        <v>1</v>
      </c>
      <c r="BE76" s="28">
        <v>1</v>
      </c>
      <c r="BF76" s="28"/>
      <c r="BG76" s="28"/>
      <c r="BH76" s="28"/>
      <c r="BI76" s="3">
        <v>1</v>
      </c>
      <c r="BJ76" s="1" t="s">
        <v>225</v>
      </c>
      <c r="BK76" s="1">
        <v>1</v>
      </c>
      <c r="BL76" s="1">
        <v>5</v>
      </c>
      <c r="BM76" s="28">
        <v>405</v>
      </c>
      <c r="BN76" s="1">
        <v>40510</v>
      </c>
      <c r="BO76" s="1">
        <v>2</v>
      </c>
      <c r="BP76" s="1">
        <v>1</v>
      </c>
      <c r="BQ76" s="1">
        <v>3</v>
      </c>
      <c r="BR76" s="1">
        <v>1</v>
      </c>
      <c r="BS76" s="1">
        <v>0</v>
      </c>
      <c r="BT76" s="1">
        <v>1</v>
      </c>
      <c r="BU76" s="3" t="s">
        <v>303</v>
      </c>
      <c r="BV76" s="3" t="s">
        <v>567</v>
      </c>
      <c r="BW76" s="3">
        <v>1</v>
      </c>
      <c r="BX76" s="3">
        <v>1</v>
      </c>
      <c r="BY76" s="3">
        <v>1</v>
      </c>
      <c r="BZ76" s="3">
        <v>1</v>
      </c>
      <c r="CA76" s="3">
        <v>1</v>
      </c>
      <c r="CB76" s="5" t="s">
        <v>338</v>
      </c>
      <c r="CC76" s="5" t="s">
        <v>379</v>
      </c>
      <c r="CD76" s="5" t="s">
        <v>414</v>
      </c>
      <c r="CE76" s="5"/>
      <c r="CF76" s="5" t="s">
        <v>926</v>
      </c>
      <c r="CG76" s="5" t="s">
        <v>927</v>
      </c>
      <c r="CH76" s="5" t="s">
        <v>414</v>
      </c>
      <c r="CI76" s="5" t="s">
        <v>928</v>
      </c>
      <c r="CJ76" s="161">
        <v>1</v>
      </c>
      <c r="CK76" s="3"/>
      <c r="CL76" s="5" t="s">
        <v>689</v>
      </c>
      <c r="CM76" s="3" t="s">
        <v>410</v>
      </c>
      <c r="CN76" s="3">
        <v>2</v>
      </c>
      <c r="CO76" s="3">
        <v>1</v>
      </c>
      <c r="CP76" s="3" t="s">
        <v>1425</v>
      </c>
      <c r="CQ76" s="1" t="s">
        <v>320</v>
      </c>
      <c r="CR76" s="28">
        <v>1</v>
      </c>
      <c r="CS76" s="28">
        <v>0</v>
      </c>
      <c r="CT76" s="3">
        <v>1</v>
      </c>
      <c r="CU76" s="3">
        <v>1</v>
      </c>
      <c r="CV76" s="5">
        <f>CT77</f>
        <v>1</v>
      </c>
      <c r="CW76" s="3">
        <v>0</v>
      </c>
      <c r="CX76" s="3">
        <v>1</v>
      </c>
      <c r="CY76" s="3">
        <v>1</v>
      </c>
      <c r="CZ76" s="3">
        <v>5</v>
      </c>
      <c r="DA76" s="12">
        <f>100-EH76</f>
        <v>50</v>
      </c>
      <c r="DB76" s="12">
        <f t="shared" si="224"/>
        <v>50</v>
      </c>
      <c r="DC76" s="169">
        <f t="shared" si="218"/>
        <v>50</v>
      </c>
      <c r="DD76" s="12">
        <f t="shared" si="258"/>
        <v>50</v>
      </c>
      <c r="DE76" s="12">
        <f>DA77</f>
        <v>50</v>
      </c>
      <c r="DF76" s="12">
        <f>DB77</f>
        <v>50</v>
      </c>
      <c r="DG76" s="3">
        <v>0</v>
      </c>
      <c r="DH76" s="3" t="s">
        <v>320</v>
      </c>
      <c r="DI76" s="3">
        <v>2</v>
      </c>
      <c r="DJ76" s="30" t="s">
        <v>879</v>
      </c>
      <c r="DK76" s="3" t="s">
        <v>465</v>
      </c>
      <c r="DL76" s="3" t="s">
        <v>1052</v>
      </c>
      <c r="DM76" s="3"/>
      <c r="DN76" s="3"/>
      <c r="DO76" s="3"/>
      <c r="DP76" s="3"/>
      <c r="DQ76" s="12">
        <f t="shared" ref="DQ76" si="264">(DS76/DR76)*100</f>
        <v>66.666666666666657</v>
      </c>
      <c r="DR76" s="12">
        <f t="shared" si="226"/>
        <v>127500</v>
      </c>
      <c r="DS76" s="3">
        <v>85000</v>
      </c>
      <c r="DT76" s="3">
        <v>42500</v>
      </c>
      <c r="DU76" s="3"/>
      <c r="DV76" s="3"/>
      <c r="DW76" s="101" t="s">
        <v>1003</v>
      </c>
      <c r="DX76" s="101" t="s">
        <v>1005</v>
      </c>
      <c r="DY76" s="12"/>
      <c r="DZ76" s="12"/>
      <c r="EA76" s="12">
        <f t="shared" ref="EA76" si="265">(EC76/EB76)*100</f>
        <v>35.059331175836029</v>
      </c>
      <c r="EB76" s="12">
        <f t="shared" si="228"/>
        <v>927</v>
      </c>
      <c r="EC76" s="3">
        <v>325</v>
      </c>
      <c r="ED76" s="3">
        <v>602</v>
      </c>
      <c r="EE76" s="3"/>
      <c r="EF76" s="3"/>
      <c r="EG76" s="56" t="s">
        <v>924</v>
      </c>
      <c r="EH76" s="81">
        <v>50</v>
      </c>
      <c r="EI76" s="56" t="s">
        <v>924</v>
      </c>
      <c r="EJ76" s="81">
        <v>50</v>
      </c>
      <c r="EK76" s="65"/>
      <c r="EL76" s="87"/>
      <c r="EM76" s="56"/>
      <c r="EN76" s="81"/>
      <c r="EO76" s="3" t="s">
        <v>886</v>
      </c>
      <c r="EP76" s="3">
        <v>1</v>
      </c>
      <c r="EQ76" s="3" t="s">
        <v>949</v>
      </c>
      <c r="ER76" s="3"/>
      <c r="ES76" s="3"/>
      <c r="ET76" s="3"/>
      <c r="EU76" s="1" t="s">
        <v>223</v>
      </c>
      <c r="EV76" s="1" t="s">
        <v>224</v>
      </c>
      <c r="EW76" s="1">
        <v>1</v>
      </c>
      <c r="EX76" s="1" t="s">
        <v>225</v>
      </c>
      <c r="EY76" s="1">
        <v>2</v>
      </c>
      <c r="EZ76" s="1">
        <v>1</v>
      </c>
      <c r="FA76" s="1">
        <v>4</v>
      </c>
      <c r="FB76" s="9">
        <v>33897</v>
      </c>
      <c r="FC76" s="1">
        <v>1</v>
      </c>
      <c r="FD76" s="9">
        <v>33984</v>
      </c>
      <c r="FE76" s="1">
        <v>2</v>
      </c>
      <c r="FF76" s="1">
        <v>0</v>
      </c>
      <c r="FI76" s="1">
        <v>346</v>
      </c>
      <c r="FL76" s="1">
        <v>344</v>
      </c>
      <c r="FM76" s="1">
        <v>346</v>
      </c>
      <c r="FN76" s="1">
        <v>1</v>
      </c>
      <c r="FO76" s="1" t="s">
        <v>65</v>
      </c>
      <c r="FP76" s="1">
        <v>66.666666666666657</v>
      </c>
    </row>
    <row r="77" spans="1:172" s="1" customFormat="1" x14ac:dyDescent="0.2">
      <c r="A77" s="1" t="s">
        <v>216</v>
      </c>
      <c r="B77" s="1">
        <v>1993</v>
      </c>
      <c r="C77" s="1" t="s">
        <v>205</v>
      </c>
      <c r="D77" s="1" t="s">
        <v>206</v>
      </c>
      <c r="F77">
        <v>1</v>
      </c>
      <c r="G77">
        <v>0</v>
      </c>
      <c r="I77">
        <v>1</v>
      </c>
      <c r="J77">
        <v>0</v>
      </c>
      <c r="O77" s="1" t="s">
        <v>217</v>
      </c>
      <c r="P77" s="1" t="s">
        <v>138</v>
      </c>
      <c r="Q77" s="1" t="s">
        <v>138</v>
      </c>
      <c r="R77" s="1" t="s">
        <v>218</v>
      </c>
      <c r="S77" s="1" t="s">
        <v>218</v>
      </c>
      <c r="X77">
        <v>1</v>
      </c>
      <c r="Y77">
        <v>1</v>
      </c>
      <c r="Z77" t="s">
        <v>146</v>
      </c>
      <c r="AA77">
        <v>1</v>
      </c>
      <c r="AB77">
        <v>1</v>
      </c>
      <c r="AC77" t="s">
        <v>146</v>
      </c>
      <c r="AI77" s="3">
        <v>1</v>
      </c>
      <c r="AJ77" s="7" t="s">
        <v>219</v>
      </c>
      <c r="AK77" s="3" t="s">
        <v>220</v>
      </c>
      <c r="AL77" s="3" t="s">
        <v>57</v>
      </c>
      <c r="AM77" s="3" t="s">
        <v>101</v>
      </c>
      <c r="AN77" s="3"/>
      <c r="AO77" s="3"/>
      <c r="AP77" s="3"/>
      <c r="AQ77" s="3"/>
      <c r="AR77" s="10" t="s">
        <v>221</v>
      </c>
      <c r="AS77" s="3" t="s">
        <v>222</v>
      </c>
      <c r="AT77" s="14" t="s">
        <v>74</v>
      </c>
      <c r="AU77" s="14" t="s">
        <v>507</v>
      </c>
      <c r="AV77" s="14" t="s">
        <v>507</v>
      </c>
      <c r="AW77" s="14"/>
      <c r="AX77" s="14"/>
      <c r="AY77" s="3">
        <v>1</v>
      </c>
      <c r="AZ77" s="62">
        <v>1</v>
      </c>
      <c r="BA77" s="28">
        <v>1</v>
      </c>
      <c r="BB77" s="28"/>
      <c r="BC77" s="28">
        <v>1</v>
      </c>
      <c r="BD77" s="28">
        <v>1</v>
      </c>
      <c r="BE77" s="28">
        <v>1</v>
      </c>
      <c r="BF77" s="28"/>
      <c r="BG77" s="28"/>
      <c r="BH77" s="28"/>
      <c r="BI77" s="3">
        <v>1</v>
      </c>
      <c r="BJ77" s="1" t="s">
        <v>225</v>
      </c>
      <c r="BK77" s="1">
        <v>1</v>
      </c>
      <c r="BL77" s="1">
        <v>5</v>
      </c>
      <c r="BM77" s="28">
        <v>405</v>
      </c>
      <c r="BN77" s="1">
        <v>40510</v>
      </c>
      <c r="BO77" s="1">
        <v>2</v>
      </c>
      <c r="BP77" s="1">
        <v>1</v>
      </c>
      <c r="BQ77" s="1">
        <v>3</v>
      </c>
      <c r="BR77" s="1">
        <v>1</v>
      </c>
      <c r="BS77" s="1">
        <v>0</v>
      </c>
      <c r="BT77" s="1">
        <v>1</v>
      </c>
      <c r="BU77" s="3" t="s">
        <v>303</v>
      </c>
      <c r="BV77" s="3" t="s">
        <v>567</v>
      </c>
      <c r="BW77" s="3">
        <v>1</v>
      </c>
      <c r="BX77" s="3">
        <v>1</v>
      </c>
      <c r="BY77" s="3">
        <v>1</v>
      </c>
      <c r="BZ77" s="3">
        <v>1</v>
      </c>
      <c r="CA77" s="3">
        <v>1</v>
      </c>
      <c r="CB77" s="5" t="s">
        <v>338</v>
      </c>
      <c r="CC77" s="5" t="s">
        <v>379</v>
      </c>
      <c r="CD77" s="5" t="s">
        <v>414</v>
      </c>
      <c r="CE77" s="5"/>
      <c r="CF77" s="5" t="s">
        <v>926</v>
      </c>
      <c r="CG77" s="5" t="s">
        <v>927</v>
      </c>
      <c r="CH77" s="5" t="s">
        <v>414</v>
      </c>
      <c r="CI77" s="5" t="s">
        <v>928</v>
      </c>
      <c r="CJ77" s="161">
        <v>1</v>
      </c>
      <c r="CK77" s="3"/>
      <c r="CL77" s="5" t="s">
        <v>689</v>
      </c>
      <c r="CM77" s="3" t="s">
        <v>410</v>
      </c>
      <c r="CN77" s="3">
        <v>2</v>
      </c>
      <c r="CO77" s="3">
        <v>1</v>
      </c>
      <c r="CP77" s="3" t="s">
        <v>465</v>
      </c>
      <c r="CQ77" s="12" t="s">
        <v>1424</v>
      </c>
      <c r="CR77" s="12">
        <v>0</v>
      </c>
      <c r="CS77" s="12">
        <v>1</v>
      </c>
      <c r="CT77" s="3">
        <v>1</v>
      </c>
      <c r="CU77" s="3">
        <v>1</v>
      </c>
      <c r="CV77" s="5">
        <f>CT76</f>
        <v>1</v>
      </c>
      <c r="CW77" s="3">
        <v>0</v>
      </c>
      <c r="CX77" s="3">
        <v>1</v>
      </c>
      <c r="CY77" s="3">
        <v>1</v>
      </c>
      <c r="CZ77" s="3">
        <v>5</v>
      </c>
      <c r="DA77" s="12">
        <f>100-EJ77</f>
        <v>50</v>
      </c>
      <c r="DB77" s="12">
        <f t="shared" si="224"/>
        <v>50</v>
      </c>
      <c r="DC77" s="169">
        <f t="shared" si="221"/>
        <v>50</v>
      </c>
      <c r="DD77" s="12">
        <f t="shared" si="261"/>
        <v>50</v>
      </c>
      <c r="DE77" s="12">
        <f>DA76</f>
        <v>50</v>
      </c>
      <c r="DF77" s="12">
        <f>DB76</f>
        <v>50</v>
      </c>
      <c r="DG77" s="3">
        <v>0</v>
      </c>
      <c r="DH77" s="3" t="s">
        <v>320</v>
      </c>
      <c r="DI77" s="3">
        <v>2</v>
      </c>
      <c r="DJ77" s="30" t="s">
        <v>879</v>
      </c>
      <c r="DK77" s="3" t="s">
        <v>465</v>
      </c>
      <c r="DL77" s="3" t="s">
        <v>1052</v>
      </c>
      <c r="DM77" s="3"/>
      <c r="DN77" s="3"/>
      <c r="DO77" s="3"/>
      <c r="DP77" s="3"/>
      <c r="DQ77" s="12">
        <f t="shared" ref="DQ77" si="266">(DT77/DR77)*100</f>
        <v>33.333333333333329</v>
      </c>
      <c r="DR77" s="12">
        <f t="shared" si="226"/>
        <v>127500</v>
      </c>
      <c r="DS77" s="3">
        <v>85000</v>
      </c>
      <c r="DT77" s="3">
        <v>42500</v>
      </c>
      <c r="DU77" s="3"/>
      <c r="DV77" s="3"/>
      <c r="DW77" s="101" t="s">
        <v>1003</v>
      </c>
      <c r="DX77" s="101" t="s">
        <v>1005</v>
      </c>
      <c r="DY77" s="12"/>
      <c r="DZ77" s="12"/>
      <c r="EA77" s="12">
        <f t="shared" ref="EA77" si="267">(ED77/EB77)*100</f>
        <v>64.940668824163978</v>
      </c>
      <c r="EB77" s="12">
        <f t="shared" si="228"/>
        <v>927</v>
      </c>
      <c r="EC77" s="3">
        <v>325</v>
      </c>
      <c r="ED77" s="3">
        <v>602</v>
      </c>
      <c r="EE77" s="3"/>
      <c r="EF77" s="3"/>
      <c r="EG77" s="56" t="s">
        <v>924</v>
      </c>
      <c r="EH77" s="81">
        <v>50</v>
      </c>
      <c r="EI77" s="56" t="s">
        <v>924</v>
      </c>
      <c r="EJ77" s="81">
        <v>50</v>
      </c>
      <c r="EK77" s="65"/>
      <c r="EL77" s="87"/>
      <c r="EM77" s="56"/>
      <c r="EN77" s="81"/>
      <c r="EO77" s="3" t="s">
        <v>886</v>
      </c>
      <c r="EP77" s="3">
        <v>1</v>
      </c>
      <c r="EQ77" s="3" t="s">
        <v>949</v>
      </c>
      <c r="ER77" s="3"/>
      <c r="ES77" s="3"/>
      <c r="ET77" s="3"/>
      <c r="EU77" s="1" t="s">
        <v>223</v>
      </c>
      <c r="EV77" s="1" t="s">
        <v>224</v>
      </c>
      <c r="EW77" s="1">
        <v>1</v>
      </c>
      <c r="EX77" s="1" t="s">
        <v>225</v>
      </c>
      <c r="EY77" s="1">
        <v>2</v>
      </c>
      <c r="EZ77" s="1">
        <v>1</v>
      </c>
      <c r="FA77" s="1">
        <v>4</v>
      </c>
      <c r="FB77" s="9">
        <v>33897</v>
      </c>
      <c r="FC77" s="1">
        <v>1</v>
      </c>
      <c r="FD77" s="9">
        <v>33984</v>
      </c>
      <c r="FE77" s="1">
        <v>2</v>
      </c>
      <c r="FF77" s="1">
        <v>0</v>
      </c>
      <c r="FI77" s="1">
        <v>346</v>
      </c>
      <c r="FL77" s="1">
        <v>344</v>
      </c>
      <c r="FM77" s="1">
        <v>346</v>
      </c>
      <c r="FN77" s="1">
        <v>1</v>
      </c>
      <c r="FO77" s="1" t="s">
        <v>65</v>
      </c>
      <c r="FP77" s="1">
        <v>33.333333333333329</v>
      </c>
    </row>
    <row r="78" spans="1:172" s="1" customFormat="1" x14ac:dyDescent="0.2">
      <c r="A78" s="1" t="s">
        <v>216</v>
      </c>
      <c r="B78" s="1">
        <v>1993</v>
      </c>
      <c r="C78" s="1" t="s">
        <v>205</v>
      </c>
      <c r="D78" s="1" t="s">
        <v>206</v>
      </c>
      <c r="F78">
        <v>1</v>
      </c>
      <c r="G78">
        <v>0</v>
      </c>
      <c r="I78">
        <v>1</v>
      </c>
      <c r="J78">
        <v>0</v>
      </c>
      <c r="O78" s="1" t="s">
        <v>217</v>
      </c>
      <c r="P78" s="1" t="s">
        <v>138</v>
      </c>
      <c r="Q78" s="1" t="s">
        <v>138</v>
      </c>
      <c r="R78" s="1" t="s">
        <v>218</v>
      </c>
      <c r="S78" s="1" t="s">
        <v>218</v>
      </c>
      <c r="X78">
        <v>1</v>
      </c>
      <c r="Y78">
        <v>1</v>
      </c>
      <c r="Z78" t="s">
        <v>146</v>
      </c>
      <c r="AA78">
        <v>1</v>
      </c>
      <c r="AB78">
        <v>1</v>
      </c>
      <c r="AC78" t="s">
        <v>146</v>
      </c>
      <c r="AI78" s="3">
        <v>1</v>
      </c>
      <c r="AJ78" s="7" t="s">
        <v>219</v>
      </c>
      <c r="AK78" s="3" t="s">
        <v>220</v>
      </c>
      <c r="AL78" s="3" t="s">
        <v>57</v>
      </c>
      <c r="AM78" s="3" t="s">
        <v>101</v>
      </c>
      <c r="AN78" s="3"/>
      <c r="AO78" s="3"/>
      <c r="AP78" s="3"/>
      <c r="AQ78" s="3"/>
      <c r="AR78" s="10" t="s">
        <v>221</v>
      </c>
      <c r="AS78" s="3" t="s">
        <v>222</v>
      </c>
      <c r="AT78" s="14" t="s">
        <v>74</v>
      </c>
      <c r="AU78" s="14" t="s">
        <v>507</v>
      </c>
      <c r="AV78" s="14" t="s">
        <v>507</v>
      </c>
      <c r="AW78" s="14"/>
      <c r="AX78" s="14"/>
      <c r="AY78" s="3">
        <v>1</v>
      </c>
      <c r="AZ78" s="62">
        <v>1</v>
      </c>
      <c r="BA78" s="28">
        <v>1</v>
      </c>
      <c r="BB78" s="28"/>
      <c r="BC78" s="28">
        <v>1</v>
      </c>
      <c r="BD78" s="28">
        <v>1</v>
      </c>
      <c r="BE78" s="28">
        <v>1</v>
      </c>
      <c r="BF78" s="28"/>
      <c r="BG78" s="28"/>
      <c r="BH78" s="28"/>
      <c r="BI78" s="3">
        <v>1</v>
      </c>
      <c r="BJ78" s="1" t="s">
        <v>225</v>
      </c>
      <c r="BK78" s="1">
        <v>1</v>
      </c>
      <c r="BL78" s="1">
        <v>5</v>
      </c>
      <c r="BM78" s="28">
        <v>405</v>
      </c>
      <c r="BN78" s="1">
        <v>40520</v>
      </c>
      <c r="BO78" s="1">
        <v>2</v>
      </c>
      <c r="BP78" s="1">
        <v>1</v>
      </c>
      <c r="BQ78" s="1">
        <v>3</v>
      </c>
      <c r="BR78" s="1">
        <v>1</v>
      </c>
      <c r="BS78" s="1">
        <v>0</v>
      </c>
      <c r="BT78" s="1">
        <v>0</v>
      </c>
      <c r="BU78" s="3" t="s">
        <v>303</v>
      </c>
      <c r="BV78" s="3" t="s">
        <v>384</v>
      </c>
      <c r="BW78" s="3">
        <v>1</v>
      </c>
      <c r="BX78" s="3">
        <v>1</v>
      </c>
      <c r="BY78" s="3">
        <v>1</v>
      </c>
      <c r="BZ78" s="3">
        <v>1</v>
      </c>
      <c r="CA78" s="3">
        <v>1</v>
      </c>
      <c r="CB78" s="5" t="s">
        <v>338</v>
      </c>
      <c r="CC78" s="5" t="s">
        <v>379</v>
      </c>
      <c r="CD78" s="5" t="s">
        <v>414</v>
      </c>
      <c r="CE78" s="5"/>
      <c r="CF78" s="5" t="s">
        <v>926</v>
      </c>
      <c r="CG78" s="5" t="s">
        <v>927</v>
      </c>
      <c r="CH78" s="5" t="s">
        <v>414</v>
      </c>
      <c r="CI78" s="5" t="s">
        <v>928</v>
      </c>
      <c r="CJ78" s="161">
        <v>1</v>
      </c>
      <c r="CK78" s="3"/>
      <c r="CL78" s="5" t="s">
        <v>689</v>
      </c>
      <c r="CM78" s="3" t="s">
        <v>410</v>
      </c>
      <c r="CN78" s="3">
        <v>2</v>
      </c>
      <c r="CO78" s="3">
        <v>1</v>
      </c>
      <c r="CP78" s="3" t="s">
        <v>1425</v>
      </c>
      <c r="CQ78" s="1" t="s">
        <v>320</v>
      </c>
      <c r="CR78" s="28">
        <v>1</v>
      </c>
      <c r="CS78" s="28">
        <v>0</v>
      </c>
      <c r="CT78" s="3">
        <v>1</v>
      </c>
      <c r="CU78" s="3">
        <v>1</v>
      </c>
      <c r="CV78" s="5">
        <f>CT79</f>
        <v>1</v>
      </c>
      <c r="CW78" s="3">
        <v>0</v>
      </c>
      <c r="CX78" s="3">
        <v>1</v>
      </c>
      <c r="CY78" s="3">
        <v>1</v>
      </c>
      <c r="CZ78" s="3">
        <v>5</v>
      </c>
      <c r="DA78" s="12">
        <f>100-EH78</f>
        <v>50</v>
      </c>
      <c r="DB78" s="12">
        <f t="shared" si="224"/>
        <v>50</v>
      </c>
      <c r="DC78" s="169">
        <f t="shared" si="218"/>
        <v>50</v>
      </c>
      <c r="DD78" s="12">
        <f t="shared" si="258"/>
        <v>50</v>
      </c>
      <c r="DE78" s="12">
        <f>DA79</f>
        <v>50</v>
      </c>
      <c r="DF78" s="12">
        <f>DB79</f>
        <v>50</v>
      </c>
      <c r="DG78" s="3">
        <v>0</v>
      </c>
      <c r="DH78" s="3" t="s">
        <v>320</v>
      </c>
      <c r="DI78" s="3">
        <v>2</v>
      </c>
      <c r="DJ78" s="30" t="s">
        <v>879</v>
      </c>
      <c r="DK78" s="3" t="s">
        <v>465</v>
      </c>
      <c r="DL78" s="3" t="s">
        <v>1052</v>
      </c>
      <c r="DM78" s="3"/>
      <c r="DN78" s="3"/>
      <c r="DO78" s="3"/>
      <c r="DP78" s="3"/>
      <c r="DQ78" s="12">
        <f t="shared" ref="DQ78" si="268">(DS78/DR78)*100</f>
        <v>66.666666666666657</v>
      </c>
      <c r="DR78" s="12">
        <f t="shared" si="226"/>
        <v>127500</v>
      </c>
      <c r="DS78" s="3">
        <v>85000</v>
      </c>
      <c r="DT78" s="3">
        <v>42500</v>
      </c>
      <c r="DU78" s="3"/>
      <c r="DV78" s="3"/>
      <c r="DW78" s="101" t="s">
        <v>1003</v>
      </c>
      <c r="DX78" s="101" t="s">
        <v>1005</v>
      </c>
      <c r="DY78" s="12"/>
      <c r="DZ78" s="12"/>
      <c r="EA78" s="12">
        <f t="shared" ref="EA78" si="269">(EC78/EB78)*100</f>
        <v>35.059331175836029</v>
      </c>
      <c r="EB78" s="12">
        <f t="shared" si="228"/>
        <v>927</v>
      </c>
      <c r="EC78" s="3">
        <v>325</v>
      </c>
      <c r="ED78" s="3">
        <v>602</v>
      </c>
      <c r="EE78" s="3"/>
      <c r="EF78" s="3"/>
      <c r="EG78" s="56" t="s">
        <v>925</v>
      </c>
      <c r="EH78" s="81">
        <v>50</v>
      </c>
      <c r="EI78" s="56" t="s">
        <v>925</v>
      </c>
      <c r="EJ78" s="81">
        <v>50</v>
      </c>
      <c r="EK78" s="56"/>
      <c r="EL78" s="81"/>
      <c r="EM78" s="56"/>
      <c r="EN78" s="81"/>
      <c r="EO78" s="3" t="s">
        <v>886</v>
      </c>
      <c r="EP78" s="3">
        <v>1</v>
      </c>
      <c r="EQ78" s="3" t="s">
        <v>949</v>
      </c>
      <c r="ER78" s="3"/>
      <c r="ES78" s="3"/>
      <c r="ET78" s="3"/>
      <c r="EU78" s="1" t="s">
        <v>223</v>
      </c>
      <c r="EV78" s="1" t="s">
        <v>224</v>
      </c>
      <c r="EW78" s="1">
        <v>1</v>
      </c>
      <c r="EX78" s="1" t="s">
        <v>225</v>
      </c>
      <c r="EY78" s="1">
        <v>2</v>
      </c>
      <c r="EZ78" s="1">
        <v>1</v>
      </c>
      <c r="FA78" s="1">
        <v>4</v>
      </c>
      <c r="FB78" s="9">
        <v>33897</v>
      </c>
      <c r="FC78" s="1">
        <v>1</v>
      </c>
      <c r="FD78" s="9">
        <v>33984</v>
      </c>
      <c r="FE78" s="1">
        <v>2</v>
      </c>
      <c r="FF78" s="1">
        <v>0</v>
      </c>
      <c r="FI78" s="1">
        <v>346</v>
      </c>
      <c r="FL78" s="1">
        <v>344</v>
      </c>
      <c r="FM78" s="1">
        <v>346</v>
      </c>
      <c r="FN78" s="1">
        <v>1</v>
      </c>
      <c r="FO78" s="1" t="s">
        <v>65</v>
      </c>
      <c r="FP78" s="1">
        <v>66.666666666666657</v>
      </c>
    </row>
    <row r="79" spans="1:172" s="1" customFormat="1" x14ac:dyDescent="0.2">
      <c r="A79" s="1" t="s">
        <v>216</v>
      </c>
      <c r="B79" s="1">
        <v>1993</v>
      </c>
      <c r="C79" s="1" t="s">
        <v>205</v>
      </c>
      <c r="D79" s="1" t="s">
        <v>206</v>
      </c>
      <c r="F79">
        <v>1</v>
      </c>
      <c r="G79">
        <v>0</v>
      </c>
      <c r="I79">
        <v>1</v>
      </c>
      <c r="J79">
        <v>0</v>
      </c>
      <c r="O79" s="1" t="s">
        <v>217</v>
      </c>
      <c r="P79" s="1" t="s">
        <v>138</v>
      </c>
      <c r="Q79" s="1" t="s">
        <v>138</v>
      </c>
      <c r="R79" s="1" t="s">
        <v>218</v>
      </c>
      <c r="S79" s="1" t="s">
        <v>218</v>
      </c>
      <c r="X79">
        <v>1</v>
      </c>
      <c r="Y79">
        <v>1</v>
      </c>
      <c r="Z79" t="s">
        <v>146</v>
      </c>
      <c r="AA79">
        <v>1</v>
      </c>
      <c r="AB79">
        <v>1</v>
      </c>
      <c r="AC79" t="s">
        <v>146</v>
      </c>
      <c r="AI79" s="3">
        <v>1</v>
      </c>
      <c r="AJ79" s="7" t="s">
        <v>219</v>
      </c>
      <c r="AK79" s="3" t="s">
        <v>220</v>
      </c>
      <c r="AL79" s="3" t="s">
        <v>57</v>
      </c>
      <c r="AM79" s="3" t="s">
        <v>101</v>
      </c>
      <c r="AN79" s="3"/>
      <c r="AO79" s="3"/>
      <c r="AP79" s="3"/>
      <c r="AQ79" s="3"/>
      <c r="AR79" s="10" t="s">
        <v>221</v>
      </c>
      <c r="AS79" s="3" t="s">
        <v>222</v>
      </c>
      <c r="AT79" s="14" t="s">
        <v>74</v>
      </c>
      <c r="AU79" s="14" t="s">
        <v>507</v>
      </c>
      <c r="AV79" s="14" t="s">
        <v>507</v>
      </c>
      <c r="AW79" s="14"/>
      <c r="AX79" s="14"/>
      <c r="AY79" s="3">
        <v>1</v>
      </c>
      <c r="AZ79" s="62">
        <v>1</v>
      </c>
      <c r="BA79" s="28">
        <v>1</v>
      </c>
      <c r="BB79" s="28"/>
      <c r="BC79" s="28">
        <v>1</v>
      </c>
      <c r="BD79" s="28">
        <v>1</v>
      </c>
      <c r="BE79" s="28">
        <v>1</v>
      </c>
      <c r="BF79" s="28"/>
      <c r="BG79" s="28"/>
      <c r="BH79" s="28"/>
      <c r="BI79" s="3">
        <v>1</v>
      </c>
      <c r="BJ79" s="1" t="s">
        <v>225</v>
      </c>
      <c r="BK79" s="1">
        <v>1</v>
      </c>
      <c r="BL79" s="1">
        <v>5</v>
      </c>
      <c r="BM79" s="28">
        <v>405</v>
      </c>
      <c r="BN79" s="1">
        <v>40520</v>
      </c>
      <c r="BO79" s="1">
        <v>2</v>
      </c>
      <c r="BP79" s="1">
        <v>1</v>
      </c>
      <c r="BQ79" s="1">
        <v>3</v>
      </c>
      <c r="BR79" s="1">
        <v>1</v>
      </c>
      <c r="BS79" s="1">
        <v>0</v>
      </c>
      <c r="BT79" s="1">
        <v>0</v>
      </c>
      <c r="BU79" s="3" t="s">
        <v>303</v>
      </c>
      <c r="BV79" s="3" t="s">
        <v>384</v>
      </c>
      <c r="BW79" s="3">
        <v>1</v>
      </c>
      <c r="BX79" s="3">
        <v>1</v>
      </c>
      <c r="BY79" s="3">
        <v>1</v>
      </c>
      <c r="BZ79" s="3">
        <v>1</v>
      </c>
      <c r="CA79" s="3">
        <v>1</v>
      </c>
      <c r="CB79" s="5" t="s">
        <v>338</v>
      </c>
      <c r="CC79" s="5" t="s">
        <v>379</v>
      </c>
      <c r="CD79" s="5" t="s">
        <v>414</v>
      </c>
      <c r="CE79" s="5"/>
      <c r="CF79" s="5" t="s">
        <v>926</v>
      </c>
      <c r="CG79" s="5" t="s">
        <v>927</v>
      </c>
      <c r="CH79" s="5" t="s">
        <v>414</v>
      </c>
      <c r="CI79" s="5" t="s">
        <v>928</v>
      </c>
      <c r="CJ79" s="161">
        <v>1</v>
      </c>
      <c r="CK79" s="3"/>
      <c r="CL79" s="5" t="s">
        <v>689</v>
      </c>
      <c r="CM79" s="3" t="s">
        <v>410</v>
      </c>
      <c r="CN79" s="3">
        <v>2</v>
      </c>
      <c r="CO79" s="3">
        <v>1</v>
      </c>
      <c r="CP79" s="3" t="s">
        <v>465</v>
      </c>
      <c r="CQ79" s="12" t="s">
        <v>1424</v>
      </c>
      <c r="CR79" s="12">
        <v>0</v>
      </c>
      <c r="CS79" s="12">
        <v>1</v>
      </c>
      <c r="CT79" s="3">
        <v>1</v>
      </c>
      <c r="CU79" s="3">
        <v>1</v>
      </c>
      <c r="CV79" s="5">
        <f>CT78</f>
        <v>1</v>
      </c>
      <c r="CW79" s="3">
        <v>0</v>
      </c>
      <c r="CX79" s="3">
        <v>1</v>
      </c>
      <c r="CY79" s="3">
        <v>1</v>
      </c>
      <c r="CZ79" s="3">
        <v>5</v>
      </c>
      <c r="DA79" s="12">
        <f>100-EJ79</f>
        <v>50</v>
      </c>
      <c r="DB79" s="12">
        <f t="shared" si="224"/>
        <v>50</v>
      </c>
      <c r="DC79" s="169">
        <f t="shared" si="221"/>
        <v>50</v>
      </c>
      <c r="DD79" s="12">
        <f t="shared" si="261"/>
        <v>50</v>
      </c>
      <c r="DE79" s="12">
        <f>DA78</f>
        <v>50</v>
      </c>
      <c r="DF79" s="12">
        <f>DB78</f>
        <v>50</v>
      </c>
      <c r="DG79" s="3">
        <v>0</v>
      </c>
      <c r="DH79" s="3" t="s">
        <v>320</v>
      </c>
      <c r="DI79" s="3">
        <v>2</v>
      </c>
      <c r="DJ79" s="30" t="s">
        <v>879</v>
      </c>
      <c r="DK79" s="3" t="s">
        <v>465</v>
      </c>
      <c r="DL79" s="3" t="s">
        <v>1052</v>
      </c>
      <c r="DM79" s="3"/>
      <c r="DN79" s="3"/>
      <c r="DO79" s="3"/>
      <c r="DP79" s="3"/>
      <c r="DQ79" s="12">
        <f t="shared" ref="DQ79" si="270">(DT79/DR79)*100</f>
        <v>33.333333333333329</v>
      </c>
      <c r="DR79" s="12">
        <f t="shared" si="226"/>
        <v>127500</v>
      </c>
      <c r="DS79" s="3">
        <v>85000</v>
      </c>
      <c r="DT79" s="3">
        <v>42500</v>
      </c>
      <c r="DU79" s="3"/>
      <c r="DV79" s="3"/>
      <c r="DW79" s="101" t="s">
        <v>1003</v>
      </c>
      <c r="DX79" s="101" t="s">
        <v>1005</v>
      </c>
      <c r="DY79" s="12"/>
      <c r="DZ79" s="12"/>
      <c r="EA79" s="12">
        <f t="shared" ref="EA79" si="271">(ED79/EB79)*100</f>
        <v>64.940668824163978</v>
      </c>
      <c r="EB79" s="12">
        <f t="shared" si="228"/>
        <v>927</v>
      </c>
      <c r="EC79" s="3">
        <v>325</v>
      </c>
      <c r="ED79" s="3">
        <v>602</v>
      </c>
      <c r="EE79" s="3"/>
      <c r="EF79" s="3"/>
      <c r="EG79" s="56" t="s">
        <v>925</v>
      </c>
      <c r="EH79" s="81">
        <v>50</v>
      </c>
      <c r="EI79" s="56" t="s">
        <v>925</v>
      </c>
      <c r="EJ79" s="81">
        <v>50</v>
      </c>
      <c r="EK79" s="56"/>
      <c r="EL79" s="81"/>
      <c r="EM79" s="56"/>
      <c r="EN79" s="81"/>
      <c r="EO79" s="3" t="s">
        <v>886</v>
      </c>
      <c r="EP79" s="3">
        <v>1</v>
      </c>
      <c r="EQ79" s="3" t="s">
        <v>949</v>
      </c>
      <c r="ER79" s="3"/>
      <c r="ES79" s="3"/>
      <c r="ET79" s="3"/>
      <c r="EU79" s="1" t="s">
        <v>223</v>
      </c>
      <c r="EV79" s="1" t="s">
        <v>224</v>
      </c>
      <c r="EW79" s="1">
        <v>1</v>
      </c>
      <c r="EX79" s="1" t="s">
        <v>225</v>
      </c>
      <c r="EY79" s="1">
        <v>2</v>
      </c>
      <c r="EZ79" s="1">
        <v>1</v>
      </c>
      <c r="FA79" s="1">
        <v>4</v>
      </c>
      <c r="FB79" s="9">
        <v>33897</v>
      </c>
      <c r="FC79" s="1">
        <v>1</v>
      </c>
      <c r="FD79" s="9">
        <v>33984</v>
      </c>
      <c r="FE79" s="1">
        <v>2</v>
      </c>
      <c r="FF79" s="1">
        <v>0</v>
      </c>
      <c r="FI79" s="1">
        <v>346</v>
      </c>
      <c r="FL79" s="1">
        <v>344</v>
      </c>
      <c r="FM79" s="1">
        <v>346</v>
      </c>
      <c r="FN79" s="1">
        <v>1</v>
      </c>
      <c r="FO79" s="1" t="s">
        <v>65</v>
      </c>
      <c r="FP79" s="1">
        <v>33.333333333333329</v>
      </c>
    </row>
    <row r="80" spans="1:172" s="1" customFormat="1" x14ac:dyDescent="0.2">
      <c r="A80" s="1" t="s">
        <v>216</v>
      </c>
      <c r="B80" s="1">
        <v>1993</v>
      </c>
      <c r="C80" s="1" t="s">
        <v>205</v>
      </c>
      <c r="D80" s="1" t="s">
        <v>206</v>
      </c>
      <c r="F80">
        <v>1</v>
      </c>
      <c r="G80">
        <v>0</v>
      </c>
      <c r="I80">
        <v>1</v>
      </c>
      <c r="J80">
        <v>0</v>
      </c>
      <c r="O80" s="1" t="s">
        <v>217</v>
      </c>
      <c r="P80" s="1" t="s">
        <v>138</v>
      </c>
      <c r="Q80" s="1" t="s">
        <v>138</v>
      </c>
      <c r="R80" s="1" t="s">
        <v>218</v>
      </c>
      <c r="S80" s="1" t="s">
        <v>218</v>
      </c>
      <c r="X80">
        <v>1</v>
      </c>
      <c r="Y80">
        <v>1</v>
      </c>
      <c r="Z80" t="s">
        <v>146</v>
      </c>
      <c r="AA80">
        <v>1</v>
      </c>
      <c r="AB80">
        <v>1</v>
      </c>
      <c r="AC80" t="s">
        <v>146</v>
      </c>
      <c r="AI80" s="3">
        <v>1</v>
      </c>
      <c r="AJ80" s="7" t="s">
        <v>219</v>
      </c>
      <c r="AK80" s="3" t="s">
        <v>220</v>
      </c>
      <c r="AL80" s="3" t="s">
        <v>57</v>
      </c>
      <c r="AM80" s="3" t="s">
        <v>101</v>
      </c>
      <c r="AN80" s="3"/>
      <c r="AO80" s="3"/>
      <c r="AP80" s="3"/>
      <c r="AQ80" s="3"/>
      <c r="AR80" s="10" t="s">
        <v>221</v>
      </c>
      <c r="AS80" s="3" t="s">
        <v>222</v>
      </c>
      <c r="AT80" s="14" t="s">
        <v>74</v>
      </c>
      <c r="AU80" s="14" t="s">
        <v>507</v>
      </c>
      <c r="AV80" s="14" t="s">
        <v>507</v>
      </c>
      <c r="AW80" s="14"/>
      <c r="AX80" s="14"/>
      <c r="AY80" s="3">
        <v>1</v>
      </c>
      <c r="AZ80" s="62">
        <v>1</v>
      </c>
      <c r="BA80" s="28">
        <v>1</v>
      </c>
      <c r="BB80" s="28"/>
      <c r="BC80" s="28">
        <v>1</v>
      </c>
      <c r="BD80" s="28">
        <v>1</v>
      </c>
      <c r="BE80" s="28">
        <v>1</v>
      </c>
      <c r="BF80" s="28"/>
      <c r="BG80" s="28"/>
      <c r="BH80" s="28"/>
      <c r="BI80" s="3">
        <v>1</v>
      </c>
      <c r="BJ80" s="1" t="s">
        <v>225</v>
      </c>
      <c r="BK80" s="1">
        <v>1</v>
      </c>
      <c r="BL80" s="1">
        <v>5</v>
      </c>
      <c r="BM80" s="28">
        <v>405</v>
      </c>
      <c r="BN80" s="1">
        <v>40530</v>
      </c>
      <c r="BO80" s="1">
        <v>2</v>
      </c>
      <c r="BP80" s="1">
        <v>1</v>
      </c>
      <c r="BQ80" s="1">
        <v>3</v>
      </c>
      <c r="BR80" s="1">
        <v>0</v>
      </c>
      <c r="BS80" s="1">
        <v>0</v>
      </c>
      <c r="BT80" s="1">
        <v>0</v>
      </c>
      <c r="BU80" s="3" t="s">
        <v>388</v>
      </c>
      <c r="BV80" s="3" t="s">
        <v>389</v>
      </c>
      <c r="BW80" s="3">
        <v>1</v>
      </c>
      <c r="BX80" s="3">
        <v>1</v>
      </c>
      <c r="BY80" s="3">
        <v>1</v>
      </c>
      <c r="BZ80" s="3">
        <v>1</v>
      </c>
      <c r="CA80" s="3">
        <v>1</v>
      </c>
      <c r="CB80" s="5" t="s">
        <v>338</v>
      </c>
      <c r="CC80" s="5" t="s">
        <v>379</v>
      </c>
      <c r="CD80" s="5" t="s">
        <v>414</v>
      </c>
      <c r="CE80" s="5"/>
      <c r="CF80" s="5" t="s">
        <v>926</v>
      </c>
      <c r="CG80" s="5" t="s">
        <v>927</v>
      </c>
      <c r="CH80" s="5" t="s">
        <v>414</v>
      </c>
      <c r="CI80" s="5" t="s">
        <v>928</v>
      </c>
      <c r="CJ80" s="161">
        <v>1</v>
      </c>
      <c r="CK80" s="3"/>
      <c r="CL80" s="5" t="s">
        <v>689</v>
      </c>
      <c r="CM80" s="3" t="s">
        <v>410</v>
      </c>
      <c r="CN80" s="3">
        <v>2</v>
      </c>
      <c r="CO80" s="3">
        <v>1</v>
      </c>
      <c r="CP80" s="3" t="s">
        <v>1425</v>
      </c>
      <c r="CQ80" s="1" t="s">
        <v>320</v>
      </c>
      <c r="CR80" s="28">
        <v>1</v>
      </c>
      <c r="CS80" s="28">
        <v>0</v>
      </c>
      <c r="CT80" s="3">
        <v>1</v>
      </c>
      <c r="CU80" s="3">
        <v>1</v>
      </c>
      <c r="CV80" s="5">
        <f>CT81</f>
        <v>1</v>
      </c>
      <c r="CW80" s="3">
        <v>0</v>
      </c>
      <c r="CX80" s="3">
        <v>1</v>
      </c>
      <c r="CY80" s="3">
        <v>1</v>
      </c>
      <c r="CZ80" s="3">
        <v>5</v>
      </c>
      <c r="DA80" s="96">
        <f>100-EH80</f>
        <v>0</v>
      </c>
      <c r="DB80" s="96">
        <f t="shared" si="224"/>
        <v>19</v>
      </c>
      <c r="DC80" s="170">
        <f t="shared" si="218"/>
        <v>100</v>
      </c>
      <c r="DD80" s="96">
        <v>81</v>
      </c>
      <c r="DE80" s="96">
        <f>DA81</f>
        <v>0</v>
      </c>
      <c r="DF80" s="96">
        <f>DB81</f>
        <v>79</v>
      </c>
      <c r="DG80" s="3">
        <v>1</v>
      </c>
      <c r="DH80" s="3" t="s">
        <v>320</v>
      </c>
      <c r="DI80" s="3">
        <v>2</v>
      </c>
      <c r="DJ80" s="30" t="s">
        <v>879</v>
      </c>
      <c r="DK80" s="3" t="s">
        <v>465</v>
      </c>
      <c r="DL80" s="3" t="s">
        <v>1052</v>
      </c>
      <c r="DM80" s="3"/>
      <c r="DN80" s="3"/>
      <c r="DO80" s="3"/>
      <c r="DP80" s="3"/>
      <c r="DQ80" s="12">
        <f t="shared" ref="DQ80" si="272">(DS80/DR80)*100</f>
        <v>66.666666666666657</v>
      </c>
      <c r="DR80" s="12">
        <f t="shared" si="226"/>
        <v>127500</v>
      </c>
      <c r="DS80" s="3">
        <v>85000</v>
      </c>
      <c r="DT80" s="3">
        <v>42500</v>
      </c>
      <c r="DU80" s="3"/>
      <c r="DV80" s="3"/>
      <c r="DW80" s="101" t="s">
        <v>1003</v>
      </c>
      <c r="DX80" s="101" t="s">
        <v>1005</v>
      </c>
      <c r="DY80" s="12"/>
      <c r="DZ80" s="12"/>
      <c r="EA80" s="12">
        <f t="shared" ref="EA80" si="273">(EC80/EB80)*100</f>
        <v>35.059331175836029</v>
      </c>
      <c r="EB80" s="12">
        <f t="shared" si="228"/>
        <v>927</v>
      </c>
      <c r="EC80" s="3">
        <v>325</v>
      </c>
      <c r="ED80" s="3">
        <v>602</v>
      </c>
      <c r="EE80" s="3"/>
      <c r="EF80" s="3"/>
      <c r="EG80" s="67" t="s">
        <v>888</v>
      </c>
      <c r="EH80" s="100">
        <v>100</v>
      </c>
      <c r="EI80" s="67" t="s">
        <v>888</v>
      </c>
      <c r="EJ80" s="100">
        <v>100</v>
      </c>
      <c r="EK80" s="56"/>
      <c r="EL80" s="81"/>
      <c r="EM80" s="56"/>
      <c r="EN80" s="81"/>
      <c r="EO80" s="3" t="s">
        <v>886</v>
      </c>
      <c r="EP80" s="3">
        <v>1</v>
      </c>
      <c r="EQ80" s="3" t="s">
        <v>948</v>
      </c>
      <c r="ER80" s="3"/>
      <c r="ES80" s="3"/>
      <c r="ET80" s="3"/>
      <c r="EU80" s="1" t="s">
        <v>223</v>
      </c>
      <c r="EV80" s="1" t="s">
        <v>224</v>
      </c>
      <c r="EW80" s="1">
        <v>1</v>
      </c>
      <c r="EX80" s="1" t="s">
        <v>225</v>
      </c>
      <c r="EY80" s="1">
        <v>2</v>
      </c>
      <c r="EZ80" s="1">
        <v>1</v>
      </c>
      <c r="FA80" s="1">
        <v>4</v>
      </c>
      <c r="FB80" s="9">
        <v>33897</v>
      </c>
      <c r="FC80" s="1">
        <v>1</v>
      </c>
      <c r="FD80" s="9">
        <v>33984</v>
      </c>
      <c r="FE80" s="1">
        <v>2</v>
      </c>
      <c r="FF80" s="1">
        <v>0</v>
      </c>
      <c r="FI80" s="1">
        <v>346</v>
      </c>
      <c r="FL80" s="1">
        <v>344</v>
      </c>
      <c r="FM80" s="1">
        <v>346</v>
      </c>
      <c r="FN80" s="1">
        <v>1</v>
      </c>
      <c r="FO80" s="1" t="s">
        <v>65</v>
      </c>
      <c r="FP80" s="1">
        <v>66.666666666666657</v>
      </c>
    </row>
    <row r="81" spans="1:172" s="1" customFormat="1" x14ac:dyDescent="0.2">
      <c r="A81" s="1" t="s">
        <v>216</v>
      </c>
      <c r="B81" s="1">
        <v>1993</v>
      </c>
      <c r="C81" s="1" t="s">
        <v>205</v>
      </c>
      <c r="D81" s="1" t="s">
        <v>206</v>
      </c>
      <c r="F81">
        <v>1</v>
      </c>
      <c r="G81">
        <v>0</v>
      </c>
      <c r="I81">
        <v>1</v>
      </c>
      <c r="J81">
        <v>0</v>
      </c>
      <c r="O81" s="1" t="s">
        <v>217</v>
      </c>
      <c r="P81" s="1" t="s">
        <v>138</v>
      </c>
      <c r="Q81" s="1" t="s">
        <v>138</v>
      </c>
      <c r="R81" s="1" t="s">
        <v>218</v>
      </c>
      <c r="S81" s="1" t="s">
        <v>218</v>
      </c>
      <c r="X81">
        <v>1</v>
      </c>
      <c r="Y81">
        <v>1</v>
      </c>
      <c r="Z81" t="s">
        <v>146</v>
      </c>
      <c r="AA81">
        <v>1</v>
      </c>
      <c r="AB81">
        <v>1</v>
      </c>
      <c r="AC81" t="s">
        <v>146</v>
      </c>
      <c r="AI81" s="3">
        <v>1</v>
      </c>
      <c r="AJ81" s="7" t="s">
        <v>219</v>
      </c>
      <c r="AK81" s="3" t="s">
        <v>220</v>
      </c>
      <c r="AL81" s="3" t="s">
        <v>57</v>
      </c>
      <c r="AM81" s="3" t="s">
        <v>101</v>
      </c>
      <c r="AN81" s="3"/>
      <c r="AO81" s="3"/>
      <c r="AP81" s="3"/>
      <c r="AQ81" s="3"/>
      <c r="AR81" s="10" t="s">
        <v>221</v>
      </c>
      <c r="AS81" s="3" t="s">
        <v>222</v>
      </c>
      <c r="AT81" s="14" t="s">
        <v>74</v>
      </c>
      <c r="AU81" s="14" t="s">
        <v>507</v>
      </c>
      <c r="AV81" s="14" t="s">
        <v>507</v>
      </c>
      <c r="AW81" s="14"/>
      <c r="AX81" s="14"/>
      <c r="AY81" s="3">
        <v>1</v>
      </c>
      <c r="AZ81" s="62">
        <v>1</v>
      </c>
      <c r="BA81" s="28">
        <v>1</v>
      </c>
      <c r="BB81" s="28"/>
      <c r="BC81" s="28">
        <v>1</v>
      </c>
      <c r="BD81" s="28">
        <v>1</v>
      </c>
      <c r="BE81" s="28">
        <v>1</v>
      </c>
      <c r="BF81" s="28"/>
      <c r="BG81" s="28"/>
      <c r="BH81" s="28"/>
      <c r="BI81" s="3">
        <v>1</v>
      </c>
      <c r="BJ81" s="1" t="s">
        <v>225</v>
      </c>
      <c r="BK81" s="1">
        <v>1</v>
      </c>
      <c r="BL81" s="1">
        <v>5</v>
      </c>
      <c r="BM81" s="28">
        <v>405</v>
      </c>
      <c r="BN81" s="1">
        <v>40530</v>
      </c>
      <c r="BO81" s="1">
        <v>2</v>
      </c>
      <c r="BP81" s="1">
        <v>1</v>
      </c>
      <c r="BQ81" s="1">
        <v>3</v>
      </c>
      <c r="BR81" s="1">
        <v>0</v>
      </c>
      <c r="BS81" s="1">
        <v>0</v>
      </c>
      <c r="BT81" s="1">
        <v>0</v>
      </c>
      <c r="BU81" s="3" t="s">
        <v>388</v>
      </c>
      <c r="BV81" s="3" t="s">
        <v>389</v>
      </c>
      <c r="BW81" s="3">
        <v>1</v>
      </c>
      <c r="BX81" s="3">
        <v>1</v>
      </c>
      <c r="BY81" s="3">
        <v>1</v>
      </c>
      <c r="BZ81" s="3">
        <v>1</v>
      </c>
      <c r="CA81" s="3">
        <v>1</v>
      </c>
      <c r="CB81" s="5" t="s">
        <v>338</v>
      </c>
      <c r="CC81" s="5" t="s">
        <v>379</v>
      </c>
      <c r="CD81" s="5" t="s">
        <v>414</v>
      </c>
      <c r="CE81" s="5"/>
      <c r="CF81" s="5" t="s">
        <v>926</v>
      </c>
      <c r="CG81" s="5" t="s">
        <v>927</v>
      </c>
      <c r="CH81" s="5" t="s">
        <v>414</v>
      </c>
      <c r="CI81" s="5" t="s">
        <v>928</v>
      </c>
      <c r="CJ81" s="161">
        <v>1</v>
      </c>
      <c r="CK81" s="3"/>
      <c r="CL81" s="5" t="s">
        <v>689</v>
      </c>
      <c r="CM81" s="3" t="s">
        <v>410</v>
      </c>
      <c r="CN81" s="3">
        <v>2</v>
      </c>
      <c r="CO81" s="3">
        <v>1</v>
      </c>
      <c r="CP81" s="3" t="s">
        <v>465</v>
      </c>
      <c r="CQ81" s="12" t="s">
        <v>1424</v>
      </c>
      <c r="CR81" s="12">
        <v>0</v>
      </c>
      <c r="CS81" s="12">
        <v>1</v>
      </c>
      <c r="CT81" s="3">
        <v>1</v>
      </c>
      <c r="CU81" s="3">
        <v>1</v>
      </c>
      <c r="CV81" s="5">
        <f>CT80</f>
        <v>1</v>
      </c>
      <c r="CW81" s="3">
        <v>0</v>
      </c>
      <c r="CX81" s="3">
        <v>1</v>
      </c>
      <c r="CY81" s="3">
        <v>1</v>
      </c>
      <c r="CZ81" s="3">
        <v>5</v>
      </c>
      <c r="DA81" s="96">
        <f>100-EJ81</f>
        <v>0</v>
      </c>
      <c r="DB81" s="96">
        <f t="shared" si="224"/>
        <v>79</v>
      </c>
      <c r="DC81" s="170">
        <f t="shared" si="221"/>
        <v>100</v>
      </c>
      <c r="DD81" s="96">
        <v>21</v>
      </c>
      <c r="DE81" s="96">
        <f>DA80</f>
        <v>0</v>
      </c>
      <c r="DF81" s="96">
        <f>DB80</f>
        <v>19</v>
      </c>
      <c r="DG81" s="3">
        <v>1</v>
      </c>
      <c r="DH81" s="3" t="s">
        <v>320</v>
      </c>
      <c r="DI81" s="3">
        <v>2</v>
      </c>
      <c r="DJ81" s="30" t="s">
        <v>879</v>
      </c>
      <c r="DK81" s="3" t="s">
        <v>465</v>
      </c>
      <c r="DL81" s="3" t="s">
        <v>1052</v>
      </c>
      <c r="DM81" s="3"/>
      <c r="DN81" s="3"/>
      <c r="DO81" s="3"/>
      <c r="DP81" s="3"/>
      <c r="DQ81" s="12">
        <f t="shared" ref="DQ81" si="274">(DT81/DR81)*100</f>
        <v>33.333333333333329</v>
      </c>
      <c r="DR81" s="12">
        <f t="shared" si="226"/>
        <v>127500</v>
      </c>
      <c r="DS81" s="3">
        <v>85000</v>
      </c>
      <c r="DT81" s="3">
        <v>42500</v>
      </c>
      <c r="DU81" s="3"/>
      <c r="DV81" s="3"/>
      <c r="DW81" s="101" t="s">
        <v>1003</v>
      </c>
      <c r="DX81" s="101" t="s">
        <v>1005</v>
      </c>
      <c r="DY81" s="12"/>
      <c r="DZ81" s="12"/>
      <c r="EA81" s="12">
        <f t="shared" ref="EA81" si="275">(ED81/EB81)*100</f>
        <v>64.940668824163978</v>
      </c>
      <c r="EB81" s="12">
        <f t="shared" si="228"/>
        <v>927</v>
      </c>
      <c r="EC81" s="3">
        <v>325</v>
      </c>
      <c r="ED81" s="3">
        <v>602</v>
      </c>
      <c r="EE81" s="3"/>
      <c r="EF81" s="3"/>
      <c r="EG81" s="67" t="s">
        <v>888</v>
      </c>
      <c r="EH81" s="100">
        <v>100</v>
      </c>
      <c r="EI81" s="67" t="s">
        <v>888</v>
      </c>
      <c r="EJ81" s="100">
        <v>100</v>
      </c>
      <c r="EK81" s="56"/>
      <c r="EL81" s="81"/>
      <c r="EM81" s="56"/>
      <c r="EN81" s="81"/>
      <c r="EO81" s="3" t="s">
        <v>886</v>
      </c>
      <c r="EP81" s="3">
        <v>1</v>
      </c>
      <c r="EQ81" s="3" t="s">
        <v>948</v>
      </c>
      <c r="ER81" s="3"/>
      <c r="ES81" s="3"/>
      <c r="ET81" s="3"/>
      <c r="EU81" s="1" t="s">
        <v>223</v>
      </c>
      <c r="EV81" s="1" t="s">
        <v>224</v>
      </c>
      <c r="EW81" s="1">
        <v>1</v>
      </c>
      <c r="EX81" s="1" t="s">
        <v>225</v>
      </c>
      <c r="EY81" s="1">
        <v>2</v>
      </c>
      <c r="EZ81" s="1">
        <v>1</v>
      </c>
      <c r="FA81" s="1">
        <v>4</v>
      </c>
      <c r="FB81" s="9">
        <v>33897</v>
      </c>
      <c r="FC81" s="1">
        <v>1</v>
      </c>
      <c r="FD81" s="9">
        <v>33984</v>
      </c>
      <c r="FE81" s="1">
        <v>2</v>
      </c>
      <c r="FF81" s="1">
        <v>0</v>
      </c>
      <c r="FI81" s="1">
        <v>346</v>
      </c>
      <c r="FL81" s="1">
        <v>344</v>
      </c>
      <c r="FM81" s="1">
        <v>346</v>
      </c>
      <c r="FN81" s="1">
        <v>1</v>
      </c>
      <c r="FO81" s="1" t="s">
        <v>65</v>
      </c>
      <c r="FP81" s="1">
        <v>33.333333333333329</v>
      </c>
    </row>
    <row r="82" spans="1:172" s="1" customFormat="1" x14ac:dyDescent="0.2">
      <c r="A82" s="1" t="s">
        <v>216</v>
      </c>
      <c r="B82" s="1">
        <v>1993</v>
      </c>
      <c r="C82" s="1" t="s">
        <v>205</v>
      </c>
      <c r="D82" s="1" t="s">
        <v>206</v>
      </c>
      <c r="F82">
        <v>1</v>
      </c>
      <c r="G82">
        <v>0</v>
      </c>
      <c r="I82">
        <v>1</v>
      </c>
      <c r="J82">
        <v>0</v>
      </c>
      <c r="O82" s="1" t="s">
        <v>217</v>
      </c>
      <c r="P82" s="1" t="s">
        <v>138</v>
      </c>
      <c r="Q82" s="1" t="s">
        <v>138</v>
      </c>
      <c r="R82" s="1" t="s">
        <v>218</v>
      </c>
      <c r="S82" s="1" t="s">
        <v>218</v>
      </c>
      <c r="X82">
        <v>1</v>
      </c>
      <c r="Y82">
        <v>1</v>
      </c>
      <c r="Z82" t="s">
        <v>146</v>
      </c>
      <c r="AA82">
        <v>1</v>
      </c>
      <c r="AB82">
        <v>1</v>
      </c>
      <c r="AC82" t="s">
        <v>146</v>
      </c>
      <c r="AI82" s="3">
        <v>1</v>
      </c>
      <c r="AJ82" s="7" t="s">
        <v>219</v>
      </c>
      <c r="AK82" s="3" t="s">
        <v>220</v>
      </c>
      <c r="AL82" s="3" t="s">
        <v>57</v>
      </c>
      <c r="AM82" s="3" t="s">
        <v>101</v>
      </c>
      <c r="AN82" s="3"/>
      <c r="AO82" s="3"/>
      <c r="AP82" s="3"/>
      <c r="AQ82" s="3"/>
      <c r="AR82" s="10" t="s">
        <v>221</v>
      </c>
      <c r="AS82" s="3" t="s">
        <v>222</v>
      </c>
      <c r="AT82" s="14" t="s">
        <v>74</v>
      </c>
      <c r="AU82" s="14" t="s">
        <v>507</v>
      </c>
      <c r="AV82" s="14" t="s">
        <v>507</v>
      </c>
      <c r="AW82" s="14"/>
      <c r="AX82" s="14"/>
      <c r="AY82" s="3">
        <v>1</v>
      </c>
      <c r="AZ82" s="62">
        <v>1</v>
      </c>
      <c r="BA82" s="28">
        <v>1</v>
      </c>
      <c r="BB82" s="28"/>
      <c r="BC82" s="28">
        <v>1</v>
      </c>
      <c r="BD82" s="28">
        <v>1</v>
      </c>
      <c r="BE82" s="28">
        <v>1</v>
      </c>
      <c r="BF82" s="28"/>
      <c r="BG82" s="28"/>
      <c r="BH82" s="28"/>
      <c r="BI82" s="3">
        <v>1</v>
      </c>
      <c r="BJ82" s="1" t="s">
        <v>225</v>
      </c>
      <c r="BK82" s="1">
        <v>1</v>
      </c>
      <c r="BL82" s="1">
        <v>5</v>
      </c>
      <c r="BM82" s="28">
        <v>406</v>
      </c>
      <c r="BN82" s="1">
        <v>40610</v>
      </c>
      <c r="BO82" s="1">
        <v>1</v>
      </c>
      <c r="BP82" s="1">
        <v>0</v>
      </c>
      <c r="BQ82" s="1">
        <v>1</v>
      </c>
      <c r="BR82" s="1">
        <v>0</v>
      </c>
      <c r="BS82" s="1">
        <v>0</v>
      </c>
      <c r="BT82" s="1">
        <v>0</v>
      </c>
      <c r="BU82" s="3" t="s">
        <v>388</v>
      </c>
      <c r="BV82" s="3" t="s">
        <v>389</v>
      </c>
      <c r="BW82" s="3">
        <v>1</v>
      </c>
      <c r="BX82" s="3">
        <v>1</v>
      </c>
      <c r="BY82" s="3">
        <v>1</v>
      </c>
      <c r="BZ82" s="3">
        <v>1</v>
      </c>
      <c r="CA82" s="3">
        <v>1</v>
      </c>
      <c r="CB82" s="5" t="s">
        <v>344</v>
      </c>
      <c r="CC82" s="5" t="s">
        <v>374</v>
      </c>
      <c r="CD82" s="5" t="s">
        <v>414</v>
      </c>
      <c r="CE82" s="5"/>
      <c r="CF82" s="5" t="s">
        <v>354</v>
      </c>
      <c r="CG82" s="5" t="s">
        <v>331</v>
      </c>
      <c r="CH82" s="5" t="s">
        <v>414</v>
      </c>
      <c r="CI82" s="5" t="s">
        <v>892</v>
      </c>
      <c r="CJ82" s="161">
        <v>1</v>
      </c>
      <c r="CK82" s="3"/>
      <c r="CL82" s="5" t="s">
        <v>689</v>
      </c>
      <c r="CM82" s="3" t="s">
        <v>410</v>
      </c>
      <c r="CN82" s="3">
        <v>2</v>
      </c>
      <c r="CO82" s="3">
        <v>1</v>
      </c>
      <c r="CP82" s="3" t="s">
        <v>1425</v>
      </c>
      <c r="CQ82" s="1" t="s">
        <v>320</v>
      </c>
      <c r="CR82" s="28">
        <v>1</v>
      </c>
      <c r="CS82" s="28">
        <v>0</v>
      </c>
      <c r="CT82" s="3">
        <v>1</v>
      </c>
      <c r="CU82" s="3">
        <v>1</v>
      </c>
      <c r="CV82" s="5">
        <f>CT83</f>
        <v>1</v>
      </c>
      <c r="CW82" s="3">
        <v>0</v>
      </c>
      <c r="CX82" s="3">
        <v>1</v>
      </c>
      <c r="CY82" s="3">
        <v>1</v>
      </c>
      <c r="CZ82" s="3">
        <v>6</v>
      </c>
      <c r="DA82" s="12">
        <f>100-EH82</f>
        <v>36.1</v>
      </c>
      <c r="DB82" s="12">
        <f t="shared" si="224"/>
        <v>36.1</v>
      </c>
      <c r="DC82" s="169">
        <f t="shared" si="218"/>
        <v>63.9</v>
      </c>
      <c r="DD82" s="12">
        <f t="shared" ref="DD82:DD84" si="276">EH82</f>
        <v>63.9</v>
      </c>
      <c r="DE82" s="12">
        <f>DA83</f>
        <v>61.9</v>
      </c>
      <c r="DF82" s="12">
        <f>DB83</f>
        <v>61.9</v>
      </c>
      <c r="DG82" s="3">
        <v>1</v>
      </c>
      <c r="DH82" s="3" t="s">
        <v>320</v>
      </c>
      <c r="DI82" s="3">
        <v>2</v>
      </c>
      <c r="DJ82" s="3" t="s">
        <v>879</v>
      </c>
      <c r="DK82" s="3" t="s">
        <v>465</v>
      </c>
      <c r="DL82" s="3" t="s">
        <v>1052</v>
      </c>
      <c r="DM82" s="3"/>
      <c r="DN82" s="3"/>
      <c r="DO82" s="3"/>
      <c r="DP82" s="3"/>
      <c r="DQ82" s="12">
        <f t="shared" ref="DQ82" si="277">(DS82/DR82)*100</f>
        <v>66.666666666666657</v>
      </c>
      <c r="DR82" s="12">
        <f t="shared" si="226"/>
        <v>127500</v>
      </c>
      <c r="DS82" s="3">
        <v>85000</v>
      </c>
      <c r="DT82" s="3">
        <v>42500</v>
      </c>
      <c r="DU82" s="3"/>
      <c r="DV82" s="3"/>
      <c r="DW82" s="101" t="s">
        <v>1003</v>
      </c>
      <c r="DX82" s="101" t="s">
        <v>1005</v>
      </c>
      <c r="DY82" s="12"/>
      <c r="DZ82" s="12"/>
      <c r="EA82" s="12">
        <f t="shared" ref="EA82" si="278">(EC82/EB82)*100</f>
        <v>35.059331175836029</v>
      </c>
      <c r="EB82" s="12">
        <f t="shared" si="228"/>
        <v>927</v>
      </c>
      <c r="EC82" s="3">
        <v>325</v>
      </c>
      <c r="ED82" s="3">
        <v>602</v>
      </c>
      <c r="EE82" s="3"/>
      <c r="EF82" s="3"/>
      <c r="EG82" s="56" t="s">
        <v>889</v>
      </c>
      <c r="EH82" s="56">
        <v>63.9</v>
      </c>
      <c r="EI82" s="56" t="s">
        <v>891</v>
      </c>
      <c r="EJ82" s="56">
        <v>38.1</v>
      </c>
      <c r="EK82" s="56"/>
      <c r="EL82" s="81"/>
      <c r="EM82" s="56"/>
      <c r="EN82" s="81"/>
      <c r="EO82" s="3" t="s">
        <v>881</v>
      </c>
      <c r="EP82" s="3">
        <v>1</v>
      </c>
      <c r="EQ82" s="3" t="s">
        <v>948</v>
      </c>
      <c r="ER82" s="3"/>
      <c r="ES82" s="3"/>
      <c r="ET82" s="3"/>
      <c r="EU82" s="1" t="s">
        <v>223</v>
      </c>
      <c r="EV82" s="1" t="s">
        <v>224</v>
      </c>
      <c r="EW82" s="1">
        <v>1</v>
      </c>
      <c r="EX82" s="1" t="s">
        <v>225</v>
      </c>
      <c r="EY82" s="1">
        <v>2</v>
      </c>
      <c r="EZ82" s="1">
        <v>1</v>
      </c>
      <c r="FA82" s="1">
        <v>4</v>
      </c>
      <c r="FB82" s="9">
        <v>33897</v>
      </c>
      <c r="FC82" s="1">
        <v>1</v>
      </c>
      <c r="FD82" s="9">
        <v>33984</v>
      </c>
      <c r="FE82" s="1">
        <v>2</v>
      </c>
      <c r="FF82" s="1">
        <v>0</v>
      </c>
      <c r="FI82" s="1">
        <v>346</v>
      </c>
      <c r="FL82" s="1">
        <v>344</v>
      </c>
      <c r="FM82" s="1">
        <v>346</v>
      </c>
      <c r="FN82" s="1">
        <v>1</v>
      </c>
      <c r="FO82" s="1" t="s">
        <v>65</v>
      </c>
      <c r="FP82" s="1">
        <v>66.666666666666657</v>
      </c>
    </row>
    <row r="83" spans="1:172" s="1" customFormat="1" x14ac:dyDescent="0.2">
      <c r="A83" s="1" t="s">
        <v>216</v>
      </c>
      <c r="B83" s="1">
        <v>1993</v>
      </c>
      <c r="C83" s="1" t="s">
        <v>205</v>
      </c>
      <c r="D83" s="1" t="s">
        <v>206</v>
      </c>
      <c r="F83">
        <v>1</v>
      </c>
      <c r="G83">
        <v>0</v>
      </c>
      <c r="I83">
        <v>1</v>
      </c>
      <c r="J83">
        <v>0</v>
      </c>
      <c r="O83" s="1" t="s">
        <v>217</v>
      </c>
      <c r="P83" s="1" t="s">
        <v>138</v>
      </c>
      <c r="Q83" s="1" t="s">
        <v>138</v>
      </c>
      <c r="R83" s="1" t="s">
        <v>218</v>
      </c>
      <c r="S83" s="1" t="s">
        <v>218</v>
      </c>
      <c r="X83">
        <v>1</v>
      </c>
      <c r="Y83">
        <v>1</v>
      </c>
      <c r="Z83" t="s">
        <v>146</v>
      </c>
      <c r="AA83">
        <v>1</v>
      </c>
      <c r="AB83">
        <v>1</v>
      </c>
      <c r="AC83" t="s">
        <v>146</v>
      </c>
      <c r="AI83" s="3">
        <v>1</v>
      </c>
      <c r="AJ83" s="7" t="s">
        <v>219</v>
      </c>
      <c r="AK83" s="3" t="s">
        <v>220</v>
      </c>
      <c r="AL83" s="3" t="s">
        <v>57</v>
      </c>
      <c r="AM83" s="3" t="s">
        <v>101</v>
      </c>
      <c r="AN83" s="3"/>
      <c r="AO83" s="3"/>
      <c r="AP83" s="3"/>
      <c r="AQ83" s="3"/>
      <c r="AR83" s="10" t="s">
        <v>221</v>
      </c>
      <c r="AS83" s="3" t="s">
        <v>222</v>
      </c>
      <c r="AT83" s="14" t="s">
        <v>74</v>
      </c>
      <c r="AU83" s="14" t="s">
        <v>507</v>
      </c>
      <c r="AV83" s="14" t="s">
        <v>507</v>
      </c>
      <c r="AW83" s="14"/>
      <c r="AX83" s="14"/>
      <c r="AY83" s="3">
        <v>1</v>
      </c>
      <c r="AZ83" s="62">
        <v>1</v>
      </c>
      <c r="BA83" s="28">
        <v>1</v>
      </c>
      <c r="BB83" s="28"/>
      <c r="BC83" s="28">
        <v>1</v>
      </c>
      <c r="BD83" s="28">
        <v>1</v>
      </c>
      <c r="BE83" s="28">
        <v>1</v>
      </c>
      <c r="BF83" s="28"/>
      <c r="BG83" s="28"/>
      <c r="BH83" s="28"/>
      <c r="BI83" s="3">
        <v>1</v>
      </c>
      <c r="BJ83" s="1" t="s">
        <v>225</v>
      </c>
      <c r="BK83" s="1">
        <v>1</v>
      </c>
      <c r="BL83" s="1">
        <v>5</v>
      </c>
      <c r="BM83" s="28">
        <v>406</v>
      </c>
      <c r="BN83" s="1">
        <v>40610</v>
      </c>
      <c r="BO83" s="1">
        <v>1</v>
      </c>
      <c r="BP83" s="1">
        <v>0</v>
      </c>
      <c r="BQ83" s="1">
        <v>1</v>
      </c>
      <c r="BR83" s="1">
        <v>0</v>
      </c>
      <c r="BS83" s="1">
        <v>0</v>
      </c>
      <c r="BT83" s="1">
        <v>0</v>
      </c>
      <c r="BU83" s="3" t="s">
        <v>388</v>
      </c>
      <c r="BV83" s="3" t="s">
        <v>389</v>
      </c>
      <c r="BW83" s="3">
        <v>1</v>
      </c>
      <c r="BX83" s="3">
        <v>1</v>
      </c>
      <c r="BY83" s="3">
        <v>1</v>
      </c>
      <c r="BZ83" s="3">
        <v>1</v>
      </c>
      <c r="CA83" s="3">
        <v>1</v>
      </c>
      <c r="CB83" s="5" t="s">
        <v>344</v>
      </c>
      <c r="CC83" s="5" t="s">
        <v>374</v>
      </c>
      <c r="CD83" s="5" t="s">
        <v>414</v>
      </c>
      <c r="CE83" s="5"/>
      <c r="CF83" s="5" t="s">
        <v>354</v>
      </c>
      <c r="CG83" s="5" t="s">
        <v>331</v>
      </c>
      <c r="CH83" s="5" t="s">
        <v>414</v>
      </c>
      <c r="CI83" s="5" t="s">
        <v>892</v>
      </c>
      <c r="CJ83" s="161">
        <v>1</v>
      </c>
      <c r="CK83" s="3"/>
      <c r="CL83" s="5" t="s">
        <v>689</v>
      </c>
      <c r="CM83" s="3" t="s">
        <v>410</v>
      </c>
      <c r="CN83" s="3">
        <v>2</v>
      </c>
      <c r="CO83" s="3">
        <v>1</v>
      </c>
      <c r="CP83" s="3" t="s">
        <v>465</v>
      </c>
      <c r="CQ83" s="12" t="s">
        <v>1424</v>
      </c>
      <c r="CR83" s="12">
        <v>0</v>
      </c>
      <c r="CS83" s="12">
        <v>1</v>
      </c>
      <c r="CT83" s="3">
        <v>1</v>
      </c>
      <c r="CU83" s="3">
        <v>1</v>
      </c>
      <c r="CV83" s="5">
        <f>CT82</f>
        <v>1</v>
      </c>
      <c r="CW83" s="3">
        <v>0</v>
      </c>
      <c r="CX83" s="3">
        <v>1</v>
      </c>
      <c r="CY83" s="3">
        <v>1</v>
      </c>
      <c r="CZ83" s="3">
        <v>6</v>
      </c>
      <c r="DA83" s="12">
        <f>100-EJ83</f>
        <v>61.9</v>
      </c>
      <c r="DB83" s="12">
        <f t="shared" si="224"/>
        <v>61.9</v>
      </c>
      <c r="DC83" s="169">
        <f t="shared" si="221"/>
        <v>38.1</v>
      </c>
      <c r="DD83" s="12">
        <f t="shared" ref="DD83:DD85" si="279">EJ83</f>
        <v>38.1</v>
      </c>
      <c r="DE83" s="12">
        <f>DA82</f>
        <v>36.1</v>
      </c>
      <c r="DF83" s="12">
        <f>DB82</f>
        <v>36.1</v>
      </c>
      <c r="DG83" s="3">
        <v>1</v>
      </c>
      <c r="DH83" s="3" t="s">
        <v>320</v>
      </c>
      <c r="DI83" s="3">
        <v>2</v>
      </c>
      <c r="DJ83" s="3" t="s">
        <v>879</v>
      </c>
      <c r="DK83" s="3" t="s">
        <v>465</v>
      </c>
      <c r="DL83" s="3" t="s">
        <v>1052</v>
      </c>
      <c r="DM83" s="3"/>
      <c r="DN83" s="3"/>
      <c r="DO83" s="3"/>
      <c r="DP83" s="3"/>
      <c r="DQ83" s="12">
        <f t="shared" ref="DQ83" si="280">(DT83/DR83)*100</f>
        <v>33.333333333333329</v>
      </c>
      <c r="DR83" s="12">
        <f t="shared" si="226"/>
        <v>127500</v>
      </c>
      <c r="DS83" s="3">
        <v>85000</v>
      </c>
      <c r="DT83" s="3">
        <v>42500</v>
      </c>
      <c r="DU83" s="3"/>
      <c r="DV83" s="3"/>
      <c r="DW83" s="101" t="s">
        <v>1003</v>
      </c>
      <c r="DX83" s="101" t="s">
        <v>1005</v>
      </c>
      <c r="DY83" s="12"/>
      <c r="DZ83" s="12"/>
      <c r="EA83" s="12">
        <f t="shared" ref="EA83" si="281">(ED83/EB83)*100</f>
        <v>64.940668824163978</v>
      </c>
      <c r="EB83" s="12">
        <f t="shared" si="228"/>
        <v>927</v>
      </c>
      <c r="EC83" s="3">
        <v>325</v>
      </c>
      <c r="ED83" s="3">
        <v>602</v>
      </c>
      <c r="EE83" s="3"/>
      <c r="EF83" s="3"/>
      <c r="EG83" s="56" t="s">
        <v>889</v>
      </c>
      <c r="EH83" s="56">
        <v>63.9</v>
      </c>
      <c r="EI83" s="56" t="s">
        <v>891</v>
      </c>
      <c r="EJ83" s="56">
        <v>38.1</v>
      </c>
      <c r="EK83" s="56"/>
      <c r="EL83" s="81"/>
      <c r="EM83" s="56"/>
      <c r="EN83" s="81"/>
      <c r="EO83" s="3" t="s">
        <v>881</v>
      </c>
      <c r="EP83" s="3">
        <v>1</v>
      </c>
      <c r="EQ83" s="3" t="s">
        <v>948</v>
      </c>
      <c r="ER83" s="3"/>
      <c r="ES83" s="3"/>
      <c r="ET83" s="3"/>
      <c r="EU83" s="1" t="s">
        <v>223</v>
      </c>
      <c r="EV83" s="1" t="s">
        <v>224</v>
      </c>
      <c r="EW83" s="1">
        <v>1</v>
      </c>
      <c r="EX83" s="1" t="s">
        <v>225</v>
      </c>
      <c r="EY83" s="1">
        <v>2</v>
      </c>
      <c r="EZ83" s="1">
        <v>1</v>
      </c>
      <c r="FA83" s="1">
        <v>4</v>
      </c>
      <c r="FB83" s="9">
        <v>33897</v>
      </c>
      <c r="FC83" s="1">
        <v>1</v>
      </c>
      <c r="FD83" s="9">
        <v>33984</v>
      </c>
      <c r="FE83" s="1">
        <v>2</v>
      </c>
      <c r="FF83" s="1">
        <v>0</v>
      </c>
      <c r="FI83" s="1">
        <v>346</v>
      </c>
      <c r="FL83" s="1">
        <v>344</v>
      </c>
      <c r="FM83" s="1">
        <v>346</v>
      </c>
      <c r="FN83" s="1">
        <v>1</v>
      </c>
      <c r="FO83" s="1" t="s">
        <v>65</v>
      </c>
      <c r="FP83" s="1">
        <v>33.333333333333329</v>
      </c>
    </row>
    <row r="84" spans="1:172" s="1" customFormat="1" x14ac:dyDescent="0.2">
      <c r="A84" s="1" t="s">
        <v>216</v>
      </c>
      <c r="B84" s="1">
        <v>1993</v>
      </c>
      <c r="C84" s="1" t="s">
        <v>205</v>
      </c>
      <c r="D84" s="1" t="s">
        <v>206</v>
      </c>
      <c r="F84">
        <v>1</v>
      </c>
      <c r="G84">
        <v>0</v>
      </c>
      <c r="I84">
        <v>1</v>
      </c>
      <c r="J84">
        <v>0</v>
      </c>
      <c r="O84" s="1" t="s">
        <v>217</v>
      </c>
      <c r="P84" s="1" t="s">
        <v>138</v>
      </c>
      <c r="Q84" s="1" t="s">
        <v>138</v>
      </c>
      <c r="R84" s="1" t="s">
        <v>218</v>
      </c>
      <c r="S84" s="1" t="s">
        <v>218</v>
      </c>
      <c r="X84">
        <v>1</v>
      </c>
      <c r="Y84">
        <v>1</v>
      </c>
      <c r="Z84" t="s">
        <v>146</v>
      </c>
      <c r="AA84">
        <v>1</v>
      </c>
      <c r="AB84">
        <v>1</v>
      </c>
      <c r="AC84" t="s">
        <v>146</v>
      </c>
      <c r="AI84" s="3">
        <v>1</v>
      </c>
      <c r="AJ84" s="7" t="s">
        <v>219</v>
      </c>
      <c r="AK84" s="3" t="s">
        <v>220</v>
      </c>
      <c r="AL84" s="3" t="s">
        <v>57</v>
      </c>
      <c r="AM84" s="3" t="s">
        <v>101</v>
      </c>
      <c r="AN84" s="3"/>
      <c r="AO84" s="3"/>
      <c r="AP84" s="3"/>
      <c r="AQ84" s="3"/>
      <c r="AR84" s="10" t="s">
        <v>221</v>
      </c>
      <c r="AS84" s="3" t="s">
        <v>222</v>
      </c>
      <c r="AT84" s="14" t="s">
        <v>74</v>
      </c>
      <c r="AU84" s="14" t="s">
        <v>507</v>
      </c>
      <c r="AV84" s="14" t="s">
        <v>507</v>
      </c>
      <c r="AW84" s="14"/>
      <c r="AX84" s="14"/>
      <c r="AY84" s="3">
        <v>0</v>
      </c>
      <c r="AZ84" s="62">
        <v>0</v>
      </c>
      <c r="BA84" s="28">
        <v>1</v>
      </c>
      <c r="BB84" s="28"/>
      <c r="BC84" s="28">
        <v>0</v>
      </c>
      <c r="BD84" s="28">
        <v>0</v>
      </c>
      <c r="BE84" s="28">
        <v>0</v>
      </c>
      <c r="BF84" s="28"/>
      <c r="BG84" s="28"/>
      <c r="BH84" s="28"/>
      <c r="BI84" s="3">
        <v>1</v>
      </c>
      <c r="BJ84" s="1" t="s">
        <v>225</v>
      </c>
      <c r="BK84" s="1">
        <v>1</v>
      </c>
      <c r="BL84" s="1">
        <v>5</v>
      </c>
      <c r="BM84" s="28">
        <v>407</v>
      </c>
      <c r="BN84" s="1">
        <v>40710</v>
      </c>
      <c r="BO84" s="1">
        <v>1</v>
      </c>
      <c r="BP84" s="1">
        <v>0</v>
      </c>
      <c r="BQ84" s="1">
        <v>1</v>
      </c>
      <c r="BR84" s="1">
        <v>0</v>
      </c>
      <c r="BS84" s="1">
        <v>0</v>
      </c>
      <c r="BT84" s="1">
        <v>0</v>
      </c>
      <c r="BU84" s="3" t="s">
        <v>388</v>
      </c>
      <c r="BV84" s="3" t="s">
        <v>389</v>
      </c>
      <c r="BW84" s="3">
        <v>1</v>
      </c>
      <c r="BX84" s="3">
        <v>1</v>
      </c>
      <c r="BY84" s="3">
        <v>1</v>
      </c>
      <c r="BZ84" s="3">
        <v>1</v>
      </c>
      <c r="CA84" s="3">
        <v>1</v>
      </c>
      <c r="CB84" s="5" t="s">
        <v>367</v>
      </c>
      <c r="CC84" s="5" t="s">
        <v>381</v>
      </c>
      <c r="CD84" s="5" t="s">
        <v>414</v>
      </c>
      <c r="CE84" s="5" t="s">
        <v>893</v>
      </c>
      <c r="CF84" s="5" t="s">
        <v>367</v>
      </c>
      <c r="CG84" s="5" t="s">
        <v>976</v>
      </c>
      <c r="CH84" s="5" t="s">
        <v>414</v>
      </c>
      <c r="CI84" s="5" t="s">
        <v>894</v>
      </c>
      <c r="CJ84" s="161">
        <v>0</v>
      </c>
      <c r="CK84" s="3"/>
      <c r="CL84" s="5" t="s">
        <v>689</v>
      </c>
      <c r="CM84" s="3" t="s">
        <v>479</v>
      </c>
      <c r="CN84" s="3">
        <v>2</v>
      </c>
      <c r="CO84" s="3">
        <v>1</v>
      </c>
      <c r="CP84" s="3" t="s">
        <v>1425</v>
      </c>
      <c r="CQ84" s="1" t="s">
        <v>320</v>
      </c>
      <c r="CR84" s="28">
        <v>1</v>
      </c>
      <c r="CS84" s="28">
        <v>0</v>
      </c>
      <c r="CT84" s="3">
        <v>1</v>
      </c>
      <c r="CU84" s="3">
        <v>1</v>
      </c>
      <c r="CV84" s="5">
        <f>CT85</f>
        <v>1</v>
      </c>
      <c r="CW84" s="3">
        <v>0</v>
      </c>
      <c r="CX84" s="3">
        <v>1</v>
      </c>
      <c r="CY84" s="3">
        <v>1</v>
      </c>
      <c r="CZ84" s="3">
        <v>7</v>
      </c>
      <c r="DA84" s="12">
        <f>100-EH84</f>
        <v>34.700000000000003</v>
      </c>
      <c r="DB84" s="12">
        <f t="shared" si="224"/>
        <v>34.700000000000003</v>
      </c>
      <c r="DC84" s="169">
        <f t="shared" si="218"/>
        <v>65.3</v>
      </c>
      <c r="DD84" s="12">
        <f t="shared" si="276"/>
        <v>65.3</v>
      </c>
      <c r="DE84" s="12">
        <f>DA85</f>
        <v>65.3</v>
      </c>
      <c r="DF84" s="12">
        <f>DB85</f>
        <v>65.3</v>
      </c>
      <c r="DG84" s="3">
        <v>1</v>
      </c>
      <c r="DH84" s="3" t="s">
        <v>320</v>
      </c>
      <c r="DI84" s="3">
        <v>2</v>
      </c>
      <c r="DJ84" s="3" t="s">
        <v>879</v>
      </c>
      <c r="DK84" s="3" t="s">
        <v>464</v>
      </c>
      <c r="DL84" s="3" t="s">
        <v>1052</v>
      </c>
      <c r="DM84" s="3"/>
      <c r="DN84" s="3"/>
      <c r="DO84" s="3"/>
      <c r="DP84" s="3"/>
      <c r="DQ84" s="12">
        <f t="shared" ref="DQ84:DQ90" si="282">(DS84/DR84)*100</f>
        <v>66.666666666666657</v>
      </c>
      <c r="DR84" s="12">
        <f t="shared" si="226"/>
        <v>127500</v>
      </c>
      <c r="DS84" s="3">
        <v>85000</v>
      </c>
      <c r="DT84" s="3">
        <v>42500</v>
      </c>
      <c r="DU84" s="3"/>
      <c r="DV84" s="3"/>
      <c r="DW84" s="101" t="s">
        <v>1003</v>
      </c>
      <c r="DX84" s="101" t="s">
        <v>1005</v>
      </c>
      <c r="DY84" s="12"/>
      <c r="DZ84" s="12"/>
      <c r="EA84" s="12">
        <f t="shared" ref="EA84:EA90" si="283">(EC84/EB84)*100</f>
        <v>35.059331175836029</v>
      </c>
      <c r="EB84" s="12">
        <f t="shared" si="228"/>
        <v>927</v>
      </c>
      <c r="EC84" s="3">
        <v>325</v>
      </c>
      <c r="ED84" s="3">
        <v>602</v>
      </c>
      <c r="EE84" s="3"/>
      <c r="EF84" s="3"/>
      <c r="EG84" s="56" t="s">
        <v>929</v>
      </c>
      <c r="EH84" s="81">
        <v>65.3</v>
      </c>
      <c r="EI84" s="56" t="s">
        <v>929</v>
      </c>
      <c r="EJ84" s="81">
        <v>34.700000000000003</v>
      </c>
      <c r="EK84" s="56"/>
      <c r="EL84" s="81"/>
      <c r="EM84" s="56"/>
      <c r="EN84" s="81"/>
      <c r="EO84" s="3" t="s">
        <v>896</v>
      </c>
      <c r="EP84" s="3">
        <v>1</v>
      </c>
      <c r="EQ84" s="11" t="s">
        <v>1464</v>
      </c>
      <c r="ER84" s="3"/>
      <c r="ES84" s="3"/>
      <c r="ET84" s="3"/>
      <c r="EU84" s="1" t="s">
        <v>223</v>
      </c>
      <c r="EV84" s="1" t="s">
        <v>224</v>
      </c>
      <c r="EW84" s="1">
        <v>1</v>
      </c>
      <c r="EX84" s="1" t="s">
        <v>225</v>
      </c>
      <c r="EY84" s="1">
        <v>2</v>
      </c>
      <c r="EZ84" s="1">
        <v>1</v>
      </c>
      <c r="FA84" s="1">
        <v>4</v>
      </c>
      <c r="FB84" s="9">
        <v>33897</v>
      </c>
      <c r="FC84" s="1">
        <v>1</v>
      </c>
      <c r="FD84" s="9">
        <v>33984</v>
      </c>
      <c r="FE84" s="1">
        <v>2</v>
      </c>
      <c r="FF84" s="1">
        <v>0</v>
      </c>
      <c r="FI84" s="1">
        <v>346</v>
      </c>
      <c r="FL84" s="1">
        <v>344</v>
      </c>
      <c r="FM84" s="1">
        <v>346</v>
      </c>
      <c r="FN84" s="1">
        <v>1</v>
      </c>
      <c r="FO84" s="1" t="s">
        <v>65</v>
      </c>
      <c r="FP84" s="1">
        <v>66.666666666666657</v>
      </c>
    </row>
    <row r="85" spans="1:172" s="1" customFormat="1" x14ac:dyDescent="0.2">
      <c r="A85" s="1" t="s">
        <v>216</v>
      </c>
      <c r="B85" s="1">
        <v>1993</v>
      </c>
      <c r="C85" s="1" t="s">
        <v>205</v>
      </c>
      <c r="D85" s="1" t="s">
        <v>206</v>
      </c>
      <c r="F85">
        <v>1</v>
      </c>
      <c r="G85">
        <v>0</v>
      </c>
      <c r="I85">
        <v>1</v>
      </c>
      <c r="J85">
        <v>0</v>
      </c>
      <c r="O85" s="1" t="s">
        <v>217</v>
      </c>
      <c r="P85" s="1" t="s">
        <v>138</v>
      </c>
      <c r="Q85" s="1" t="s">
        <v>138</v>
      </c>
      <c r="R85" s="1" t="s">
        <v>218</v>
      </c>
      <c r="S85" s="1" t="s">
        <v>218</v>
      </c>
      <c r="X85">
        <v>1</v>
      </c>
      <c r="Y85">
        <v>1</v>
      </c>
      <c r="Z85" t="s">
        <v>146</v>
      </c>
      <c r="AA85">
        <v>1</v>
      </c>
      <c r="AB85">
        <v>1</v>
      </c>
      <c r="AC85" t="s">
        <v>146</v>
      </c>
      <c r="AI85" s="3">
        <v>1</v>
      </c>
      <c r="AJ85" s="7" t="s">
        <v>219</v>
      </c>
      <c r="AK85" s="3" t="s">
        <v>220</v>
      </c>
      <c r="AL85" s="3" t="s">
        <v>57</v>
      </c>
      <c r="AM85" s="3" t="s">
        <v>101</v>
      </c>
      <c r="AN85" s="3"/>
      <c r="AO85" s="3"/>
      <c r="AP85" s="3"/>
      <c r="AQ85" s="3"/>
      <c r="AR85" s="10" t="s">
        <v>221</v>
      </c>
      <c r="AS85" s="3" t="s">
        <v>222</v>
      </c>
      <c r="AT85" s="14" t="s">
        <v>74</v>
      </c>
      <c r="AU85" s="14" t="s">
        <v>507</v>
      </c>
      <c r="AV85" s="14" t="s">
        <v>507</v>
      </c>
      <c r="AW85" s="14"/>
      <c r="AX85" s="14"/>
      <c r="AY85" s="3">
        <v>0</v>
      </c>
      <c r="AZ85" s="62">
        <v>0</v>
      </c>
      <c r="BA85" s="28">
        <v>1</v>
      </c>
      <c r="BB85" s="28"/>
      <c r="BC85" s="28">
        <v>0</v>
      </c>
      <c r="BD85" s="28">
        <v>0</v>
      </c>
      <c r="BE85" s="28">
        <v>0</v>
      </c>
      <c r="BF85" s="28"/>
      <c r="BG85" s="28"/>
      <c r="BH85" s="28"/>
      <c r="BI85" s="3">
        <v>1</v>
      </c>
      <c r="BJ85" s="1" t="s">
        <v>225</v>
      </c>
      <c r="BK85" s="1">
        <v>1</v>
      </c>
      <c r="BL85" s="1">
        <v>5</v>
      </c>
      <c r="BM85" s="28">
        <v>407</v>
      </c>
      <c r="BN85" s="1">
        <v>40710</v>
      </c>
      <c r="BO85" s="1">
        <v>1</v>
      </c>
      <c r="BP85" s="1">
        <v>0</v>
      </c>
      <c r="BQ85" s="1">
        <v>1</v>
      </c>
      <c r="BR85" s="1">
        <v>0</v>
      </c>
      <c r="BS85" s="1">
        <v>0</v>
      </c>
      <c r="BT85" s="1">
        <v>0</v>
      </c>
      <c r="BU85" s="3" t="s">
        <v>388</v>
      </c>
      <c r="BV85" s="3" t="s">
        <v>389</v>
      </c>
      <c r="BW85" s="3">
        <v>1</v>
      </c>
      <c r="BX85" s="3">
        <v>1</v>
      </c>
      <c r="BY85" s="3">
        <v>1</v>
      </c>
      <c r="BZ85" s="3">
        <v>1</v>
      </c>
      <c r="CA85" s="3">
        <v>1</v>
      </c>
      <c r="CB85" s="5" t="s">
        <v>367</v>
      </c>
      <c r="CC85" s="5" t="s">
        <v>381</v>
      </c>
      <c r="CD85" s="5" t="s">
        <v>414</v>
      </c>
      <c r="CE85" s="5" t="s">
        <v>893</v>
      </c>
      <c r="CF85" s="5" t="s">
        <v>367</v>
      </c>
      <c r="CG85" s="5" t="s">
        <v>976</v>
      </c>
      <c r="CH85" s="5" t="s">
        <v>414</v>
      </c>
      <c r="CI85" s="5" t="s">
        <v>894</v>
      </c>
      <c r="CJ85" s="161">
        <v>0</v>
      </c>
      <c r="CK85" s="3"/>
      <c r="CL85" s="5" t="s">
        <v>689</v>
      </c>
      <c r="CM85" s="3" t="s">
        <v>479</v>
      </c>
      <c r="CN85" s="3">
        <v>2</v>
      </c>
      <c r="CO85" s="3">
        <v>1</v>
      </c>
      <c r="CP85" s="3" t="s">
        <v>465</v>
      </c>
      <c r="CQ85" s="12" t="s">
        <v>1424</v>
      </c>
      <c r="CR85" s="12">
        <v>0</v>
      </c>
      <c r="CS85" s="12">
        <v>1</v>
      </c>
      <c r="CT85" s="3">
        <v>1</v>
      </c>
      <c r="CU85" s="3">
        <v>1</v>
      </c>
      <c r="CV85" s="5">
        <f>CT84</f>
        <v>1</v>
      </c>
      <c r="CW85" s="3">
        <v>0</v>
      </c>
      <c r="CX85" s="3">
        <v>1</v>
      </c>
      <c r="CY85" s="3">
        <v>1</v>
      </c>
      <c r="CZ85" s="3">
        <v>7</v>
      </c>
      <c r="DA85" s="12">
        <f>100-EJ85</f>
        <v>65.3</v>
      </c>
      <c r="DB85" s="12">
        <f t="shared" si="224"/>
        <v>65.3</v>
      </c>
      <c r="DC85" s="169">
        <f t="shared" si="221"/>
        <v>34.700000000000003</v>
      </c>
      <c r="DD85" s="12">
        <f t="shared" si="279"/>
        <v>34.700000000000003</v>
      </c>
      <c r="DE85" s="12">
        <f>DA84</f>
        <v>34.700000000000003</v>
      </c>
      <c r="DF85" s="12">
        <f>DB84</f>
        <v>34.700000000000003</v>
      </c>
      <c r="DG85" s="3">
        <v>1</v>
      </c>
      <c r="DH85" s="3" t="s">
        <v>320</v>
      </c>
      <c r="DI85" s="3">
        <v>2</v>
      </c>
      <c r="DJ85" s="3" t="s">
        <v>879</v>
      </c>
      <c r="DK85" s="3" t="s">
        <v>464</v>
      </c>
      <c r="DL85" s="3" t="s">
        <v>1052</v>
      </c>
      <c r="DM85" s="3"/>
      <c r="DN85" s="3"/>
      <c r="DO85" s="3"/>
      <c r="DP85" s="3"/>
      <c r="DQ85" s="12">
        <f t="shared" ref="DQ85:DQ91" si="284">(DT85/DR85)*100</f>
        <v>33.333333333333329</v>
      </c>
      <c r="DR85" s="12">
        <f t="shared" si="226"/>
        <v>127500</v>
      </c>
      <c r="DS85" s="3">
        <v>85000</v>
      </c>
      <c r="DT85" s="3">
        <v>42500</v>
      </c>
      <c r="DU85" s="3"/>
      <c r="DV85" s="3"/>
      <c r="DW85" s="101" t="s">
        <v>1003</v>
      </c>
      <c r="DX85" s="101" t="s">
        <v>1005</v>
      </c>
      <c r="DY85" s="12"/>
      <c r="DZ85" s="12"/>
      <c r="EA85" s="12">
        <f t="shared" ref="EA85:EA91" si="285">(ED85/EB85)*100</f>
        <v>64.940668824163978</v>
      </c>
      <c r="EB85" s="12">
        <f t="shared" si="228"/>
        <v>927</v>
      </c>
      <c r="EC85" s="3">
        <v>325</v>
      </c>
      <c r="ED85" s="3">
        <v>602</v>
      </c>
      <c r="EE85" s="3"/>
      <c r="EF85" s="3"/>
      <c r="EG85" s="56" t="s">
        <v>929</v>
      </c>
      <c r="EH85" s="81">
        <v>65.3</v>
      </c>
      <c r="EI85" s="56" t="s">
        <v>929</v>
      </c>
      <c r="EJ85" s="81">
        <v>34.700000000000003</v>
      </c>
      <c r="EK85" s="56"/>
      <c r="EL85" s="81"/>
      <c r="EM85" s="56"/>
      <c r="EN85" s="81"/>
      <c r="EO85" s="3" t="s">
        <v>896</v>
      </c>
      <c r="EP85" s="3">
        <v>1</v>
      </c>
      <c r="EQ85" s="11" t="s">
        <v>1464</v>
      </c>
      <c r="ER85" s="3"/>
      <c r="ES85" s="3"/>
      <c r="ET85" s="3"/>
      <c r="EU85" s="1" t="s">
        <v>223</v>
      </c>
      <c r="EV85" s="1" t="s">
        <v>224</v>
      </c>
      <c r="EW85" s="1">
        <v>1</v>
      </c>
      <c r="EX85" s="1" t="s">
        <v>225</v>
      </c>
      <c r="EY85" s="1">
        <v>2</v>
      </c>
      <c r="EZ85" s="1">
        <v>1</v>
      </c>
      <c r="FA85" s="1">
        <v>4</v>
      </c>
      <c r="FB85" s="9">
        <v>33897</v>
      </c>
      <c r="FC85" s="1">
        <v>1</v>
      </c>
      <c r="FD85" s="9">
        <v>33984</v>
      </c>
      <c r="FE85" s="1">
        <v>2</v>
      </c>
      <c r="FF85" s="1">
        <v>0</v>
      </c>
      <c r="FI85" s="1">
        <v>346</v>
      </c>
      <c r="FL85" s="1">
        <v>344</v>
      </c>
      <c r="FM85" s="1">
        <v>346</v>
      </c>
      <c r="FN85" s="1">
        <v>1</v>
      </c>
      <c r="FO85" s="1" t="s">
        <v>65</v>
      </c>
      <c r="FP85" s="1">
        <v>33.333333333333329</v>
      </c>
    </row>
    <row r="86" spans="1:172" s="54" customFormat="1" x14ac:dyDescent="0.2">
      <c r="A86" s="54" t="s">
        <v>77</v>
      </c>
      <c r="B86" s="54">
        <v>1989</v>
      </c>
      <c r="C86" s="54" t="s">
        <v>78</v>
      </c>
      <c r="D86" s="54" t="s">
        <v>79</v>
      </c>
      <c r="E86" s="54" t="s">
        <v>80</v>
      </c>
      <c r="F86">
        <v>1</v>
      </c>
      <c r="G86">
        <v>1</v>
      </c>
      <c r="H86" s="54" t="s">
        <v>1639</v>
      </c>
      <c r="I86">
        <v>1</v>
      </c>
      <c r="J86">
        <v>1</v>
      </c>
      <c r="K86" s="54" t="s">
        <v>1639</v>
      </c>
      <c r="L86">
        <v>1</v>
      </c>
      <c r="M86">
        <v>1</v>
      </c>
      <c r="N86" s="54" t="s">
        <v>1639</v>
      </c>
      <c r="O86" s="54" t="s">
        <v>81</v>
      </c>
      <c r="P86" s="54" t="s">
        <v>82</v>
      </c>
      <c r="Q86" s="54" t="s">
        <v>83</v>
      </c>
      <c r="R86" s="54" t="s">
        <v>84</v>
      </c>
      <c r="S86" s="54" t="s">
        <v>85</v>
      </c>
      <c r="T86" s="54" t="s">
        <v>86</v>
      </c>
      <c r="U86" s="54" t="s">
        <v>87</v>
      </c>
      <c r="X86">
        <v>1</v>
      </c>
      <c r="Y86">
        <v>0</v>
      </c>
      <c r="AA86">
        <v>1</v>
      </c>
      <c r="AB86">
        <v>0</v>
      </c>
      <c r="AD86">
        <v>1</v>
      </c>
      <c r="AE86">
        <v>0</v>
      </c>
      <c r="AH86" s="55" t="s">
        <v>88</v>
      </c>
      <c r="AI86" s="56">
        <v>1</v>
      </c>
      <c r="AJ86" s="56">
        <v>0</v>
      </c>
      <c r="AK86" s="57" t="s">
        <v>89</v>
      </c>
      <c r="AL86" s="57" t="s">
        <v>57</v>
      </c>
      <c r="AM86" s="57" t="s">
        <v>57</v>
      </c>
      <c r="AN86" s="57" t="s">
        <v>57</v>
      </c>
      <c r="AO86" s="57" t="s">
        <v>57</v>
      </c>
      <c r="AP86" s="57"/>
      <c r="AQ86" s="57"/>
      <c r="AR86" s="57" t="s">
        <v>57</v>
      </c>
      <c r="AS86" s="57" t="s">
        <v>60</v>
      </c>
      <c r="AT86" s="58" t="s">
        <v>60</v>
      </c>
      <c r="AU86" s="58" t="s">
        <v>331</v>
      </c>
      <c r="AV86" s="58" t="s">
        <v>331</v>
      </c>
      <c r="AW86" s="58"/>
      <c r="AX86" s="58" t="s">
        <v>331</v>
      </c>
      <c r="AY86" s="57" t="s">
        <v>762</v>
      </c>
      <c r="AZ86" s="57" t="s">
        <v>331</v>
      </c>
      <c r="BA86" s="56">
        <v>0</v>
      </c>
      <c r="BB86" s="56"/>
      <c r="BC86" s="56">
        <v>1</v>
      </c>
      <c r="BD86" s="56">
        <v>1</v>
      </c>
      <c r="BE86" s="56">
        <v>1</v>
      </c>
      <c r="BF86" s="56"/>
      <c r="BG86" s="56"/>
      <c r="BH86" s="56"/>
      <c r="BI86" s="57" t="s">
        <v>331</v>
      </c>
      <c r="BK86" s="54">
        <v>0</v>
      </c>
      <c r="BL86" s="54">
        <v>-7</v>
      </c>
      <c r="BM86" s="56">
        <v>500</v>
      </c>
      <c r="BN86" s="54">
        <v>50010</v>
      </c>
      <c r="BO86" s="54">
        <v>1</v>
      </c>
      <c r="BP86" s="54">
        <v>0</v>
      </c>
      <c r="BQ86" s="54">
        <v>1</v>
      </c>
      <c r="BR86" s="54">
        <v>1</v>
      </c>
      <c r="BS86" s="54">
        <v>0</v>
      </c>
      <c r="BT86" s="54">
        <v>1</v>
      </c>
      <c r="BU86" s="57" t="s">
        <v>303</v>
      </c>
      <c r="BV86" s="57" t="s">
        <v>383</v>
      </c>
      <c r="BW86" s="12">
        <v>0</v>
      </c>
      <c r="BX86" s="12">
        <v>0</v>
      </c>
      <c r="BY86" s="12">
        <v>0</v>
      </c>
      <c r="BZ86" s="12">
        <v>0</v>
      </c>
      <c r="CA86" s="12">
        <v>0</v>
      </c>
      <c r="CB86" s="57" t="s">
        <v>311</v>
      </c>
      <c r="CC86" s="57" t="s">
        <v>1412</v>
      </c>
      <c r="CD86" s="57" t="s">
        <v>313</v>
      </c>
      <c r="CE86" s="57" t="s">
        <v>1411</v>
      </c>
      <c r="CF86" s="57" t="s">
        <v>311</v>
      </c>
      <c r="CG86" s="57" t="s">
        <v>314</v>
      </c>
      <c r="CH86" s="57" t="s">
        <v>313</v>
      </c>
      <c r="CJ86" s="161">
        <v>0</v>
      </c>
      <c r="CK86" s="57"/>
      <c r="CL86" s="57" t="s">
        <v>739</v>
      </c>
      <c r="CM86" s="57" t="s">
        <v>315</v>
      </c>
      <c r="CN86" s="59">
        <v>4</v>
      </c>
      <c r="CO86" s="59">
        <v>0</v>
      </c>
      <c r="CP86" s="59" t="s">
        <v>1136</v>
      </c>
      <c r="CQ86" s="1" t="s">
        <v>320</v>
      </c>
      <c r="CR86" s="28">
        <v>1</v>
      </c>
      <c r="CS86" s="28">
        <v>0</v>
      </c>
      <c r="CT86" s="59">
        <v>0</v>
      </c>
      <c r="CU86" s="59">
        <v>0</v>
      </c>
      <c r="CV86" s="59">
        <v>2</v>
      </c>
      <c r="CW86" s="59">
        <v>1</v>
      </c>
      <c r="CX86" s="59">
        <v>0</v>
      </c>
      <c r="CY86" s="59">
        <v>0</v>
      </c>
      <c r="CZ86" s="59">
        <v>0</v>
      </c>
      <c r="DA86" s="12">
        <f>100-EH86</f>
        <v>0</v>
      </c>
      <c r="DB86" s="12">
        <f t="shared" si="224"/>
        <v>0</v>
      </c>
      <c r="DC86" s="169">
        <v>100</v>
      </c>
      <c r="DD86" s="12">
        <v>100</v>
      </c>
      <c r="DE86" s="12">
        <v>25</v>
      </c>
      <c r="DF86" s="12">
        <v>25</v>
      </c>
      <c r="DG86" s="57" t="s">
        <v>331</v>
      </c>
      <c r="DH86" s="57" t="s">
        <v>320</v>
      </c>
      <c r="DI86" s="57" t="s">
        <v>331</v>
      </c>
      <c r="DJ86" s="57" t="s">
        <v>1432</v>
      </c>
      <c r="DK86" s="57" t="s">
        <v>82</v>
      </c>
      <c r="DL86" s="54" t="s">
        <v>761</v>
      </c>
      <c r="DM86" s="57" t="s">
        <v>82</v>
      </c>
      <c r="DN86" s="57" t="s">
        <v>740</v>
      </c>
      <c r="DO86" s="57" t="s">
        <v>86</v>
      </c>
      <c r="DP86" s="57" t="s">
        <v>1056</v>
      </c>
      <c r="DQ86" s="12">
        <f t="shared" si="282"/>
        <v>64.355152300712888</v>
      </c>
      <c r="DR86" s="5">
        <f>DS86+DT86+DU86+DV86</f>
        <v>154300</v>
      </c>
      <c r="DS86" s="157">
        <v>99300</v>
      </c>
      <c r="DT86" s="57" t="s">
        <v>1442</v>
      </c>
      <c r="DU86" s="157">
        <v>11000</v>
      </c>
      <c r="DV86" s="57" t="s">
        <v>1443</v>
      </c>
      <c r="DW86" s="101" t="s">
        <v>1009</v>
      </c>
      <c r="DX86" s="101" t="s">
        <v>1006</v>
      </c>
      <c r="DY86" s="101" t="s">
        <v>1013</v>
      </c>
      <c r="DZ86" s="101" t="s">
        <v>1015</v>
      </c>
      <c r="EA86" s="12">
        <f t="shared" si="283"/>
        <v>36.450839328537171</v>
      </c>
      <c r="EB86" s="5">
        <f>EC86+ED86+EE86+EF86</f>
        <v>417</v>
      </c>
      <c r="EC86" s="59">
        <v>152</v>
      </c>
      <c r="ED86" s="59">
        <v>143</v>
      </c>
      <c r="EE86" s="59">
        <v>122</v>
      </c>
      <c r="EF86" s="59">
        <v>0</v>
      </c>
      <c r="EG86" s="58" t="s">
        <v>933</v>
      </c>
      <c r="EH86" s="59">
        <v>100</v>
      </c>
      <c r="EI86" s="57" t="s">
        <v>336</v>
      </c>
      <c r="EJ86" s="59">
        <v>25</v>
      </c>
      <c r="EK86" s="57" t="s">
        <v>336</v>
      </c>
      <c r="EL86" s="59">
        <v>25</v>
      </c>
      <c r="EM86" s="57" t="s">
        <v>336</v>
      </c>
      <c r="EN86" s="59">
        <v>25</v>
      </c>
      <c r="EO86" s="57" t="s">
        <v>742</v>
      </c>
      <c r="EP86" s="57" t="s">
        <v>331</v>
      </c>
      <c r="EQ86" s="57" t="s">
        <v>948</v>
      </c>
      <c r="ER86" s="57"/>
      <c r="ES86" s="57"/>
      <c r="ET86" s="57"/>
      <c r="EU86" s="54" t="s">
        <v>90</v>
      </c>
      <c r="EW86" s="54">
        <v>2</v>
      </c>
      <c r="EY86" s="54">
        <v>1</v>
      </c>
      <c r="EZ86" s="54">
        <v>1</v>
      </c>
      <c r="FA86" s="54">
        <v>4</v>
      </c>
      <c r="FB86" s="60">
        <v>24592</v>
      </c>
      <c r="FC86" s="54">
        <v>3</v>
      </c>
      <c r="FD86" s="60">
        <v>28854</v>
      </c>
      <c r="FE86" s="54">
        <v>2</v>
      </c>
      <c r="FF86" s="54">
        <v>0</v>
      </c>
      <c r="FI86" s="54">
        <v>811</v>
      </c>
      <c r="FJ86" s="54">
        <v>816</v>
      </c>
      <c r="FM86" s="54">
        <v>811</v>
      </c>
      <c r="FN86" s="54">
        <v>3</v>
      </c>
      <c r="FO86" s="54" t="s">
        <v>65</v>
      </c>
      <c r="FP86" s="54">
        <v>64.355152300712888</v>
      </c>
    </row>
    <row r="87" spans="1:172" s="54" customFormat="1" x14ac:dyDescent="0.2">
      <c r="A87" s="54" t="s">
        <v>77</v>
      </c>
      <c r="B87" s="54">
        <v>1989</v>
      </c>
      <c r="C87" s="54" t="s">
        <v>78</v>
      </c>
      <c r="D87" s="54" t="s">
        <v>79</v>
      </c>
      <c r="E87" s="54" t="s">
        <v>80</v>
      </c>
      <c r="F87">
        <v>1</v>
      </c>
      <c r="G87">
        <v>1</v>
      </c>
      <c r="H87" s="54" t="s">
        <v>1639</v>
      </c>
      <c r="I87">
        <v>1</v>
      </c>
      <c r="J87">
        <v>1</v>
      </c>
      <c r="K87" s="54" t="s">
        <v>1639</v>
      </c>
      <c r="L87">
        <v>1</v>
      </c>
      <c r="M87">
        <v>1</v>
      </c>
      <c r="N87" s="54" t="s">
        <v>1639</v>
      </c>
      <c r="O87" s="54" t="s">
        <v>81</v>
      </c>
      <c r="P87" s="54" t="s">
        <v>82</v>
      </c>
      <c r="Q87" s="54" t="s">
        <v>83</v>
      </c>
      <c r="R87" s="54" t="s">
        <v>84</v>
      </c>
      <c r="S87" s="54" t="s">
        <v>85</v>
      </c>
      <c r="T87" s="54" t="s">
        <v>86</v>
      </c>
      <c r="U87" s="54" t="s">
        <v>87</v>
      </c>
      <c r="X87">
        <v>1</v>
      </c>
      <c r="Y87">
        <v>0</v>
      </c>
      <c r="AA87">
        <v>1</v>
      </c>
      <c r="AB87">
        <v>0</v>
      </c>
      <c r="AD87">
        <v>1</v>
      </c>
      <c r="AE87">
        <v>0</v>
      </c>
      <c r="AH87" s="55" t="s">
        <v>88</v>
      </c>
      <c r="AI87" s="56">
        <v>1</v>
      </c>
      <c r="AJ87" s="56">
        <v>0</v>
      </c>
      <c r="AK87" s="57" t="s">
        <v>89</v>
      </c>
      <c r="AL87" s="57" t="s">
        <v>57</v>
      </c>
      <c r="AM87" s="57" t="s">
        <v>57</v>
      </c>
      <c r="AN87" s="57" t="s">
        <v>57</v>
      </c>
      <c r="AO87" s="57" t="s">
        <v>57</v>
      </c>
      <c r="AP87" s="57"/>
      <c r="AQ87" s="57"/>
      <c r="AR87" s="57" t="s">
        <v>57</v>
      </c>
      <c r="AS87" s="57" t="s">
        <v>60</v>
      </c>
      <c r="AT87" s="58" t="s">
        <v>60</v>
      </c>
      <c r="AU87" s="58" t="s">
        <v>331</v>
      </c>
      <c r="AV87" s="58" t="s">
        <v>331</v>
      </c>
      <c r="AW87" s="58"/>
      <c r="AX87" s="58" t="s">
        <v>331</v>
      </c>
      <c r="AY87" s="57" t="s">
        <v>762</v>
      </c>
      <c r="AZ87" s="57" t="s">
        <v>331</v>
      </c>
      <c r="BA87" s="56">
        <v>0</v>
      </c>
      <c r="BB87" s="56"/>
      <c r="BC87" s="56">
        <v>1</v>
      </c>
      <c r="BD87" s="56">
        <v>1</v>
      </c>
      <c r="BE87" s="56">
        <v>1</v>
      </c>
      <c r="BF87" s="56"/>
      <c r="BG87" s="56"/>
      <c r="BH87" s="56"/>
      <c r="BI87" s="57" t="s">
        <v>331</v>
      </c>
      <c r="BK87" s="54">
        <v>0</v>
      </c>
      <c r="BL87" s="54">
        <v>-7</v>
      </c>
      <c r="BM87" s="56">
        <v>500</v>
      </c>
      <c r="BN87" s="54">
        <v>50010</v>
      </c>
      <c r="BO87" s="54">
        <v>1</v>
      </c>
      <c r="BP87" s="54">
        <v>0</v>
      </c>
      <c r="BQ87" s="54">
        <v>1</v>
      </c>
      <c r="BR87" s="54">
        <v>1</v>
      </c>
      <c r="BS87" s="54">
        <v>0</v>
      </c>
      <c r="BT87" s="54">
        <v>1</v>
      </c>
      <c r="BU87" s="57" t="s">
        <v>303</v>
      </c>
      <c r="BV87" s="57" t="s">
        <v>383</v>
      </c>
      <c r="BW87" s="12">
        <v>0</v>
      </c>
      <c r="BX87" s="12">
        <v>0</v>
      </c>
      <c r="BY87" s="12">
        <v>0</v>
      </c>
      <c r="BZ87" s="12">
        <v>0</v>
      </c>
      <c r="CA87" s="12">
        <v>0</v>
      </c>
      <c r="CB87" s="57" t="s">
        <v>311</v>
      </c>
      <c r="CC87" s="57" t="s">
        <v>1412</v>
      </c>
      <c r="CD87" s="57" t="s">
        <v>313</v>
      </c>
      <c r="CE87" s="57" t="s">
        <v>1411</v>
      </c>
      <c r="CF87" s="57" t="s">
        <v>311</v>
      </c>
      <c r="CG87" s="57" t="s">
        <v>314</v>
      </c>
      <c r="CH87" s="57" t="s">
        <v>313</v>
      </c>
      <c r="CJ87" s="161">
        <v>0</v>
      </c>
      <c r="CK87" s="57"/>
      <c r="CL87" s="57" t="s">
        <v>739</v>
      </c>
      <c r="CM87" s="57" t="s">
        <v>315</v>
      </c>
      <c r="CN87" s="59">
        <v>4</v>
      </c>
      <c r="CO87" s="59">
        <v>0</v>
      </c>
      <c r="CP87" s="57" t="s">
        <v>82</v>
      </c>
      <c r="CQ87" s="12" t="s">
        <v>1424</v>
      </c>
      <c r="CR87" s="12">
        <v>0</v>
      </c>
      <c r="CS87" s="12">
        <v>1</v>
      </c>
      <c r="CT87" s="59">
        <v>0</v>
      </c>
      <c r="CU87" s="59">
        <v>0</v>
      </c>
      <c r="CV87" s="59">
        <v>2</v>
      </c>
      <c r="CW87" s="59">
        <v>1</v>
      </c>
      <c r="CX87" s="59">
        <v>0</v>
      </c>
      <c r="CY87" s="59">
        <v>0</v>
      </c>
      <c r="CZ87" s="59">
        <v>0</v>
      </c>
      <c r="DA87" s="12">
        <v>50</v>
      </c>
      <c r="DB87" s="12">
        <f t="shared" si="224"/>
        <v>75</v>
      </c>
      <c r="DC87" s="169">
        <v>25</v>
      </c>
      <c r="DD87" s="12">
        <v>25</v>
      </c>
      <c r="DE87" s="12">
        <v>0</v>
      </c>
      <c r="DF87" s="12">
        <v>16.7</v>
      </c>
      <c r="DG87" s="57">
        <v>1</v>
      </c>
      <c r="DH87" s="57" t="s">
        <v>320</v>
      </c>
      <c r="DI87" s="57" t="s">
        <v>331</v>
      </c>
      <c r="DJ87" s="57" t="s">
        <v>1432</v>
      </c>
      <c r="DK87" s="57" t="s">
        <v>82</v>
      </c>
      <c r="DL87" s="54" t="s">
        <v>761</v>
      </c>
      <c r="DM87" s="57" t="s">
        <v>84</v>
      </c>
      <c r="DN87" s="57" t="s">
        <v>740</v>
      </c>
      <c r="DO87" s="57" t="s">
        <v>86</v>
      </c>
      <c r="DP87" s="57" t="s">
        <v>1056</v>
      </c>
      <c r="DQ87" s="12">
        <f t="shared" si="284"/>
        <v>9.0732339598185359</v>
      </c>
      <c r="DR87" s="5">
        <f>DS87+DT87+DU87+DV87</f>
        <v>154300</v>
      </c>
      <c r="DS87" s="157">
        <v>99300</v>
      </c>
      <c r="DT87" s="57" t="s">
        <v>1442</v>
      </c>
      <c r="DU87" s="157">
        <v>11000</v>
      </c>
      <c r="DV87" s="57" t="s">
        <v>1443</v>
      </c>
      <c r="DW87" s="101" t="s">
        <v>1009</v>
      </c>
      <c r="DX87" s="101" t="s">
        <v>1006</v>
      </c>
      <c r="DY87" s="101" t="s">
        <v>1013</v>
      </c>
      <c r="DZ87" s="101" t="s">
        <v>1015</v>
      </c>
      <c r="EA87" s="12">
        <f t="shared" si="285"/>
        <v>34.292565947242203</v>
      </c>
      <c r="EB87" s="5">
        <f>EC87+ED87+EE87+EF87</f>
        <v>417</v>
      </c>
      <c r="EC87" s="59">
        <v>152</v>
      </c>
      <c r="ED87" s="59">
        <v>143</v>
      </c>
      <c r="EE87" s="59">
        <v>122</v>
      </c>
      <c r="EF87" s="59">
        <v>0</v>
      </c>
      <c r="EG87" s="58" t="s">
        <v>933</v>
      </c>
      <c r="EH87" s="59">
        <v>100</v>
      </c>
      <c r="EI87" s="57" t="s">
        <v>336</v>
      </c>
      <c r="EJ87" s="59">
        <v>25</v>
      </c>
      <c r="EK87" s="57" t="s">
        <v>336</v>
      </c>
      <c r="EL87" s="59">
        <v>25</v>
      </c>
      <c r="EM87" s="57" t="s">
        <v>336</v>
      </c>
      <c r="EN87" s="59">
        <v>25</v>
      </c>
      <c r="EO87" s="57" t="s">
        <v>742</v>
      </c>
      <c r="EP87" s="57" t="s">
        <v>331</v>
      </c>
      <c r="EQ87" s="57" t="s">
        <v>948</v>
      </c>
      <c r="ER87" s="57"/>
      <c r="ES87" s="57"/>
      <c r="ET87" s="57"/>
      <c r="EU87" s="54" t="s">
        <v>90</v>
      </c>
      <c r="EW87" s="54">
        <v>2</v>
      </c>
      <c r="EY87" s="54">
        <v>1</v>
      </c>
      <c r="EZ87" s="54">
        <v>1</v>
      </c>
      <c r="FA87" s="54">
        <v>4</v>
      </c>
      <c r="FB87" s="60">
        <v>24592</v>
      </c>
      <c r="FC87" s="54">
        <v>3</v>
      </c>
      <c r="FD87" s="60">
        <v>28854</v>
      </c>
      <c r="FE87" s="54">
        <v>2</v>
      </c>
      <c r="FF87" s="54">
        <v>0</v>
      </c>
      <c r="FI87" s="54">
        <v>811</v>
      </c>
      <c r="FJ87" s="54">
        <v>816</v>
      </c>
      <c r="FM87" s="54">
        <v>811</v>
      </c>
      <c r="FN87" s="54">
        <v>3</v>
      </c>
      <c r="FO87" s="54" t="s">
        <v>65</v>
      </c>
      <c r="FP87" s="54">
        <v>9.0732339598185359</v>
      </c>
    </row>
    <row r="88" spans="1:172" s="54" customFormat="1" x14ac:dyDescent="0.2">
      <c r="A88" s="54" t="s">
        <v>77</v>
      </c>
      <c r="B88" s="54">
        <v>1989</v>
      </c>
      <c r="C88" s="54" t="s">
        <v>78</v>
      </c>
      <c r="D88" s="54" t="s">
        <v>79</v>
      </c>
      <c r="E88" s="54" t="s">
        <v>80</v>
      </c>
      <c r="F88">
        <v>1</v>
      </c>
      <c r="G88">
        <v>1</v>
      </c>
      <c r="H88" s="54" t="s">
        <v>1639</v>
      </c>
      <c r="I88">
        <v>1</v>
      </c>
      <c r="J88">
        <v>1</v>
      </c>
      <c r="K88" s="54" t="s">
        <v>1639</v>
      </c>
      <c r="L88">
        <v>1</v>
      </c>
      <c r="M88">
        <v>1</v>
      </c>
      <c r="N88" s="54" t="s">
        <v>1639</v>
      </c>
      <c r="O88" s="54" t="s">
        <v>81</v>
      </c>
      <c r="P88" s="54" t="s">
        <v>82</v>
      </c>
      <c r="Q88" s="54" t="s">
        <v>83</v>
      </c>
      <c r="R88" s="54" t="s">
        <v>84</v>
      </c>
      <c r="S88" s="54" t="s">
        <v>85</v>
      </c>
      <c r="T88" s="54" t="s">
        <v>86</v>
      </c>
      <c r="U88" s="54" t="s">
        <v>87</v>
      </c>
      <c r="X88">
        <v>1</v>
      </c>
      <c r="Y88">
        <v>0</v>
      </c>
      <c r="AA88">
        <v>1</v>
      </c>
      <c r="AB88">
        <v>0</v>
      </c>
      <c r="AD88">
        <v>1</v>
      </c>
      <c r="AE88">
        <v>0</v>
      </c>
      <c r="AH88" s="55" t="s">
        <v>88</v>
      </c>
      <c r="AI88" s="56">
        <v>1</v>
      </c>
      <c r="AJ88" s="56">
        <v>0</v>
      </c>
      <c r="AK88" s="57" t="s">
        <v>89</v>
      </c>
      <c r="AL88" s="57" t="s">
        <v>57</v>
      </c>
      <c r="AM88" s="57" t="s">
        <v>57</v>
      </c>
      <c r="AN88" s="57" t="s">
        <v>57</v>
      </c>
      <c r="AO88" s="57" t="s">
        <v>57</v>
      </c>
      <c r="AP88" s="57"/>
      <c r="AQ88" s="57"/>
      <c r="AR88" s="57" t="s">
        <v>57</v>
      </c>
      <c r="AS88" s="57" t="s">
        <v>60</v>
      </c>
      <c r="AT88" s="58" t="s">
        <v>60</v>
      </c>
      <c r="AU88" s="58" t="s">
        <v>331</v>
      </c>
      <c r="AV88" s="58" t="s">
        <v>331</v>
      </c>
      <c r="AW88" s="58"/>
      <c r="AX88" s="58" t="s">
        <v>331</v>
      </c>
      <c r="AY88" s="57" t="s">
        <v>762</v>
      </c>
      <c r="AZ88" s="57" t="s">
        <v>331</v>
      </c>
      <c r="BA88" s="56">
        <v>0</v>
      </c>
      <c r="BB88" s="56"/>
      <c r="BC88" s="56">
        <v>1</v>
      </c>
      <c r="BD88" s="56">
        <v>1</v>
      </c>
      <c r="BE88" s="56">
        <v>1</v>
      </c>
      <c r="BF88" s="56"/>
      <c r="BG88" s="56"/>
      <c r="BH88" s="56"/>
      <c r="BI88" s="57" t="s">
        <v>331</v>
      </c>
      <c r="BK88" s="54">
        <v>0</v>
      </c>
      <c r="BL88" s="54">
        <v>-7</v>
      </c>
      <c r="BM88" s="56">
        <v>500</v>
      </c>
      <c r="BN88" s="54">
        <v>50010</v>
      </c>
      <c r="BO88" s="54">
        <v>1</v>
      </c>
      <c r="BP88" s="54">
        <v>0</v>
      </c>
      <c r="BQ88" s="54">
        <v>1</v>
      </c>
      <c r="BR88" s="54">
        <v>1</v>
      </c>
      <c r="BS88" s="54">
        <v>0</v>
      </c>
      <c r="BT88" s="54">
        <v>1</v>
      </c>
      <c r="BU88" s="57" t="s">
        <v>303</v>
      </c>
      <c r="BV88" s="57" t="s">
        <v>383</v>
      </c>
      <c r="BW88" s="12">
        <v>0</v>
      </c>
      <c r="BX88" s="12">
        <v>0</v>
      </c>
      <c r="BY88" s="12">
        <v>0</v>
      </c>
      <c r="BZ88" s="12">
        <v>0</v>
      </c>
      <c r="CA88" s="12">
        <v>0</v>
      </c>
      <c r="CB88" s="57" t="s">
        <v>311</v>
      </c>
      <c r="CC88" s="57" t="s">
        <v>1412</v>
      </c>
      <c r="CD88" s="57" t="s">
        <v>313</v>
      </c>
      <c r="CE88" s="57" t="s">
        <v>1411</v>
      </c>
      <c r="CF88" s="57" t="s">
        <v>311</v>
      </c>
      <c r="CG88" s="57" t="s">
        <v>314</v>
      </c>
      <c r="CH88" s="57" t="s">
        <v>313</v>
      </c>
      <c r="CJ88" s="161">
        <v>0</v>
      </c>
      <c r="CK88" s="57"/>
      <c r="CL88" s="57" t="s">
        <v>739</v>
      </c>
      <c r="CM88" s="57" t="s">
        <v>315</v>
      </c>
      <c r="CN88" s="59">
        <v>4</v>
      </c>
      <c r="CO88" s="59">
        <v>0</v>
      </c>
      <c r="CP88" s="57" t="s">
        <v>84</v>
      </c>
      <c r="CQ88" s="12" t="s">
        <v>1424</v>
      </c>
      <c r="CR88" s="12">
        <v>0</v>
      </c>
      <c r="CS88" s="12">
        <v>1</v>
      </c>
      <c r="CT88" s="59">
        <v>1</v>
      </c>
      <c r="CU88" s="59">
        <v>0</v>
      </c>
      <c r="CV88" s="59">
        <v>2</v>
      </c>
      <c r="CW88" s="59">
        <v>0</v>
      </c>
      <c r="CX88" s="59">
        <v>0</v>
      </c>
      <c r="CY88" s="59">
        <v>0</v>
      </c>
      <c r="CZ88" s="59">
        <v>0</v>
      </c>
      <c r="DA88" s="12">
        <v>50</v>
      </c>
      <c r="DB88" s="12">
        <f t="shared" si="224"/>
        <v>75</v>
      </c>
      <c r="DC88" s="169">
        <v>25</v>
      </c>
      <c r="DD88" s="12">
        <v>25</v>
      </c>
      <c r="DE88" s="12">
        <v>0</v>
      </c>
      <c r="DF88" s="12">
        <v>16.7</v>
      </c>
      <c r="DG88" s="57">
        <v>1</v>
      </c>
      <c r="DH88" s="57" t="s">
        <v>320</v>
      </c>
      <c r="DI88" s="57" t="s">
        <v>331</v>
      </c>
      <c r="DJ88" s="57" t="s">
        <v>1432</v>
      </c>
      <c r="DK88" s="57" t="s">
        <v>82</v>
      </c>
      <c r="DL88" s="54" t="s">
        <v>761</v>
      </c>
      <c r="DM88" s="57" t="s">
        <v>84</v>
      </c>
      <c r="DN88" s="57" t="s">
        <v>740</v>
      </c>
      <c r="DO88" s="57" t="s">
        <v>86</v>
      </c>
      <c r="DP88" s="57" t="s">
        <v>1056</v>
      </c>
      <c r="DQ88" s="5">
        <f>(DU88/DR88)*100</f>
        <v>7.1289695398574198</v>
      </c>
      <c r="DR88" s="5">
        <f>DS88+DT88+DU88+DV88</f>
        <v>154300</v>
      </c>
      <c r="DS88" s="157">
        <v>99300</v>
      </c>
      <c r="DT88" s="57" t="s">
        <v>1442</v>
      </c>
      <c r="DU88" s="157">
        <v>11000</v>
      </c>
      <c r="DV88" s="57" t="s">
        <v>1443</v>
      </c>
      <c r="DW88" s="101" t="s">
        <v>1009</v>
      </c>
      <c r="DX88" s="101" t="s">
        <v>1006</v>
      </c>
      <c r="DY88" s="101" t="s">
        <v>1013</v>
      </c>
      <c r="DZ88" s="101" t="s">
        <v>1015</v>
      </c>
      <c r="EA88" s="5">
        <f>(EE88/EB88)*100</f>
        <v>29.256594724220626</v>
      </c>
      <c r="EB88" s="5">
        <f>EC88+ED88+EE88+EF88</f>
        <v>417</v>
      </c>
      <c r="EC88" s="59">
        <v>152</v>
      </c>
      <c r="ED88" s="59">
        <v>143</v>
      </c>
      <c r="EE88" s="59">
        <v>122</v>
      </c>
      <c r="EF88" s="59">
        <v>0</v>
      </c>
      <c r="EG88" s="58" t="s">
        <v>933</v>
      </c>
      <c r="EH88" s="59">
        <v>100</v>
      </c>
      <c r="EI88" s="57" t="s">
        <v>336</v>
      </c>
      <c r="EJ88" s="59">
        <v>25</v>
      </c>
      <c r="EK88" s="57" t="s">
        <v>336</v>
      </c>
      <c r="EL88" s="59">
        <v>25</v>
      </c>
      <c r="EM88" s="57" t="s">
        <v>336</v>
      </c>
      <c r="EN88" s="59">
        <v>25</v>
      </c>
      <c r="EO88" s="57" t="s">
        <v>742</v>
      </c>
      <c r="EP88" s="57" t="s">
        <v>331</v>
      </c>
      <c r="EQ88" s="57" t="s">
        <v>948</v>
      </c>
      <c r="ER88" s="57"/>
      <c r="ES88" s="57"/>
      <c r="ET88" s="57"/>
      <c r="EU88" s="54" t="s">
        <v>90</v>
      </c>
      <c r="EW88" s="54">
        <v>2</v>
      </c>
      <c r="EY88" s="54">
        <v>1</v>
      </c>
      <c r="EZ88" s="54">
        <v>1</v>
      </c>
      <c r="FA88" s="54">
        <v>4</v>
      </c>
      <c r="FB88" s="60">
        <v>24592</v>
      </c>
      <c r="FC88" s="54">
        <v>3</v>
      </c>
      <c r="FD88" s="60">
        <v>28854</v>
      </c>
      <c r="FE88" s="54">
        <v>2</v>
      </c>
      <c r="FF88" s="54">
        <v>0</v>
      </c>
      <c r="FI88" s="54">
        <v>811</v>
      </c>
      <c r="FJ88" s="54">
        <v>816</v>
      </c>
      <c r="FM88" s="54">
        <v>811</v>
      </c>
      <c r="FN88" s="54">
        <v>3</v>
      </c>
      <c r="FO88" s="54" t="s">
        <v>65</v>
      </c>
      <c r="FP88" s="54">
        <v>7.1289695398574198</v>
      </c>
    </row>
    <row r="89" spans="1:172" s="54" customFormat="1" x14ac:dyDescent="0.2">
      <c r="A89" s="54" t="s">
        <v>77</v>
      </c>
      <c r="B89" s="54">
        <v>1989</v>
      </c>
      <c r="C89" s="54" t="s">
        <v>78</v>
      </c>
      <c r="D89" s="54" t="s">
        <v>79</v>
      </c>
      <c r="E89" s="54" t="s">
        <v>80</v>
      </c>
      <c r="F89">
        <v>1</v>
      </c>
      <c r="G89">
        <v>1</v>
      </c>
      <c r="H89" s="54" t="s">
        <v>1639</v>
      </c>
      <c r="I89">
        <v>1</v>
      </c>
      <c r="J89">
        <v>1</v>
      </c>
      <c r="K89" s="54" t="s">
        <v>1639</v>
      </c>
      <c r="L89">
        <v>1</v>
      </c>
      <c r="M89">
        <v>1</v>
      </c>
      <c r="N89" s="54" t="s">
        <v>1639</v>
      </c>
      <c r="O89" s="54" t="s">
        <v>81</v>
      </c>
      <c r="P89" s="54" t="s">
        <v>82</v>
      </c>
      <c r="Q89" s="54" t="s">
        <v>83</v>
      </c>
      <c r="R89" s="54" t="s">
        <v>84</v>
      </c>
      <c r="S89" s="54" t="s">
        <v>85</v>
      </c>
      <c r="T89" s="54" t="s">
        <v>86</v>
      </c>
      <c r="U89" s="54" t="s">
        <v>87</v>
      </c>
      <c r="X89">
        <v>1</v>
      </c>
      <c r="Y89">
        <v>0</v>
      </c>
      <c r="AA89">
        <v>1</v>
      </c>
      <c r="AB89">
        <v>0</v>
      </c>
      <c r="AD89">
        <v>1</v>
      </c>
      <c r="AE89">
        <v>0</v>
      </c>
      <c r="AH89" s="55" t="s">
        <v>88</v>
      </c>
      <c r="AI89" s="56">
        <v>1</v>
      </c>
      <c r="AJ89" s="56">
        <v>0</v>
      </c>
      <c r="AK89" s="57" t="s">
        <v>89</v>
      </c>
      <c r="AL89" s="57" t="s">
        <v>57</v>
      </c>
      <c r="AM89" s="57" t="s">
        <v>57</v>
      </c>
      <c r="AN89" s="57" t="s">
        <v>57</v>
      </c>
      <c r="AO89" s="57" t="s">
        <v>57</v>
      </c>
      <c r="AP89" s="57"/>
      <c r="AQ89" s="57"/>
      <c r="AR89" s="57" t="s">
        <v>57</v>
      </c>
      <c r="AS89" s="57" t="s">
        <v>60</v>
      </c>
      <c r="AT89" s="58" t="s">
        <v>60</v>
      </c>
      <c r="AU89" s="58" t="s">
        <v>331</v>
      </c>
      <c r="AV89" s="58" t="s">
        <v>331</v>
      </c>
      <c r="AW89" s="58"/>
      <c r="AX89" s="58" t="s">
        <v>331</v>
      </c>
      <c r="AY89" s="57" t="s">
        <v>762</v>
      </c>
      <c r="AZ89" s="57" t="s">
        <v>331</v>
      </c>
      <c r="BA89" s="56">
        <v>0</v>
      </c>
      <c r="BB89" s="56"/>
      <c r="BC89" s="56">
        <v>1</v>
      </c>
      <c r="BD89" s="56">
        <v>1</v>
      </c>
      <c r="BE89" s="56">
        <v>1</v>
      </c>
      <c r="BF89" s="56"/>
      <c r="BG89" s="56"/>
      <c r="BH89" s="56"/>
      <c r="BI89" s="57" t="s">
        <v>331</v>
      </c>
      <c r="BK89" s="54">
        <v>0</v>
      </c>
      <c r="BL89" s="54">
        <v>-7</v>
      </c>
      <c r="BM89" s="56">
        <v>500</v>
      </c>
      <c r="BN89" s="54">
        <v>50010</v>
      </c>
      <c r="BO89" s="54">
        <v>1</v>
      </c>
      <c r="BP89" s="54">
        <v>0</v>
      </c>
      <c r="BQ89" s="54">
        <v>1</v>
      </c>
      <c r="BR89" s="54">
        <v>1</v>
      </c>
      <c r="BS89" s="54">
        <v>0</v>
      </c>
      <c r="BT89" s="54">
        <v>1</v>
      </c>
      <c r="BU89" s="57" t="s">
        <v>303</v>
      </c>
      <c r="BV89" s="57" t="s">
        <v>383</v>
      </c>
      <c r="BW89" s="12">
        <v>0</v>
      </c>
      <c r="BX89" s="12">
        <v>0</v>
      </c>
      <c r="BY89" s="12">
        <v>0</v>
      </c>
      <c r="BZ89" s="12">
        <v>0</v>
      </c>
      <c r="CA89" s="12">
        <v>0</v>
      </c>
      <c r="CB89" s="57" t="s">
        <v>311</v>
      </c>
      <c r="CC89" s="57" t="s">
        <v>1412</v>
      </c>
      <c r="CD89" s="57" t="s">
        <v>313</v>
      </c>
      <c r="CE89" s="57" t="s">
        <v>1411</v>
      </c>
      <c r="CF89" s="57" t="s">
        <v>311</v>
      </c>
      <c r="CG89" s="57" t="s">
        <v>314</v>
      </c>
      <c r="CH89" s="57" t="s">
        <v>313</v>
      </c>
      <c r="CJ89" s="161">
        <v>0</v>
      </c>
      <c r="CK89" s="57"/>
      <c r="CL89" s="57" t="s">
        <v>739</v>
      </c>
      <c r="CM89" s="57" t="s">
        <v>315</v>
      </c>
      <c r="CN89" s="59">
        <v>4</v>
      </c>
      <c r="CO89" s="59">
        <v>0</v>
      </c>
      <c r="CP89" s="59" t="s">
        <v>86</v>
      </c>
      <c r="CQ89" s="12" t="s">
        <v>1424</v>
      </c>
      <c r="CR89" s="12">
        <v>0</v>
      </c>
      <c r="CS89" s="12">
        <v>1</v>
      </c>
      <c r="CT89" s="59">
        <v>1</v>
      </c>
      <c r="CU89" s="59">
        <v>0</v>
      </c>
      <c r="CV89" s="59">
        <v>2</v>
      </c>
      <c r="CW89" s="59">
        <v>0</v>
      </c>
      <c r="CX89" s="59">
        <v>0</v>
      </c>
      <c r="CY89" s="59">
        <v>0</v>
      </c>
      <c r="CZ89" s="59">
        <v>0</v>
      </c>
      <c r="DA89" s="12">
        <v>50</v>
      </c>
      <c r="DB89" s="12">
        <f t="shared" si="224"/>
        <v>75</v>
      </c>
      <c r="DC89" s="169">
        <v>25</v>
      </c>
      <c r="DD89" s="12">
        <v>25</v>
      </c>
      <c r="DE89" s="12">
        <v>0</v>
      </c>
      <c r="DF89" s="12">
        <v>16.7</v>
      </c>
      <c r="DG89" s="57">
        <v>1</v>
      </c>
      <c r="DH89" s="57" t="s">
        <v>320</v>
      </c>
      <c r="DI89" s="57" t="s">
        <v>331</v>
      </c>
      <c r="DJ89" s="57" t="s">
        <v>1432</v>
      </c>
      <c r="DK89" s="57" t="s">
        <v>82</v>
      </c>
      <c r="DL89" s="54" t="s">
        <v>761</v>
      </c>
      <c r="DM89" s="57" t="s">
        <v>84</v>
      </c>
      <c r="DN89" s="57" t="s">
        <v>740</v>
      </c>
      <c r="DO89" s="57" t="s">
        <v>86</v>
      </c>
      <c r="DP89" s="57" t="s">
        <v>1056</v>
      </c>
      <c r="DQ89" s="5">
        <f>(DV89/DR89)*100</f>
        <v>19.442644199611149</v>
      </c>
      <c r="DR89" s="5">
        <f>DS89+DT89+DU89+DV89</f>
        <v>154300</v>
      </c>
      <c r="DS89" s="157">
        <v>99300</v>
      </c>
      <c r="DT89" s="57" t="s">
        <v>1442</v>
      </c>
      <c r="DU89" s="157">
        <v>11000</v>
      </c>
      <c r="DV89" s="57" t="s">
        <v>1443</v>
      </c>
      <c r="DW89" s="101" t="s">
        <v>1009</v>
      </c>
      <c r="DX89" s="101" t="s">
        <v>1006</v>
      </c>
      <c r="DY89" s="101" t="s">
        <v>1013</v>
      </c>
      <c r="DZ89" s="101" t="s">
        <v>1015</v>
      </c>
      <c r="EA89" s="5">
        <f>(EF89/EB89)*100</f>
        <v>0</v>
      </c>
      <c r="EB89" s="5">
        <f>EC89+ED89+EE89+EF89</f>
        <v>417</v>
      </c>
      <c r="EC89" s="59">
        <v>152</v>
      </c>
      <c r="ED89" s="59">
        <v>143</v>
      </c>
      <c r="EE89" s="59">
        <v>122</v>
      </c>
      <c r="EF89" s="59">
        <v>0</v>
      </c>
      <c r="EG89" s="58" t="s">
        <v>933</v>
      </c>
      <c r="EH89" s="59">
        <v>100</v>
      </c>
      <c r="EI89" s="57" t="s">
        <v>336</v>
      </c>
      <c r="EJ89" s="59">
        <v>25</v>
      </c>
      <c r="EK89" s="57" t="s">
        <v>336</v>
      </c>
      <c r="EL89" s="59">
        <v>25</v>
      </c>
      <c r="EM89" s="57" t="s">
        <v>336</v>
      </c>
      <c r="EN89" s="59">
        <v>25</v>
      </c>
      <c r="EO89" s="57" t="s">
        <v>742</v>
      </c>
      <c r="EP89" s="57" t="s">
        <v>331</v>
      </c>
      <c r="EQ89" s="57" t="s">
        <v>948</v>
      </c>
      <c r="ER89" s="57"/>
      <c r="ES89" s="57"/>
      <c r="ET89" s="57"/>
      <c r="EU89" s="54" t="s">
        <v>90</v>
      </c>
      <c r="EW89" s="54">
        <v>2</v>
      </c>
      <c r="EY89" s="54">
        <v>1</v>
      </c>
      <c r="EZ89" s="54">
        <v>1</v>
      </c>
      <c r="FA89" s="54">
        <v>4</v>
      </c>
      <c r="FB89" s="60">
        <v>24592</v>
      </c>
      <c r="FC89" s="54">
        <v>3</v>
      </c>
      <c r="FD89" s="60">
        <v>28854</v>
      </c>
      <c r="FE89" s="54">
        <v>2</v>
      </c>
      <c r="FF89" s="54">
        <v>0</v>
      </c>
      <c r="FI89" s="54">
        <v>811</v>
      </c>
      <c r="FJ89" s="54">
        <v>816</v>
      </c>
      <c r="FM89" s="54">
        <v>811</v>
      </c>
      <c r="FN89" s="54">
        <v>3</v>
      </c>
      <c r="FO89" s="54" t="s">
        <v>65</v>
      </c>
      <c r="FP89" s="54">
        <v>19.442644199611149</v>
      </c>
    </row>
    <row r="90" spans="1:172" s="54" customFormat="1" x14ac:dyDescent="0.2">
      <c r="A90" s="54" t="s">
        <v>77</v>
      </c>
      <c r="B90" s="54">
        <v>1989</v>
      </c>
      <c r="C90" s="54" t="s">
        <v>78</v>
      </c>
      <c r="D90" s="54" t="s">
        <v>79</v>
      </c>
      <c r="E90" s="54" t="s">
        <v>80</v>
      </c>
      <c r="F90">
        <v>1</v>
      </c>
      <c r="G90">
        <v>1</v>
      </c>
      <c r="H90" s="54" t="s">
        <v>1639</v>
      </c>
      <c r="I90">
        <v>1</v>
      </c>
      <c r="J90">
        <v>1</v>
      </c>
      <c r="K90" s="54" t="s">
        <v>1639</v>
      </c>
      <c r="L90">
        <v>1</v>
      </c>
      <c r="M90">
        <v>1</v>
      </c>
      <c r="N90" s="54" t="s">
        <v>1639</v>
      </c>
      <c r="O90" s="54" t="s">
        <v>81</v>
      </c>
      <c r="P90" s="54" t="s">
        <v>82</v>
      </c>
      <c r="Q90" s="54" t="s">
        <v>83</v>
      </c>
      <c r="R90" s="54" t="s">
        <v>84</v>
      </c>
      <c r="S90" s="54" t="s">
        <v>85</v>
      </c>
      <c r="T90" s="54" t="s">
        <v>86</v>
      </c>
      <c r="U90" s="54" t="s">
        <v>87</v>
      </c>
      <c r="X90">
        <v>1</v>
      </c>
      <c r="Y90">
        <v>0</v>
      </c>
      <c r="AA90">
        <v>1</v>
      </c>
      <c r="AB90">
        <v>0</v>
      </c>
      <c r="AD90">
        <v>1</v>
      </c>
      <c r="AE90">
        <v>0</v>
      </c>
      <c r="AH90" s="55" t="s">
        <v>88</v>
      </c>
      <c r="AI90" s="56">
        <v>1</v>
      </c>
      <c r="AJ90" s="56">
        <v>0</v>
      </c>
      <c r="AK90" s="57" t="s">
        <v>89</v>
      </c>
      <c r="AL90" s="57" t="s">
        <v>57</v>
      </c>
      <c r="AM90" s="57" t="s">
        <v>57</v>
      </c>
      <c r="AN90" s="57" t="s">
        <v>57</v>
      </c>
      <c r="AO90" s="57" t="s">
        <v>57</v>
      </c>
      <c r="AP90" s="57"/>
      <c r="AQ90" s="57"/>
      <c r="AR90" s="57" t="s">
        <v>57</v>
      </c>
      <c r="AS90" s="57" t="s">
        <v>60</v>
      </c>
      <c r="AT90" s="58" t="s">
        <v>60</v>
      </c>
      <c r="AU90" s="58" t="s">
        <v>331</v>
      </c>
      <c r="AV90" s="58" t="s">
        <v>331</v>
      </c>
      <c r="AW90" s="58"/>
      <c r="AX90" s="58" t="s">
        <v>331</v>
      </c>
      <c r="AY90" s="57" t="s">
        <v>762</v>
      </c>
      <c r="AZ90" s="57" t="s">
        <v>762</v>
      </c>
      <c r="BA90" s="56">
        <v>0</v>
      </c>
      <c r="BB90" s="56"/>
      <c r="BC90" s="56">
        <v>0</v>
      </c>
      <c r="BD90" s="56">
        <v>0</v>
      </c>
      <c r="BE90" s="56">
        <v>0</v>
      </c>
      <c r="BF90" s="56"/>
      <c r="BG90" s="56"/>
      <c r="BH90" s="56"/>
      <c r="BI90" s="57" t="s">
        <v>331</v>
      </c>
      <c r="BK90" s="54">
        <v>0</v>
      </c>
      <c r="BL90" s="54">
        <v>-7</v>
      </c>
      <c r="BM90" s="56">
        <v>501</v>
      </c>
      <c r="BN90" s="54">
        <v>50110</v>
      </c>
      <c r="BO90" s="54">
        <v>2</v>
      </c>
      <c r="BP90" s="54">
        <v>1</v>
      </c>
      <c r="BQ90" s="54">
        <v>2</v>
      </c>
      <c r="BR90" s="54">
        <v>1</v>
      </c>
      <c r="BS90" s="54">
        <v>0</v>
      </c>
      <c r="BT90" s="54">
        <v>1</v>
      </c>
      <c r="BU90" s="57" t="s">
        <v>303</v>
      </c>
      <c r="BV90" s="57" t="s">
        <v>383</v>
      </c>
      <c r="BW90" s="12">
        <v>0</v>
      </c>
      <c r="BX90" s="12">
        <v>0</v>
      </c>
      <c r="BY90" s="12">
        <v>0</v>
      </c>
      <c r="BZ90" s="12">
        <v>0</v>
      </c>
      <c r="CA90" s="12">
        <v>0</v>
      </c>
      <c r="CB90" s="57" t="s">
        <v>326</v>
      </c>
      <c r="CC90" s="57" t="s">
        <v>311</v>
      </c>
      <c r="CD90" s="57" t="s">
        <v>313</v>
      </c>
      <c r="CE90" s="57"/>
      <c r="CF90" s="57" t="s">
        <v>326</v>
      </c>
      <c r="CG90" s="57" t="s">
        <v>327</v>
      </c>
      <c r="CH90" s="57" t="s">
        <v>313</v>
      </c>
      <c r="CI90" s="57"/>
      <c r="CJ90" s="161">
        <v>0</v>
      </c>
      <c r="CK90" s="57"/>
      <c r="CL90" s="57" t="s">
        <v>689</v>
      </c>
      <c r="CM90" s="57" t="s">
        <v>315</v>
      </c>
      <c r="CN90" s="59">
        <v>3</v>
      </c>
      <c r="CO90" s="59">
        <v>1</v>
      </c>
      <c r="CP90" s="59" t="s">
        <v>1136</v>
      </c>
      <c r="CQ90" s="1" t="s">
        <v>320</v>
      </c>
      <c r="CR90" s="28">
        <v>1</v>
      </c>
      <c r="CS90" s="28">
        <v>0</v>
      </c>
      <c r="CT90" s="59">
        <v>0</v>
      </c>
      <c r="CU90" s="59">
        <v>0</v>
      </c>
      <c r="CV90" s="59">
        <v>2</v>
      </c>
      <c r="CW90" s="59">
        <v>1</v>
      </c>
      <c r="CX90" s="59">
        <v>1</v>
      </c>
      <c r="CY90" s="59">
        <v>1</v>
      </c>
      <c r="CZ90" s="59">
        <v>1</v>
      </c>
      <c r="DA90" s="12">
        <f>100-EH90</f>
        <v>6.2000000000000028</v>
      </c>
      <c r="DB90" s="12">
        <f t="shared" si="224"/>
        <v>6.2000000000000028</v>
      </c>
      <c r="DC90" s="169">
        <v>93.8</v>
      </c>
      <c r="DD90" s="12">
        <v>93.8</v>
      </c>
      <c r="DE90" s="12">
        <v>33.299999999999997</v>
      </c>
      <c r="DF90" s="12">
        <v>33.299999999999997</v>
      </c>
      <c r="DG90" s="57">
        <v>1</v>
      </c>
      <c r="DH90" s="57" t="s">
        <v>320</v>
      </c>
      <c r="DI90" s="57" t="s">
        <v>331</v>
      </c>
      <c r="DJ90" s="57" t="s">
        <v>1432</v>
      </c>
      <c r="DK90" s="57" t="s">
        <v>82</v>
      </c>
      <c r="DL90" s="57" t="s">
        <v>1359</v>
      </c>
      <c r="DM90" s="57" t="s">
        <v>84</v>
      </c>
      <c r="DN90" s="57" t="s">
        <v>740</v>
      </c>
      <c r="DO90" s="57"/>
      <c r="DP90" s="57"/>
      <c r="DQ90" s="12">
        <f t="shared" si="282"/>
        <v>79.88736926790024</v>
      </c>
      <c r="DR90" s="5">
        <f t="shared" ref="DR90:DR95" si="286">DS90+DT90+DU90</f>
        <v>124300</v>
      </c>
      <c r="DS90" s="157">
        <v>99300</v>
      </c>
      <c r="DT90" s="57" t="s">
        <v>1442</v>
      </c>
      <c r="DU90" s="157">
        <v>11000</v>
      </c>
      <c r="DV90" s="57"/>
      <c r="DW90" s="101" t="s">
        <v>1009</v>
      </c>
      <c r="DX90" s="101" t="s">
        <v>1006</v>
      </c>
      <c r="DY90" s="101" t="s">
        <v>1013</v>
      </c>
      <c r="DZ90" s="57"/>
      <c r="EA90" s="12">
        <f t="shared" si="283"/>
        <v>36.450839328537171</v>
      </c>
      <c r="EB90" s="5">
        <f t="shared" ref="EB90:EB95" si="287">EC90+ED90+EE90</f>
        <v>417</v>
      </c>
      <c r="EC90" s="59">
        <v>152</v>
      </c>
      <c r="ED90" s="59">
        <v>143</v>
      </c>
      <c r="EE90" s="59">
        <v>122</v>
      </c>
      <c r="EF90" s="57"/>
      <c r="EG90" s="58" t="s">
        <v>935</v>
      </c>
      <c r="EH90" s="80">
        <v>93.8</v>
      </c>
      <c r="EI90" s="57" t="s">
        <v>336</v>
      </c>
      <c r="EJ90" s="59">
        <v>33.299999999999997</v>
      </c>
      <c r="EK90" s="57" t="s">
        <v>336</v>
      </c>
      <c r="EL90" s="59">
        <v>33.299999999999997</v>
      </c>
      <c r="EM90" s="57"/>
      <c r="EN90" s="59"/>
      <c r="EO90" s="57" t="s">
        <v>743</v>
      </c>
      <c r="EP90" s="57" t="s">
        <v>331</v>
      </c>
      <c r="EQ90" s="57" t="s">
        <v>948</v>
      </c>
      <c r="ER90" s="57"/>
      <c r="ES90" s="57"/>
      <c r="ET90" s="57"/>
      <c r="EU90" s="54" t="s">
        <v>90</v>
      </c>
      <c r="EW90" s="54">
        <v>2</v>
      </c>
      <c r="EY90" s="54">
        <v>1</v>
      </c>
      <c r="EZ90" s="54">
        <v>1</v>
      </c>
      <c r="FA90" s="54">
        <v>4</v>
      </c>
      <c r="FB90" s="60">
        <v>24592</v>
      </c>
      <c r="FC90" s="54">
        <v>3</v>
      </c>
      <c r="FD90" s="60">
        <v>28854</v>
      </c>
      <c r="FE90" s="54">
        <v>2</v>
      </c>
      <c r="FF90" s="54">
        <v>0</v>
      </c>
      <c r="FI90" s="54">
        <v>811</v>
      </c>
      <c r="FJ90" s="54">
        <v>816</v>
      </c>
      <c r="FM90" s="54">
        <v>811</v>
      </c>
      <c r="FN90" s="54">
        <v>3</v>
      </c>
      <c r="FO90" s="54" t="s">
        <v>65</v>
      </c>
      <c r="FP90" s="54">
        <v>79.88736926790024</v>
      </c>
    </row>
    <row r="91" spans="1:172" s="54" customFormat="1" x14ac:dyDescent="0.2">
      <c r="A91" s="54" t="s">
        <v>77</v>
      </c>
      <c r="B91" s="54">
        <v>1989</v>
      </c>
      <c r="C91" s="54" t="s">
        <v>78</v>
      </c>
      <c r="D91" s="54" t="s">
        <v>79</v>
      </c>
      <c r="E91" s="54" t="s">
        <v>80</v>
      </c>
      <c r="F91">
        <v>1</v>
      </c>
      <c r="G91">
        <v>1</v>
      </c>
      <c r="H91" s="54" t="s">
        <v>1639</v>
      </c>
      <c r="I91">
        <v>1</v>
      </c>
      <c r="J91">
        <v>1</v>
      </c>
      <c r="K91" s="54" t="s">
        <v>1639</v>
      </c>
      <c r="L91">
        <v>1</v>
      </c>
      <c r="M91">
        <v>1</v>
      </c>
      <c r="N91" s="54" t="s">
        <v>1639</v>
      </c>
      <c r="O91" s="54" t="s">
        <v>81</v>
      </c>
      <c r="P91" s="54" t="s">
        <v>82</v>
      </c>
      <c r="Q91" s="54" t="s">
        <v>83</v>
      </c>
      <c r="R91" s="54" t="s">
        <v>84</v>
      </c>
      <c r="S91" s="54" t="s">
        <v>85</v>
      </c>
      <c r="T91" s="54" t="s">
        <v>86</v>
      </c>
      <c r="U91" s="54" t="s">
        <v>87</v>
      </c>
      <c r="X91">
        <v>1</v>
      </c>
      <c r="Y91">
        <v>0</v>
      </c>
      <c r="AA91">
        <v>1</v>
      </c>
      <c r="AB91">
        <v>0</v>
      </c>
      <c r="AD91">
        <v>1</v>
      </c>
      <c r="AE91">
        <v>0</v>
      </c>
      <c r="AH91" s="55" t="s">
        <v>88</v>
      </c>
      <c r="AI91" s="56">
        <v>1</v>
      </c>
      <c r="AJ91" s="56">
        <v>0</v>
      </c>
      <c r="AK91" s="57" t="s">
        <v>89</v>
      </c>
      <c r="AL91" s="57" t="s">
        <v>57</v>
      </c>
      <c r="AM91" s="57" t="s">
        <v>57</v>
      </c>
      <c r="AN91" s="57" t="s">
        <v>57</v>
      </c>
      <c r="AO91" s="57" t="s">
        <v>57</v>
      </c>
      <c r="AP91" s="57"/>
      <c r="AQ91" s="57"/>
      <c r="AR91" s="57" t="s">
        <v>57</v>
      </c>
      <c r="AS91" s="57" t="s">
        <v>60</v>
      </c>
      <c r="AT91" s="58" t="s">
        <v>60</v>
      </c>
      <c r="AU91" s="58" t="s">
        <v>331</v>
      </c>
      <c r="AV91" s="58" t="s">
        <v>331</v>
      </c>
      <c r="AW91" s="58"/>
      <c r="AX91" s="58" t="s">
        <v>331</v>
      </c>
      <c r="AY91" s="57" t="s">
        <v>762</v>
      </c>
      <c r="AZ91" s="57" t="s">
        <v>762</v>
      </c>
      <c r="BA91" s="56">
        <v>0</v>
      </c>
      <c r="BB91" s="56"/>
      <c r="BC91" s="56">
        <v>0</v>
      </c>
      <c r="BD91" s="56">
        <v>0</v>
      </c>
      <c r="BE91" s="56">
        <v>0</v>
      </c>
      <c r="BF91" s="56"/>
      <c r="BG91" s="56"/>
      <c r="BH91" s="56"/>
      <c r="BI91" s="57" t="s">
        <v>331</v>
      </c>
      <c r="BK91" s="54">
        <v>0</v>
      </c>
      <c r="BL91" s="54">
        <v>-7</v>
      </c>
      <c r="BM91" s="56">
        <v>501</v>
      </c>
      <c r="BN91" s="54">
        <v>50110</v>
      </c>
      <c r="BO91" s="54">
        <v>2</v>
      </c>
      <c r="BP91" s="54">
        <v>1</v>
      </c>
      <c r="BQ91" s="54">
        <v>2</v>
      </c>
      <c r="BR91" s="54">
        <v>1</v>
      </c>
      <c r="BS91" s="54">
        <v>0</v>
      </c>
      <c r="BT91" s="54">
        <v>1</v>
      </c>
      <c r="BU91" s="57" t="s">
        <v>303</v>
      </c>
      <c r="BV91" s="57" t="s">
        <v>383</v>
      </c>
      <c r="BW91" s="12">
        <v>0</v>
      </c>
      <c r="BX91" s="12">
        <v>0</v>
      </c>
      <c r="BY91" s="12">
        <v>0</v>
      </c>
      <c r="BZ91" s="12">
        <v>0</v>
      </c>
      <c r="CA91" s="12">
        <v>0</v>
      </c>
      <c r="CB91" s="57" t="s">
        <v>326</v>
      </c>
      <c r="CC91" s="57" t="s">
        <v>311</v>
      </c>
      <c r="CD91" s="57" t="s">
        <v>313</v>
      </c>
      <c r="CE91" s="57"/>
      <c r="CF91" s="57" t="s">
        <v>326</v>
      </c>
      <c r="CG91" s="57" t="s">
        <v>327</v>
      </c>
      <c r="CH91" s="57" t="s">
        <v>313</v>
      </c>
      <c r="CI91" s="57"/>
      <c r="CJ91" s="161">
        <v>0</v>
      </c>
      <c r="CK91" s="57"/>
      <c r="CL91" s="57" t="s">
        <v>689</v>
      </c>
      <c r="CM91" s="57" t="s">
        <v>315</v>
      </c>
      <c r="CN91" s="59">
        <v>3</v>
      </c>
      <c r="CO91" s="59">
        <v>1</v>
      </c>
      <c r="CP91" s="57" t="s">
        <v>82</v>
      </c>
      <c r="CQ91" s="12" t="s">
        <v>1424</v>
      </c>
      <c r="CR91" s="12">
        <v>0</v>
      </c>
      <c r="CS91" s="12">
        <v>1</v>
      </c>
      <c r="CT91" s="59">
        <v>0</v>
      </c>
      <c r="CU91" s="59">
        <v>0</v>
      </c>
      <c r="CV91" s="59">
        <v>2</v>
      </c>
      <c r="CW91" s="59">
        <v>1</v>
      </c>
      <c r="CX91" s="59">
        <v>0</v>
      </c>
      <c r="CY91" s="59">
        <v>0</v>
      </c>
      <c r="CZ91" s="59">
        <v>0</v>
      </c>
      <c r="DA91" s="12">
        <v>50</v>
      </c>
      <c r="DB91" s="12">
        <f t="shared" si="224"/>
        <v>66.7</v>
      </c>
      <c r="DC91" s="169">
        <v>33.299999999999997</v>
      </c>
      <c r="DD91" s="12">
        <v>33.299999999999997</v>
      </c>
      <c r="DE91" s="12">
        <v>6.2</v>
      </c>
      <c r="DF91" s="12">
        <v>19.8</v>
      </c>
      <c r="DG91" s="57">
        <v>1</v>
      </c>
      <c r="DH91" s="57" t="s">
        <v>320</v>
      </c>
      <c r="DI91" s="57" t="s">
        <v>331</v>
      </c>
      <c r="DJ91" s="57" t="s">
        <v>1432</v>
      </c>
      <c r="DK91" s="57" t="s">
        <v>82</v>
      </c>
      <c r="DL91" s="57" t="s">
        <v>1359</v>
      </c>
      <c r="DM91" s="57" t="s">
        <v>84</v>
      </c>
      <c r="DN91" s="57" t="s">
        <v>740</v>
      </c>
      <c r="DO91" s="57"/>
      <c r="DP91" s="57"/>
      <c r="DQ91" s="12">
        <f t="shared" si="284"/>
        <v>11.263073209975865</v>
      </c>
      <c r="DR91" s="5">
        <f t="shared" si="286"/>
        <v>124300</v>
      </c>
      <c r="DS91" s="157">
        <v>99300</v>
      </c>
      <c r="DT91" s="57" t="s">
        <v>1442</v>
      </c>
      <c r="DU91" s="157">
        <v>11000</v>
      </c>
      <c r="DV91" s="57"/>
      <c r="DW91" s="101" t="s">
        <v>1009</v>
      </c>
      <c r="DX91" s="101" t="s">
        <v>1006</v>
      </c>
      <c r="DY91" s="101" t="s">
        <v>1013</v>
      </c>
      <c r="DZ91" s="57"/>
      <c r="EA91" s="12">
        <f t="shared" si="285"/>
        <v>34.292565947242203</v>
      </c>
      <c r="EB91" s="5">
        <f t="shared" si="287"/>
        <v>417</v>
      </c>
      <c r="EC91" s="59">
        <v>152</v>
      </c>
      <c r="ED91" s="59">
        <v>143</v>
      </c>
      <c r="EE91" s="59">
        <v>122</v>
      </c>
      <c r="EF91" s="57"/>
      <c r="EG91" s="58" t="s">
        <v>935</v>
      </c>
      <c r="EH91" s="80">
        <v>93.8</v>
      </c>
      <c r="EI91" s="57" t="s">
        <v>336</v>
      </c>
      <c r="EJ91" s="59">
        <v>33.299999999999997</v>
      </c>
      <c r="EK91" s="57" t="s">
        <v>336</v>
      </c>
      <c r="EL91" s="59">
        <v>33.299999999999997</v>
      </c>
      <c r="EM91" s="57"/>
      <c r="EN91" s="59"/>
      <c r="EO91" s="57" t="s">
        <v>743</v>
      </c>
      <c r="EP91" s="57" t="s">
        <v>331</v>
      </c>
      <c r="EQ91" s="57" t="s">
        <v>948</v>
      </c>
      <c r="ER91" s="57"/>
      <c r="ES91" s="57"/>
      <c r="ET91" s="57"/>
      <c r="EU91" s="54" t="s">
        <v>90</v>
      </c>
      <c r="EW91" s="54">
        <v>2</v>
      </c>
      <c r="EY91" s="54">
        <v>1</v>
      </c>
      <c r="EZ91" s="54">
        <v>1</v>
      </c>
      <c r="FA91" s="54">
        <v>4</v>
      </c>
      <c r="FB91" s="60">
        <v>24592</v>
      </c>
      <c r="FC91" s="54">
        <v>3</v>
      </c>
      <c r="FD91" s="60">
        <v>28854</v>
      </c>
      <c r="FE91" s="54">
        <v>2</v>
      </c>
      <c r="FF91" s="54">
        <v>0</v>
      </c>
      <c r="FI91" s="54">
        <v>811</v>
      </c>
      <c r="FJ91" s="54">
        <v>816</v>
      </c>
      <c r="FM91" s="54">
        <v>811</v>
      </c>
      <c r="FN91" s="54">
        <v>3</v>
      </c>
      <c r="FO91" s="54" t="s">
        <v>65</v>
      </c>
      <c r="FP91" s="54">
        <v>11.263073209975865</v>
      </c>
    </row>
    <row r="92" spans="1:172" s="54" customFormat="1" x14ac:dyDescent="0.2">
      <c r="A92" s="54" t="s">
        <v>77</v>
      </c>
      <c r="B92" s="54">
        <v>1989</v>
      </c>
      <c r="C92" s="54" t="s">
        <v>78</v>
      </c>
      <c r="D92" s="54" t="s">
        <v>79</v>
      </c>
      <c r="E92" s="54" t="s">
        <v>80</v>
      </c>
      <c r="F92">
        <v>1</v>
      </c>
      <c r="G92">
        <v>1</v>
      </c>
      <c r="H92" s="54" t="s">
        <v>1639</v>
      </c>
      <c r="I92">
        <v>1</v>
      </c>
      <c r="J92">
        <v>1</v>
      </c>
      <c r="K92" s="54" t="s">
        <v>1639</v>
      </c>
      <c r="L92">
        <v>1</v>
      </c>
      <c r="M92">
        <v>1</v>
      </c>
      <c r="N92" s="54" t="s">
        <v>1639</v>
      </c>
      <c r="O92" s="54" t="s">
        <v>81</v>
      </c>
      <c r="P92" s="54" t="s">
        <v>82</v>
      </c>
      <c r="Q92" s="54" t="s">
        <v>83</v>
      </c>
      <c r="R92" s="54" t="s">
        <v>84</v>
      </c>
      <c r="S92" s="54" t="s">
        <v>85</v>
      </c>
      <c r="T92" s="54" t="s">
        <v>86</v>
      </c>
      <c r="U92" s="54" t="s">
        <v>87</v>
      </c>
      <c r="X92">
        <v>1</v>
      </c>
      <c r="Y92">
        <v>0</v>
      </c>
      <c r="AA92">
        <v>1</v>
      </c>
      <c r="AB92">
        <v>0</v>
      </c>
      <c r="AD92">
        <v>1</v>
      </c>
      <c r="AE92">
        <v>0</v>
      </c>
      <c r="AH92" s="55" t="s">
        <v>88</v>
      </c>
      <c r="AI92" s="56">
        <v>1</v>
      </c>
      <c r="AJ92" s="56">
        <v>0</v>
      </c>
      <c r="AK92" s="57" t="s">
        <v>89</v>
      </c>
      <c r="AL92" s="57" t="s">
        <v>57</v>
      </c>
      <c r="AM92" s="57" t="s">
        <v>57</v>
      </c>
      <c r="AN92" s="57" t="s">
        <v>57</v>
      </c>
      <c r="AO92" s="57" t="s">
        <v>57</v>
      </c>
      <c r="AP92" s="57"/>
      <c r="AQ92" s="57"/>
      <c r="AR92" s="57" t="s">
        <v>57</v>
      </c>
      <c r="AS92" s="57" t="s">
        <v>60</v>
      </c>
      <c r="AT92" s="58" t="s">
        <v>60</v>
      </c>
      <c r="AU92" s="58" t="s">
        <v>331</v>
      </c>
      <c r="AV92" s="58" t="s">
        <v>331</v>
      </c>
      <c r="AW92" s="58"/>
      <c r="AX92" s="58" t="s">
        <v>331</v>
      </c>
      <c r="AY92" s="57" t="s">
        <v>762</v>
      </c>
      <c r="AZ92" s="57" t="s">
        <v>762</v>
      </c>
      <c r="BA92" s="56">
        <v>0</v>
      </c>
      <c r="BB92" s="56"/>
      <c r="BC92" s="56">
        <v>0</v>
      </c>
      <c r="BD92" s="56">
        <v>0</v>
      </c>
      <c r="BE92" s="56">
        <v>0</v>
      </c>
      <c r="BF92" s="56"/>
      <c r="BG92" s="56"/>
      <c r="BH92" s="56"/>
      <c r="BI92" s="57" t="s">
        <v>331</v>
      </c>
      <c r="BK92" s="54">
        <v>0</v>
      </c>
      <c r="BL92" s="54">
        <v>-7</v>
      </c>
      <c r="BM92" s="56">
        <v>501</v>
      </c>
      <c r="BN92" s="54">
        <v>50110</v>
      </c>
      <c r="BO92" s="54">
        <v>2</v>
      </c>
      <c r="BP92" s="54">
        <v>1</v>
      </c>
      <c r="BQ92" s="54">
        <v>2</v>
      </c>
      <c r="BR92" s="54">
        <v>1</v>
      </c>
      <c r="BS92" s="54">
        <v>0</v>
      </c>
      <c r="BT92" s="54">
        <v>1</v>
      </c>
      <c r="BU92" s="57" t="s">
        <v>303</v>
      </c>
      <c r="BV92" s="57" t="s">
        <v>383</v>
      </c>
      <c r="BW92" s="12">
        <v>0</v>
      </c>
      <c r="BX92" s="12">
        <v>0</v>
      </c>
      <c r="BY92" s="12">
        <v>0</v>
      </c>
      <c r="BZ92" s="12">
        <v>0</v>
      </c>
      <c r="CA92" s="12">
        <v>0</v>
      </c>
      <c r="CB92" s="57" t="s">
        <v>326</v>
      </c>
      <c r="CC92" s="57" t="s">
        <v>311</v>
      </c>
      <c r="CD92" s="57" t="s">
        <v>313</v>
      </c>
      <c r="CE92" s="57"/>
      <c r="CF92" s="57" t="s">
        <v>326</v>
      </c>
      <c r="CG92" s="57" t="s">
        <v>327</v>
      </c>
      <c r="CH92" s="57" t="s">
        <v>313</v>
      </c>
      <c r="CI92" s="57"/>
      <c r="CJ92" s="161">
        <v>0</v>
      </c>
      <c r="CK92" s="57"/>
      <c r="CL92" s="57" t="s">
        <v>689</v>
      </c>
      <c r="CM92" s="57" t="s">
        <v>315</v>
      </c>
      <c r="CN92" s="59">
        <v>3</v>
      </c>
      <c r="CO92" s="59">
        <v>1</v>
      </c>
      <c r="CP92" s="57" t="s">
        <v>84</v>
      </c>
      <c r="CQ92" s="12" t="s">
        <v>1424</v>
      </c>
      <c r="CR92" s="12">
        <v>0</v>
      </c>
      <c r="CS92" s="12">
        <v>1</v>
      </c>
      <c r="CT92" s="59">
        <v>1</v>
      </c>
      <c r="CU92" s="59">
        <v>0</v>
      </c>
      <c r="CV92" s="59">
        <v>0</v>
      </c>
      <c r="CW92" s="59">
        <v>0</v>
      </c>
      <c r="CX92" s="59">
        <v>1</v>
      </c>
      <c r="CY92" s="59">
        <v>1</v>
      </c>
      <c r="CZ92" s="59">
        <v>1</v>
      </c>
      <c r="DA92" s="12">
        <v>50</v>
      </c>
      <c r="DB92" s="12">
        <f t="shared" si="224"/>
        <v>66.7</v>
      </c>
      <c r="DC92" s="169">
        <v>33.299999999999997</v>
      </c>
      <c r="DD92" s="12">
        <v>33.299999999999997</v>
      </c>
      <c r="DE92" s="12">
        <v>0</v>
      </c>
      <c r="DF92" s="12">
        <v>16.7</v>
      </c>
      <c r="DG92" s="57">
        <v>1</v>
      </c>
      <c r="DH92" s="57" t="s">
        <v>320</v>
      </c>
      <c r="DI92" s="57" t="s">
        <v>331</v>
      </c>
      <c r="DJ92" s="57" t="s">
        <v>1432</v>
      </c>
      <c r="DK92" s="57" t="s">
        <v>82</v>
      </c>
      <c r="DL92" s="57" t="s">
        <v>1359</v>
      </c>
      <c r="DM92" s="57" t="s">
        <v>84</v>
      </c>
      <c r="DN92" s="57" t="s">
        <v>740</v>
      </c>
      <c r="DO92" s="57"/>
      <c r="DP92" s="57"/>
      <c r="DQ92" s="5">
        <f>(DU92/DR92)*100</f>
        <v>8.8495575221238933</v>
      </c>
      <c r="DR92" s="5">
        <f t="shared" si="286"/>
        <v>124300</v>
      </c>
      <c r="DS92" s="157">
        <v>99300</v>
      </c>
      <c r="DT92" s="57" t="s">
        <v>1442</v>
      </c>
      <c r="DU92" s="157">
        <v>11000</v>
      </c>
      <c r="DV92" s="57"/>
      <c r="DW92" s="101" t="s">
        <v>1009</v>
      </c>
      <c r="DX92" s="101" t="s">
        <v>1006</v>
      </c>
      <c r="DY92" s="101" t="s">
        <v>1013</v>
      </c>
      <c r="DZ92" s="57"/>
      <c r="EA92" s="5">
        <f>(EE92/EB92)*100</f>
        <v>29.256594724220626</v>
      </c>
      <c r="EB92" s="5">
        <f t="shared" si="287"/>
        <v>417</v>
      </c>
      <c r="EC92" s="59">
        <v>152</v>
      </c>
      <c r="ED92" s="59">
        <v>143</v>
      </c>
      <c r="EE92" s="59">
        <v>122</v>
      </c>
      <c r="EF92" s="57"/>
      <c r="EG92" s="58" t="s">
        <v>935</v>
      </c>
      <c r="EH92" s="80">
        <v>93.8</v>
      </c>
      <c r="EI92" s="57" t="s">
        <v>336</v>
      </c>
      <c r="EJ92" s="59">
        <v>33.299999999999997</v>
      </c>
      <c r="EK92" s="57" t="s">
        <v>336</v>
      </c>
      <c r="EL92" s="59">
        <v>33.299999999999997</v>
      </c>
      <c r="EM92" s="57"/>
      <c r="EN92" s="59"/>
      <c r="EO92" s="57" t="s">
        <v>743</v>
      </c>
      <c r="EP92" s="57" t="s">
        <v>331</v>
      </c>
      <c r="EQ92" s="57" t="s">
        <v>948</v>
      </c>
      <c r="ER92" s="57"/>
      <c r="ES92" s="57"/>
      <c r="ET92" s="57"/>
      <c r="EU92" s="54" t="s">
        <v>90</v>
      </c>
      <c r="EW92" s="54">
        <v>2</v>
      </c>
      <c r="EY92" s="54">
        <v>1</v>
      </c>
      <c r="EZ92" s="54">
        <v>1</v>
      </c>
      <c r="FA92" s="54">
        <v>4</v>
      </c>
      <c r="FB92" s="60">
        <v>24592</v>
      </c>
      <c r="FC92" s="54">
        <v>3</v>
      </c>
      <c r="FD92" s="60">
        <v>28854</v>
      </c>
      <c r="FE92" s="54">
        <v>2</v>
      </c>
      <c r="FF92" s="54">
        <v>0</v>
      </c>
      <c r="FI92" s="54">
        <v>811</v>
      </c>
      <c r="FJ92" s="54">
        <v>816</v>
      </c>
      <c r="FM92" s="54">
        <v>811</v>
      </c>
      <c r="FN92" s="54">
        <v>3</v>
      </c>
      <c r="FO92" s="54" t="s">
        <v>65</v>
      </c>
      <c r="FP92" s="54">
        <v>8.8495575221238933</v>
      </c>
    </row>
    <row r="93" spans="1:172" s="54" customFormat="1" x14ac:dyDescent="0.2">
      <c r="A93" s="54" t="s">
        <v>77</v>
      </c>
      <c r="B93" s="54">
        <v>1989</v>
      </c>
      <c r="C93" s="54" t="s">
        <v>78</v>
      </c>
      <c r="D93" s="54" t="s">
        <v>79</v>
      </c>
      <c r="E93" s="54" t="s">
        <v>80</v>
      </c>
      <c r="F93">
        <v>1</v>
      </c>
      <c r="G93">
        <v>1</v>
      </c>
      <c r="H93" s="54" t="s">
        <v>1639</v>
      </c>
      <c r="I93">
        <v>1</v>
      </c>
      <c r="J93">
        <v>1</v>
      </c>
      <c r="K93" s="54" t="s">
        <v>1639</v>
      </c>
      <c r="L93">
        <v>1</v>
      </c>
      <c r="M93">
        <v>1</v>
      </c>
      <c r="N93" s="54" t="s">
        <v>1639</v>
      </c>
      <c r="O93" s="54" t="s">
        <v>81</v>
      </c>
      <c r="P93" s="54" t="s">
        <v>82</v>
      </c>
      <c r="Q93" s="54" t="s">
        <v>83</v>
      </c>
      <c r="R93" s="54" t="s">
        <v>84</v>
      </c>
      <c r="S93" s="54" t="s">
        <v>85</v>
      </c>
      <c r="T93" s="54" t="s">
        <v>86</v>
      </c>
      <c r="U93" s="54" t="s">
        <v>87</v>
      </c>
      <c r="X93">
        <v>1</v>
      </c>
      <c r="Y93">
        <v>0</v>
      </c>
      <c r="AA93">
        <v>1</v>
      </c>
      <c r="AB93">
        <v>0</v>
      </c>
      <c r="AD93">
        <v>1</v>
      </c>
      <c r="AE93">
        <v>0</v>
      </c>
      <c r="AH93" s="55" t="s">
        <v>88</v>
      </c>
      <c r="AI93" s="56">
        <v>1</v>
      </c>
      <c r="AJ93" s="56">
        <v>0</v>
      </c>
      <c r="AK93" s="57" t="s">
        <v>89</v>
      </c>
      <c r="AL93" s="57" t="s">
        <v>57</v>
      </c>
      <c r="AM93" s="57" t="s">
        <v>57</v>
      </c>
      <c r="AN93" s="57" t="s">
        <v>57</v>
      </c>
      <c r="AO93" s="57" t="s">
        <v>57</v>
      </c>
      <c r="AP93" s="57"/>
      <c r="AQ93" s="57"/>
      <c r="AR93" s="57" t="s">
        <v>57</v>
      </c>
      <c r="AS93" s="57" t="s">
        <v>60</v>
      </c>
      <c r="AT93" s="58" t="s">
        <v>60</v>
      </c>
      <c r="AU93" s="58" t="s">
        <v>331</v>
      </c>
      <c r="AV93" s="58" t="s">
        <v>331</v>
      </c>
      <c r="AW93" s="58"/>
      <c r="AX93" s="58" t="s">
        <v>331</v>
      </c>
      <c r="AY93" s="57" t="s">
        <v>762</v>
      </c>
      <c r="AZ93" s="57" t="s">
        <v>762</v>
      </c>
      <c r="BA93" s="56">
        <v>0</v>
      </c>
      <c r="BB93" s="56"/>
      <c r="BC93" s="56">
        <v>0</v>
      </c>
      <c r="BD93" s="56">
        <v>0</v>
      </c>
      <c r="BE93" s="56">
        <v>0</v>
      </c>
      <c r="BF93" s="56"/>
      <c r="BG93" s="56"/>
      <c r="BH93" s="56"/>
      <c r="BI93" s="57" t="s">
        <v>331</v>
      </c>
      <c r="BK93" s="54">
        <v>0</v>
      </c>
      <c r="BL93" s="54">
        <v>-7</v>
      </c>
      <c r="BM93" s="56">
        <v>501</v>
      </c>
      <c r="BN93" s="54">
        <v>50120</v>
      </c>
      <c r="BO93" s="54">
        <v>2</v>
      </c>
      <c r="BP93" s="54">
        <v>1</v>
      </c>
      <c r="BQ93" s="54">
        <v>2</v>
      </c>
      <c r="BR93" s="54">
        <v>0</v>
      </c>
      <c r="BS93" s="54">
        <v>1</v>
      </c>
      <c r="BT93" s="54">
        <v>0</v>
      </c>
      <c r="BU93" s="57" t="s">
        <v>333</v>
      </c>
      <c r="BV93" s="57" t="s">
        <v>334</v>
      </c>
      <c r="BW93" s="12">
        <v>0</v>
      </c>
      <c r="BX93" s="12">
        <v>0</v>
      </c>
      <c r="BY93" s="12">
        <v>0</v>
      </c>
      <c r="BZ93" s="12">
        <v>0</v>
      </c>
      <c r="CA93" s="12">
        <v>0</v>
      </c>
      <c r="CB93" s="57" t="s">
        <v>326</v>
      </c>
      <c r="CC93" s="57" t="s">
        <v>311</v>
      </c>
      <c r="CD93" s="57" t="s">
        <v>313</v>
      </c>
      <c r="CE93" s="57"/>
      <c r="CF93" s="57" t="s">
        <v>326</v>
      </c>
      <c r="CG93" s="57" t="s">
        <v>327</v>
      </c>
      <c r="CH93" s="57" t="s">
        <v>313</v>
      </c>
      <c r="CI93" s="57"/>
      <c r="CJ93" s="161">
        <v>0</v>
      </c>
      <c r="CK93" s="57"/>
      <c r="CL93" s="57" t="s">
        <v>689</v>
      </c>
      <c r="CM93" s="57" t="s">
        <v>315</v>
      </c>
      <c r="CN93" s="59">
        <v>3</v>
      </c>
      <c r="CO93" s="59">
        <v>1</v>
      </c>
      <c r="CP93" s="59" t="s">
        <v>1136</v>
      </c>
      <c r="CQ93" s="1" t="s">
        <v>320</v>
      </c>
      <c r="CR93" s="28">
        <v>1</v>
      </c>
      <c r="CS93" s="28">
        <v>0</v>
      </c>
      <c r="CT93" s="59">
        <v>0</v>
      </c>
      <c r="CU93" s="59">
        <v>0</v>
      </c>
      <c r="CV93" s="59">
        <v>2</v>
      </c>
      <c r="CW93" s="59">
        <v>1</v>
      </c>
      <c r="CX93" s="59">
        <v>1</v>
      </c>
      <c r="CY93" s="59">
        <v>1</v>
      </c>
      <c r="CZ93" s="59">
        <v>1</v>
      </c>
      <c r="DA93" s="12">
        <f>100-EH93</f>
        <v>0</v>
      </c>
      <c r="DB93" s="12">
        <f t="shared" si="224"/>
        <v>0</v>
      </c>
      <c r="DC93" s="169">
        <v>100</v>
      </c>
      <c r="DD93" s="12">
        <v>100</v>
      </c>
      <c r="DE93" s="12">
        <v>33.299999999999997</v>
      </c>
      <c r="DF93" s="12">
        <v>33.299999999999997</v>
      </c>
      <c r="DG93" s="57">
        <v>1</v>
      </c>
      <c r="DH93" s="57" t="s">
        <v>320</v>
      </c>
      <c r="DI93" s="57" t="s">
        <v>331</v>
      </c>
      <c r="DJ93" s="57" t="s">
        <v>1432</v>
      </c>
      <c r="DK93" s="57" t="s">
        <v>82</v>
      </c>
      <c r="DL93" s="57" t="s">
        <v>1359</v>
      </c>
      <c r="DM93" s="57" t="s">
        <v>84</v>
      </c>
      <c r="DN93" s="57" t="s">
        <v>740</v>
      </c>
      <c r="DO93" s="57"/>
      <c r="DP93" s="57"/>
      <c r="DQ93" s="12">
        <f t="shared" ref="DQ93" si="288">(DS93/DR93)*100</f>
        <v>79.88736926790024</v>
      </c>
      <c r="DR93" s="5">
        <f t="shared" si="286"/>
        <v>124300</v>
      </c>
      <c r="DS93" s="157">
        <v>99300</v>
      </c>
      <c r="DT93" s="57" t="s">
        <v>1442</v>
      </c>
      <c r="DU93" s="157">
        <v>11000</v>
      </c>
      <c r="DV93" s="57"/>
      <c r="DW93" s="101" t="s">
        <v>1009</v>
      </c>
      <c r="DX93" s="101" t="s">
        <v>1006</v>
      </c>
      <c r="DY93" s="101" t="s">
        <v>1013</v>
      </c>
      <c r="DZ93" s="57"/>
      <c r="EA93" s="12">
        <f t="shared" ref="EA93" si="289">(EC93/EB93)*100</f>
        <v>36.450839328537171</v>
      </c>
      <c r="EB93" s="5">
        <f t="shared" si="287"/>
        <v>417</v>
      </c>
      <c r="EC93" s="59">
        <v>152</v>
      </c>
      <c r="ED93" s="59">
        <v>143</v>
      </c>
      <c r="EE93" s="59">
        <v>122</v>
      </c>
      <c r="EF93" s="57"/>
      <c r="EG93" s="58" t="s">
        <v>335</v>
      </c>
      <c r="EH93" s="80">
        <v>100</v>
      </c>
      <c r="EI93" s="57" t="s">
        <v>744</v>
      </c>
      <c r="EJ93" s="59">
        <v>33.299999999999997</v>
      </c>
      <c r="EK93" s="57" t="s">
        <v>744</v>
      </c>
      <c r="EL93" s="59">
        <v>33.299999999999997</v>
      </c>
      <c r="EM93" s="57"/>
      <c r="EN93" s="59"/>
      <c r="EO93" s="57" t="s">
        <v>743</v>
      </c>
      <c r="EP93" s="57" t="s">
        <v>331</v>
      </c>
      <c r="EQ93" s="57" t="s">
        <v>948</v>
      </c>
      <c r="ER93" s="57"/>
      <c r="ES93" s="57"/>
      <c r="ET93" s="57"/>
      <c r="EU93" s="54" t="s">
        <v>90</v>
      </c>
      <c r="EW93" s="54">
        <v>2</v>
      </c>
      <c r="EY93" s="54">
        <v>1</v>
      </c>
      <c r="EZ93" s="54">
        <v>1</v>
      </c>
      <c r="FA93" s="54">
        <v>4</v>
      </c>
      <c r="FB93" s="60">
        <v>24592</v>
      </c>
      <c r="FC93" s="54">
        <v>3</v>
      </c>
      <c r="FD93" s="60">
        <v>28854</v>
      </c>
      <c r="FE93" s="54">
        <v>2</v>
      </c>
      <c r="FF93" s="54">
        <v>0</v>
      </c>
      <c r="FI93" s="54">
        <v>811</v>
      </c>
      <c r="FJ93" s="54">
        <v>816</v>
      </c>
      <c r="FM93" s="54">
        <v>811</v>
      </c>
      <c r="FN93" s="54">
        <v>3</v>
      </c>
      <c r="FO93" s="54" t="s">
        <v>65</v>
      </c>
      <c r="FP93" s="54">
        <v>79.88736926790024</v>
      </c>
    </row>
    <row r="94" spans="1:172" s="54" customFormat="1" x14ac:dyDescent="0.2">
      <c r="A94" s="54" t="s">
        <v>77</v>
      </c>
      <c r="B94" s="54">
        <v>1989</v>
      </c>
      <c r="C94" s="54" t="s">
        <v>78</v>
      </c>
      <c r="D94" s="54" t="s">
        <v>79</v>
      </c>
      <c r="E94" s="54" t="s">
        <v>80</v>
      </c>
      <c r="F94">
        <v>1</v>
      </c>
      <c r="G94">
        <v>1</v>
      </c>
      <c r="H94" s="54" t="s">
        <v>1639</v>
      </c>
      <c r="I94">
        <v>1</v>
      </c>
      <c r="J94">
        <v>1</v>
      </c>
      <c r="K94" s="54" t="s">
        <v>1639</v>
      </c>
      <c r="L94">
        <v>1</v>
      </c>
      <c r="M94">
        <v>1</v>
      </c>
      <c r="N94" s="54" t="s">
        <v>1639</v>
      </c>
      <c r="O94" s="54" t="s">
        <v>81</v>
      </c>
      <c r="P94" s="54" t="s">
        <v>82</v>
      </c>
      <c r="Q94" s="54" t="s">
        <v>83</v>
      </c>
      <c r="R94" s="54" t="s">
        <v>84</v>
      </c>
      <c r="S94" s="54" t="s">
        <v>85</v>
      </c>
      <c r="T94" s="54" t="s">
        <v>86</v>
      </c>
      <c r="U94" s="54" t="s">
        <v>87</v>
      </c>
      <c r="X94">
        <v>1</v>
      </c>
      <c r="Y94">
        <v>0</v>
      </c>
      <c r="AA94">
        <v>1</v>
      </c>
      <c r="AB94">
        <v>0</v>
      </c>
      <c r="AD94">
        <v>1</v>
      </c>
      <c r="AE94">
        <v>0</v>
      </c>
      <c r="AH94" s="55" t="s">
        <v>88</v>
      </c>
      <c r="AI94" s="56">
        <v>1</v>
      </c>
      <c r="AJ94" s="56">
        <v>0</v>
      </c>
      <c r="AK94" s="57" t="s">
        <v>89</v>
      </c>
      <c r="AL94" s="57" t="s">
        <v>57</v>
      </c>
      <c r="AM94" s="57" t="s">
        <v>57</v>
      </c>
      <c r="AN94" s="57" t="s">
        <v>57</v>
      </c>
      <c r="AO94" s="57" t="s">
        <v>57</v>
      </c>
      <c r="AP94" s="57"/>
      <c r="AQ94" s="57"/>
      <c r="AR94" s="57" t="s">
        <v>57</v>
      </c>
      <c r="AS94" s="57" t="s">
        <v>60</v>
      </c>
      <c r="AT94" s="58" t="s">
        <v>60</v>
      </c>
      <c r="AU94" s="58" t="s">
        <v>331</v>
      </c>
      <c r="AV94" s="58" t="s">
        <v>331</v>
      </c>
      <c r="AW94" s="58"/>
      <c r="AX94" s="58" t="s">
        <v>331</v>
      </c>
      <c r="AY94" s="57" t="s">
        <v>762</v>
      </c>
      <c r="AZ94" s="57" t="s">
        <v>762</v>
      </c>
      <c r="BA94" s="56">
        <v>0</v>
      </c>
      <c r="BB94" s="56"/>
      <c r="BC94" s="56">
        <v>0</v>
      </c>
      <c r="BD94" s="56">
        <v>0</v>
      </c>
      <c r="BE94" s="56">
        <v>0</v>
      </c>
      <c r="BF94" s="56"/>
      <c r="BG94" s="56"/>
      <c r="BH94" s="56"/>
      <c r="BI94" s="57" t="s">
        <v>331</v>
      </c>
      <c r="BK94" s="54">
        <v>0</v>
      </c>
      <c r="BL94" s="54">
        <v>-7</v>
      </c>
      <c r="BM94" s="56">
        <v>501</v>
      </c>
      <c r="BN94" s="54">
        <v>50120</v>
      </c>
      <c r="BO94" s="54">
        <v>2</v>
      </c>
      <c r="BP94" s="54">
        <v>1</v>
      </c>
      <c r="BQ94" s="54">
        <v>2</v>
      </c>
      <c r="BR94" s="54">
        <v>0</v>
      </c>
      <c r="BS94" s="54">
        <v>1</v>
      </c>
      <c r="BT94" s="54">
        <v>0</v>
      </c>
      <c r="BU94" s="57" t="s">
        <v>333</v>
      </c>
      <c r="BV94" s="57" t="s">
        <v>334</v>
      </c>
      <c r="BW94" s="12">
        <v>0</v>
      </c>
      <c r="BX94" s="12">
        <v>0</v>
      </c>
      <c r="BY94" s="12">
        <v>0</v>
      </c>
      <c r="BZ94" s="12">
        <v>0</v>
      </c>
      <c r="CA94" s="12">
        <v>0</v>
      </c>
      <c r="CB94" s="57" t="s">
        <v>326</v>
      </c>
      <c r="CC94" s="57" t="s">
        <v>311</v>
      </c>
      <c r="CD94" s="57" t="s">
        <v>313</v>
      </c>
      <c r="CE94" s="57"/>
      <c r="CF94" s="57" t="s">
        <v>326</v>
      </c>
      <c r="CG94" s="57" t="s">
        <v>327</v>
      </c>
      <c r="CH94" s="57" t="s">
        <v>313</v>
      </c>
      <c r="CI94" s="57"/>
      <c r="CJ94" s="161">
        <v>0</v>
      </c>
      <c r="CK94" s="57"/>
      <c r="CL94" s="57" t="s">
        <v>689</v>
      </c>
      <c r="CM94" s="57" t="s">
        <v>315</v>
      </c>
      <c r="CN94" s="59">
        <v>3</v>
      </c>
      <c r="CO94" s="59">
        <v>1</v>
      </c>
      <c r="CP94" s="57" t="s">
        <v>82</v>
      </c>
      <c r="CQ94" s="12" t="s">
        <v>1424</v>
      </c>
      <c r="CR94" s="12">
        <v>0</v>
      </c>
      <c r="CS94" s="12">
        <v>1</v>
      </c>
      <c r="CT94" s="59">
        <v>0</v>
      </c>
      <c r="CU94" s="59">
        <v>0</v>
      </c>
      <c r="CV94" s="59">
        <v>2</v>
      </c>
      <c r="CW94" s="59">
        <v>1</v>
      </c>
      <c r="CX94" s="59">
        <v>0</v>
      </c>
      <c r="CY94" s="59">
        <v>0</v>
      </c>
      <c r="CZ94" s="59">
        <v>0</v>
      </c>
      <c r="DA94" s="12">
        <v>50</v>
      </c>
      <c r="DB94" s="12">
        <f t="shared" si="224"/>
        <v>66.7</v>
      </c>
      <c r="DC94" s="169">
        <v>33.299999999999997</v>
      </c>
      <c r="DD94" s="12">
        <v>33.299999999999997</v>
      </c>
      <c r="DE94" s="12">
        <v>0</v>
      </c>
      <c r="DF94" s="12">
        <v>16.7</v>
      </c>
      <c r="DG94" s="57">
        <v>1</v>
      </c>
      <c r="DH94" s="57" t="s">
        <v>320</v>
      </c>
      <c r="DI94" s="57" t="s">
        <v>331</v>
      </c>
      <c r="DJ94" s="57" t="s">
        <v>1432</v>
      </c>
      <c r="DK94" s="57" t="s">
        <v>82</v>
      </c>
      <c r="DL94" s="57" t="s">
        <v>1359</v>
      </c>
      <c r="DM94" s="57" t="s">
        <v>84</v>
      </c>
      <c r="DN94" s="57" t="s">
        <v>740</v>
      </c>
      <c r="DO94" s="57"/>
      <c r="DP94" s="57"/>
      <c r="DQ94" s="12">
        <f t="shared" ref="DQ94" si="290">(DT94/DR94)*100</f>
        <v>11.263073209975865</v>
      </c>
      <c r="DR94" s="5">
        <f t="shared" si="286"/>
        <v>124300</v>
      </c>
      <c r="DS94" s="157">
        <v>99300</v>
      </c>
      <c r="DT94" s="57" t="s">
        <v>1442</v>
      </c>
      <c r="DU94" s="157">
        <v>11000</v>
      </c>
      <c r="DV94" s="57"/>
      <c r="DW94" s="101" t="s">
        <v>1009</v>
      </c>
      <c r="DX94" s="101" t="s">
        <v>1006</v>
      </c>
      <c r="DY94" s="101" t="s">
        <v>1013</v>
      </c>
      <c r="DZ94" s="57"/>
      <c r="EA94" s="12">
        <f t="shared" ref="EA94" si="291">(ED94/EB94)*100</f>
        <v>34.292565947242203</v>
      </c>
      <c r="EB94" s="5">
        <f t="shared" si="287"/>
        <v>417</v>
      </c>
      <c r="EC94" s="59">
        <v>152</v>
      </c>
      <c r="ED94" s="59">
        <v>143</v>
      </c>
      <c r="EE94" s="59">
        <v>122</v>
      </c>
      <c r="EF94" s="57"/>
      <c r="EG94" s="58" t="s">
        <v>335</v>
      </c>
      <c r="EH94" s="80">
        <v>100</v>
      </c>
      <c r="EI94" s="57" t="s">
        <v>744</v>
      </c>
      <c r="EJ94" s="59">
        <v>33.299999999999997</v>
      </c>
      <c r="EK94" s="57" t="s">
        <v>744</v>
      </c>
      <c r="EL94" s="59">
        <v>33.299999999999997</v>
      </c>
      <c r="EM94" s="57"/>
      <c r="EN94" s="59"/>
      <c r="EO94" s="57" t="s">
        <v>743</v>
      </c>
      <c r="EP94" s="57" t="s">
        <v>331</v>
      </c>
      <c r="EQ94" s="57" t="s">
        <v>948</v>
      </c>
      <c r="ER94" s="57"/>
      <c r="ES94" s="57"/>
      <c r="ET94" s="57"/>
      <c r="EU94" s="54" t="s">
        <v>90</v>
      </c>
      <c r="EW94" s="54">
        <v>2</v>
      </c>
      <c r="EY94" s="54">
        <v>1</v>
      </c>
      <c r="EZ94" s="54">
        <v>1</v>
      </c>
      <c r="FA94" s="54">
        <v>4</v>
      </c>
      <c r="FB94" s="60">
        <v>24592</v>
      </c>
      <c r="FC94" s="54">
        <v>3</v>
      </c>
      <c r="FD94" s="60">
        <v>28854</v>
      </c>
      <c r="FE94" s="54">
        <v>2</v>
      </c>
      <c r="FF94" s="54">
        <v>0</v>
      </c>
      <c r="FI94" s="54">
        <v>811</v>
      </c>
      <c r="FJ94" s="54">
        <v>816</v>
      </c>
      <c r="FM94" s="54">
        <v>811</v>
      </c>
      <c r="FN94" s="54">
        <v>3</v>
      </c>
      <c r="FO94" s="54" t="s">
        <v>65</v>
      </c>
      <c r="FP94" s="54">
        <v>11.263073209975865</v>
      </c>
    </row>
    <row r="95" spans="1:172" s="54" customFormat="1" x14ac:dyDescent="0.2">
      <c r="A95" s="54" t="s">
        <v>77</v>
      </c>
      <c r="B95" s="54">
        <v>1989</v>
      </c>
      <c r="C95" s="54" t="s">
        <v>78</v>
      </c>
      <c r="D95" s="54" t="s">
        <v>79</v>
      </c>
      <c r="E95" s="54" t="s">
        <v>80</v>
      </c>
      <c r="F95">
        <v>1</v>
      </c>
      <c r="G95">
        <v>1</v>
      </c>
      <c r="H95" s="54" t="s">
        <v>1639</v>
      </c>
      <c r="I95">
        <v>1</v>
      </c>
      <c r="J95">
        <v>1</v>
      </c>
      <c r="K95" s="54" t="s">
        <v>1639</v>
      </c>
      <c r="L95">
        <v>1</v>
      </c>
      <c r="M95">
        <v>1</v>
      </c>
      <c r="N95" s="54" t="s">
        <v>1639</v>
      </c>
      <c r="O95" s="54" t="s">
        <v>81</v>
      </c>
      <c r="P95" s="54" t="s">
        <v>82</v>
      </c>
      <c r="Q95" s="54" t="s">
        <v>83</v>
      </c>
      <c r="R95" s="54" t="s">
        <v>84</v>
      </c>
      <c r="S95" s="54" t="s">
        <v>85</v>
      </c>
      <c r="T95" s="54" t="s">
        <v>86</v>
      </c>
      <c r="U95" s="54" t="s">
        <v>87</v>
      </c>
      <c r="X95">
        <v>1</v>
      </c>
      <c r="Y95">
        <v>0</v>
      </c>
      <c r="AA95">
        <v>1</v>
      </c>
      <c r="AB95">
        <v>0</v>
      </c>
      <c r="AD95">
        <v>1</v>
      </c>
      <c r="AE95">
        <v>0</v>
      </c>
      <c r="AH95" s="55" t="s">
        <v>88</v>
      </c>
      <c r="AI95" s="56">
        <v>1</v>
      </c>
      <c r="AJ95" s="56">
        <v>0</v>
      </c>
      <c r="AK95" s="57" t="s">
        <v>89</v>
      </c>
      <c r="AL95" s="57" t="s">
        <v>57</v>
      </c>
      <c r="AM95" s="57" t="s">
        <v>57</v>
      </c>
      <c r="AN95" s="57" t="s">
        <v>57</v>
      </c>
      <c r="AO95" s="57" t="s">
        <v>57</v>
      </c>
      <c r="AP95" s="57"/>
      <c r="AQ95" s="57"/>
      <c r="AR95" s="57" t="s">
        <v>57</v>
      </c>
      <c r="AS95" s="57" t="s">
        <v>60</v>
      </c>
      <c r="AT95" s="58" t="s">
        <v>60</v>
      </c>
      <c r="AU95" s="58" t="s">
        <v>331</v>
      </c>
      <c r="AV95" s="58" t="s">
        <v>331</v>
      </c>
      <c r="AW95" s="58"/>
      <c r="AX95" s="58" t="s">
        <v>331</v>
      </c>
      <c r="AY95" s="57" t="s">
        <v>762</v>
      </c>
      <c r="AZ95" s="57" t="s">
        <v>762</v>
      </c>
      <c r="BA95" s="56">
        <v>0</v>
      </c>
      <c r="BB95" s="56"/>
      <c r="BC95" s="56">
        <v>0</v>
      </c>
      <c r="BD95" s="56">
        <v>0</v>
      </c>
      <c r="BE95" s="56">
        <v>0</v>
      </c>
      <c r="BF95" s="56"/>
      <c r="BG95" s="56"/>
      <c r="BH95" s="56"/>
      <c r="BI95" s="57" t="s">
        <v>331</v>
      </c>
      <c r="BK95" s="54">
        <v>0</v>
      </c>
      <c r="BL95" s="54">
        <v>-7</v>
      </c>
      <c r="BM95" s="56">
        <v>501</v>
      </c>
      <c r="BN95" s="54">
        <v>50120</v>
      </c>
      <c r="BO95" s="54">
        <v>2</v>
      </c>
      <c r="BP95" s="54">
        <v>1</v>
      </c>
      <c r="BQ95" s="54">
        <v>2</v>
      </c>
      <c r="BR95" s="54">
        <v>0</v>
      </c>
      <c r="BS95" s="54">
        <v>1</v>
      </c>
      <c r="BT95" s="54">
        <v>0</v>
      </c>
      <c r="BU95" s="57" t="s">
        <v>333</v>
      </c>
      <c r="BV95" s="57" t="s">
        <v>334</v>
      </c>
      <c r="BW95" s="12">
        <v>0</v>
      </c>
      <c r="BX95" s="12">
        <v>0</v>
      </c>
      <c r="BY95" s="12">
        <v>0</v>
      </c>
      <c r="BZ95" s="12">
        <v>0</v>
      </c>
      <c r="CA95" s="12">
        <v>0</v>
      </c>
      <c r="CB95" s="57" t="s">
        <v>326</v>
      </c>
      <c r="CC95" s="57" t="s">
        <v>311</v>
      </c>
      <c r="CD95" s="57" t="s">
        <v>313</v>
      </c>
      <c r="CE95" s="57"/>
      <c r="CF95" s="57" t="s">
        <v>326</v>
      </c>
      <c r="CG95" s="57" t="s">
        <v>327</v>
      </c>
      <c r="CH95" s="57" t="s">
        <v>313</v>
      </c>
      <c r="CI95" s="57"/>
      <c r="CJ95" s="161">
        <v>0</v>
      </c>
      <c r="CK95" s="57"/>
      <c r="CL95" s="57" t="s">
        <v>689</v>
      </c>
      <c r="CM95" s="57" t="s">
        <v>315</v>
      </c>
      <c r="CN95" s="59">
        <v>3</v>
      </c>
      <c r="CO95" s="59">
        <v>1</v>
      </c>
      <c r="CP95" s="57" t="s">
        <v>84</v>
      </c>
      <c r="CQ95" s="12" t="s">
        <v>1424</v>
      </c>
      <c r="CR95" s="12">
        <v>0</v>
      </c>
      <c r="CS95" s="12">
        <v>1</v>
      </c>
      <c r="CT95" s="59">
        <v>1</v>
      </c>
      <c r="CU95" s="59">
        <v>0</v>
      </c>
      <c r="CV95" s="59">
        <v>0</v>
      </c>
      <c r="CW95" s="59">
        <v>0</v>
      </c>
      <c r="CX95" s="59">
        <v>1</v>
      </c>
      <c r="CY95" s="59">
        <v>1</v>
      </c>
      <c r="CZ95" s="59">
        <v>1</v>
      </c>
      <c r="DA95" s="12">
        <v>50</v>
      </c>
      <c r="DB95" s="12">
        <f t="shared" si="224"/>
        <v>66.7</v>
      </c>
      <c r="DC95" s="169">
        <v>33.299999999999997</v>
      </c>
      <c r="DD95" s="12">
        <v>33.299999999999997</v>
      </c>
      <c r="DE95" s="12">
        <v>0</v>
      </c>
      <c r="DF95" s="12">
        <v>16.7</v>
      </c>
      <c r="DG95" s="57">
        <v>1</v>
      </c>
      <c r="DH95" s="57" t="s">
        <v>320</v>
      </c>
      <c r="DI95" s="57" t="s">
        <v>331</v>
      </c>
      <c r="DJ95" s="57" t="s">
        <v>1432</v>
      </c>
      <c r="DK95" s="57" t="s">
        <v>82</v>
      </c>
      <c r="DL95" s="57" t="s">
        <v>1359</v>
      </c>
      <c r="DM95" s="57" t="s">
        <v>84</v>
      </c>
      <c r="DN95" s="57" t="s">
        <v>740</v>
      </c>
      <c r="DO95" s="57"/>
      <c r="DP95" s="57"/>
      <c r="DQ95" s="5">
        <f>(DU95/DR95)*100</f>
        <v>8.8495575221238933</v>
      </c>
      <c r="DR95" s="5">
        <f t="shared" si="286"/>
        <v>124300</v>
      </c>
      <c r="DS95" s="157">
        <v>99300</v>
      </c>
      <c r="DT95" s="57" t="s">
        <v>1442</v>
      </c>
      <c r="DU95" s="157">
        <v>11000</v>
      </c>
      <c r="DV95" s="57"/>
      <c r="DW95" s="101" t="s">
        <v>1009</v>
      </c>
      <c r="DX95" s="101" t="s">
        <v>1006</v>
      </c>
      <c r="DY95" s="101" t="s">
        <v>1013</v>
      </c>
      <c r="DZ95" s="57"/>
      <c r="EA95" s="5">
        <f>(EE95/EB95)*100</f>
        <v>29.256594724220626</v>
      </c>
      <c r="EB95" s="5">
        <f t="shared" si="287"/>
        <v>417</v>
      </c>
      <c r="EC95" s="59">
        <v>152</v>
      </c>
      <c r="ED95" s="59">
        <v>143</v>
      </c>
      <c r="EE95" s="59">
        <v>122</v>
      </c>
      <c r="EF95" s="57"/>
      <c r="EG95" s="58" t="s">
        <v>335</v>
      </c>
      <c r="EH95" s="80">
        <v>100</v>
      </c>
      <c r="EI95" s="57" t="s">
        <v>744</v>
      </c>
      <c r="EJ95" s="59">
        <v>33.299999999999997</v>
      </c>
      <c r="EK95" s="57" t="s">
        <v>744</v>
      </c>
      <c r="EL95" s="59">
        <v>33.299999999999997</v>
      </c>
      <c r="EM95" s="57"/>
      <c r="EN95" s="59"/>
      <c r="EO95" s="57" t="s">
        <v>743</v>
      </c>
      <c r="EP95" s="57" t="s">
        <v>331</v>
      </c>
      <c r="EQ95" s="57" t="s">
        <v>948</v>
      </c>
      <c r="ER95" s="57"/>
      <c r="ES95" s="57"/>
      <c r="ET95" s="57"/>
      <c r="EU95" s="54" t="s">
        <v>90</v>
      </c>
      <c r="EW95" s="54">
        <v>2</v>
      </c>
      <c r="EY95" s="54">
        <v>1</v>
      </c>
      <c r="EZ95" s="54">
        <v>1</v>
      </c>
      <c r="FA95" s="54">
        <v>4</v>
      </c>
      <c r="FB95" s="60">
        <v>24592</v>
      </c>
      <c r="FC95" s="54">
        <v>3</v>
      </c>
      <c r="FD95" s="60">
        <v>28854</v>
      </c>
      <c r="FE95" s="54">
        <v>2</v>
      </c>
      <c r="FF95" s="54">
        <v>0</v>
      </c>
      <c r="FI95" s="54">
        <v>811</v>
      </c>
      <c r="FJ95" s="54">
        <v>816</v>
      </c>
      <c r="FM95" s="54">
        <v>811</v>
      </c>
      <c r="FN95" s="54">
        <v>3</v>
      </c>
      <c r="FO95" s="54" t="s">
        <v>65</v>
      </c>
      <c r="FP95" s="54">
        <v>8.8495575221238933</v>
      </c>
    </row>
    <row r="96" spans="1:172" s="54" customFormat="1" x14ac:dyDescent="0.2">
      <c r="A96" s="54" t="s">
        <v>77</v>
      </c>
      <c r="B96" s="54">
        <v>1989</v>
      </c>
      <c r="C96" s="54" t="s">
        <v>78</v>
      </c>
      <c r="D96" s="54" t="s">
        <v>79</v>
      </c>
      <c r="E96" s="54" t="s">
        <v>80</v>
      </c>
      <c r="F96">
        <v>1</v>
      </c>
      <c r="G96">
        <v>1</v>
      </c>
      <c r="H96" s="54" t="s">
        <v>1639</v>
      </c>
      <c r="I96">
        <v>1</v>
      </c>
      <c r="J96">
        <v>1</v>
      </c>
      <c r="K96" s="54" t="s">
        <v>1639</v>
      </c>
      <c r="L96">
        <v>1</v>
      </c>
      <c r="M96">
        <v>1</v>
      </c>
      <c r="N96" s="54" t="s">
        <v>1639</v>
      </c>
      <c r="O96" s="54" t="s">
        <v>81</v>
      </c>
      <c r="P96" s="54" t="s">
        <v>82</v>
      </c>
      <c r="Q96" s="54" t="s">
        <v>83</v>
      </c>
      <c r="R96" s="54" t="s">
        <v>84</v>
      </c>
      <c r="S96" s="54" t="s">
        <v>85</v>
      </c>
      <c r="T96" s="54" t="s">
        <v>86</v>
      </c>
      <c r="U96" s="54" t="s">
        <v>87</v>
      </c>
      <c r="X96">
        <v>1</v>
      </c>
      <c r="Y96">
        <v>0</v>
      </c>
      <c r="AA96">
        <v>1</v>
      </c>
      <c r="AB96">
        <v>0</v>
      </c>
      <c r="AD96">
        <v>1</v>
      </c>
      <c r="AE96">
        <v>0</v>
      </c>
      <c r="AH96" s="55" t="s">
        <v>88</v>
      </c>
      <c r="AI96" s="56">
        <v>1</v>
      </c>
      <c r="AJ96" s="56">
        <v>0</v>
      </c>
      <c r="AK96" s="57" t="s">
        <v>89</v>
      </c>
      <c r="AL96" s="57" t="s">
        <v>57</v>
      </c>
      <c r="AM96" s="57" t="s">
        <v>57</v>
      </c>
      <c r="AN96" s="57" t="s">
        <v>57</v>
      </c>
      <c r="AO96" s="57" t="s">
        <v>57</v>
      </c>
      <c r="AP96" s="57"/>
      <c r="AQ96" s="57"/>
      <c r="AR96" s="57" t="s">
        <v>57</v>
      </c>
      <c r="AS96" s="57" t="s">
        <v>60</v>
      </c>
      <c r="AT96" s="58" t="s">
        <v>60</v>
      </c>
      <c r="AU96" s="58" t="s">
        <v>331</v>
      </c>
      <c r="AV96" s="58" t="s">
        <v>331</v>
      </c>
      <c r="AW96" s="58"/>
      <c r="AX96" s="58" t="s">
        <v>331</v>
      </c>
      <c r="AY96" s="57" t="s">
        <v>762</v>
      </c>
      <c r="AZ96" s="57" t="s">
        <v>331</v>
      </c>
      <c r="BA96" s="56">
        <v>0</v>
      </c>
      <c r="BB96" s="56"/>
      <c r="BC96" s="56">
        <v>1</v>
      </c>
      <c r="BD96" s="56">
        <v>1</v>
      </c>
      <c r="BE96" s="56">
        <v>1</v>
      </c>
      <c r="BF96" s="56"/>
      <c r="BG96" s="56"/>
      <c r="BH96" s="56"/>
      <c r="BI96" s="57" t="s">
        <v>331</v>
      </c>
      <c r="BK96" s="54">
        <v>0</v>
      </c>
      <c r="BL96" s="54">
        <v>-7</v>
      </c>
      <c r="BM96" s="56">
        <v>502</v>
      </c>
      <c r="BN96" s="54">
        <v>50210</v>
      </c>
      <c r="BO96" s="54">
        <v>1</v>
      </c>
      <c r="BP96" s="54">
        <v>0</v>
      </c>
      <c r="BQ96" s="54">
        <v>1</v>
      </c>
      <c r="BR96" s="54">
        <v>1</v>
      </c>
      <c r="BS96" s="54">
        <v>0</v>
      </c>
      <c r="BT96" s="54">
        <v>1</v>
      </c>
      <c r="BU96" s="57" t="s">
        <v>303</v>
      </c>
      <c r="BV96" s="57" t="s">
        <v>383</v>
      </c>
      <c r="BW96" s="12">
        <v>0</v>
      </c>
      <c r="BX96" s="12">
        <v>0</v>
      </c>
      <c r="BY96" s="12">
        <v>0</v>
      </c>
      <c r="BZ96" s="12">
        <v>0</v>
      </c>
      <c r="CA96" s="12">
        <v>0</v>
      </c>
      <c r="CB96" s="57" t="s">
        <v>338</v>
      </c>
      <c r="CC96" s="57" t="s">
        <v>339</v>
      </c>
      <c r="CD96" s="57" t="s">
        <v>313</v>
      </c>
      <c r="CE96" s="57" t="s">
        <v>1413</v>
      </c>
      <c r="CF96" s="57" t="s">
        <v>338</v>
      </c>
      <c r="CG96" s="57" t="s">
        <v>340</v>
      </c>
      <c r="CH96" s="57" t="s">
        <v>313</v>
      </c>
      <c r="CI96" s="57"/>
      <c r="CJ96" s="161">
        <v>0</v>
      </c>
      <c r="CK96" s="57"/>
      <c r="CL96" s="57" t="s">
        <v>745</v>
      </c>
      <c r="CM96" s="57" t="s">
        <v>341</v>
      </c>
      <c r="CN96" s="59">
        <v>4</v>
      </c>
      <c r="CO96" s="57" t="s">
        <v>762</v>
      </c>
      <c r="CP96" s="59" t="s">
        <v>1136</v>
      </c>
      <c r="CQ96" s="1" t="s">
        <v>320</v>
      </c>
      <c r="CR96" s="28">
        <v>1</v>
      </c>
      <c r="CS96" s="28">
        <v>0</v>
      </c>
      <c r="CT96" s="59">
        <v>0</v>
      </c>
      <c r="CU96" s="59">
        <v>0</v>
      </c>
      <c r="CV96" s="59">
        <v>2</v>
      </c>
      <c r="CW96" s="59">
        <v>1</v>
      </c>
      <c r="CX96" s="59">
        <v>1</v>
      </c>
      <c r="CY96" s="59">
        <v>1</v>
      </c>
      <c r="CZ96" s="59">
        <v>2</v>
      </c>
      <c r="DA96" s="15">
        <f>100-EH96</f>
        <v>3.0999999999999943</v>
      </c>
      <c r="DB96" s="15">
        <f t="shared" si="224"/>
        <v>3.0999999999999943</v>
      </c>
      <c r="DC96" s="171">
        <v>96.9</v>
      </c>
      <c r="DD96" s="15">
        <v>96.9</v>
      </c>
      <c r="DE96" s="12">
        <v>25</v>
      </c>
      <c r="DF96" s="12">
        <v>25</v>
      </c>
      <c r="DG96" s="57">
        <v>1</v>
      </c>
      <c r="DH96" s="57" t="s">
        <v>320</v>
      </c>
      <c r="DI96" s="57" t="s">
        <v>331</v>
      </c>
      <c r="DJ96" s="57" t="s">
        <v>1432</v>
      </c>
      <c r="DK96" s="57" t="s">
        <v>82</v>
      </c>
      <c r="DL96" s="57" t="s">
        <v>1359</v>
      </c>
      <c r="DM96" s="57" t="s">
        <v>84</v>
      </c>
      <c r="DN96" s="57" t="s">
        <v>740</v>
      </c>
      <c r="DO96" s="57" t="s">
        <v>86</v>
      </c>
      <c r="DP96" s="57" t="s">
        <v>1056</v>
      </c>
      <c r="DQ96" s="12">
        <f t="shared" ref="DQ96" si="292">(DS96/DR96)*100</f>
        <v>64.355152300712888</v>
      </c>
      <c r="DR96" s="5">
        <f t="shared" ref="DR96:DR103" si="293">DS96+DT96+DU96+DV96</f>
        <v>154300</v>
      </c>
      <c r="DS96" s="157">
        <v>99300</v>
      </c>
      <c r="DT96" s="57" t="s">
        <v>1442</v>
      </c>
      <c r="DU96" s="157">
        <v>11000</v>
      </c>
      <c r="DV96" s="57" t="s">
        <v>1443</v>
      </c>
      <c r="DW96" s="101" t="s">
        <v>1009</v>
      </c>
      <c r="DX96" s="101" t="s">
        <v>1006</v>
      </c>
      <c r="DY96" s="101" t="s">
        <v>1013</v>
      </c>
      <c r="DZ96" s="101" t="s">
        <v>1015</v>
      </c>
      <c r="EA96" s="12">
        <f t="shared" ref="EA96" si="294">(EC96/EB96)*100</f>
        <v>36.450839328537171</v>
      </c>
      <c r="EB96" s="5">
        <f t="shared" ref="EB96:EB103" si="295">EC96+ED96+EE96+EF96</f>
        <v>417</v>
      </c>
      <c r="EC96" s="59">
        <v>152</v>
      </c>
      <c r="ED96" s="59">
        <v>143</v>
      </c>
      <c r="EE96" s="59">
        <v>122</v>
      </c>
      <c r="EF96" s="59">
        <v>0</v>
      </c>
      <c r="EG96" s="57" t="s">
        <v>934</v>
      </c>
      <c r="EH96" s="59">
        <v>96.9</v>
      </c>
      <c r="EI96" s="57" t="s">
        <v>336</v>
      </c>
      <c r="EJ96" s="59">
        <v>25</v>
      </c>
      <c r="EK96" s="57" t="s">
        <v>336</v>
      </c>
      <c r="EL96" s="59">
        <v>25</v>
      </c>
      <c r="EM96" s="57" t="s">
        <v>336</v>
      </c>
      <c r="EN96" s="59">
        <v>25</v>
      </c>
      <c r="EO96" s="57" t="s">
        <v>746</v>
      </c>
      <c r="EP96" s="57" t="s">
        <v>331</v>
      </c>
      <c r="EQ96" s="57" t="s">
        <v>948</v>
      </c>
      <c r="ER96" s="57"/>
      <c r="ES96" s="57"/>
      <c r="ET96" s="57"/>
      <c r="EU96" s="54" t="s">
        <v>90</v>
      </c>
      <c r="EW96" s="54">
        <v>2</v>
      </c>
      <c r="EY96" s="54">
        <v>1</v>
      </c>
      <c r="EZ96" s="54">
        <v>1</v>
      </c>
      <c r="FA96" s="54">
        <v>4</v>
      </c>
      <c r="FB96" s="60">
        <v>24592</v>
      </c>
      <c r="FC96" s="54">
        <v>3</v>
      </c>
      <c r="FD96" s="60">
        <v>28854</v>
      </c>
      <c r="FE96" s="54">
        <v>2</v>
      </c>
      <c r="FF96" s="54">
        <v>0</v>
      </c>
      <c r="FI96" s="54">
        <v>811</v>
      </c>
      <c r="FJ96" s="54">
        <v>816</v>
      </c>
      <c r="FM96" s="54">
        <v>811</v>
      </c>
      <c r="FN96" s="54">
        <v>3</v>
      </c>
      <c r="FO96" s="54" t="s">
        <v>65</v>
      </c>
      <c r="FP96" s="54">
        <v>64.355152300712888</v>
      </c>
    </row>
    <row r="97" spans="1:172" s="54" customFormat="1" x14ac:dyDescent="0.2">
      <c r="A97" s="54" t="s">
        <v>77</v>
      </c>
      <c r="B97" s="54">
        <v>1989</v>
      </c>
      <c r="C97" s="54" t="s">
        <v>78</v>
      </c>
      <c r="D97" s="54" t="s">
        <v>79</v>
      </c>
      <c r="E97" s="54" t="s">
        <v>80</v>
      </c>
      <c r="F97">
        <v>1</v>
      </c>
      <c r="G97">
        <v>1</v>
      </c>
      <c r="H97" s="54" t="s">
        <v>1639</v>
      </c>
      <c r="I97">
        <v>1</v>
      </c>
      <c r="J97">
        <v>1</v>
      </c>
      <c r="K97" s="54" t="s">
        <v>1639</v>
      </c>
      <c r="L97">
        <v>1</v>
      </c>
      <c r="M97">
        <v>1</v>
      </c>
      <c r="N97" s="54" t="s">
        <v>1639</v>
      </c>
      <c r="O97" s="54" t="s">
        <v>81</v>
      </c>
      <c r="P97" s="54" t="s">
        <v>82</v>
      </c>
      <c r="Q97" s="54" t="s">
        <v>83</v>
      </c>
      <c r="R97" s="54" t="s">
        <v>84</v>
      </c>
      <c r="S97" s="54" t="s">
        <v>85</v>
      </c>
      <c r="T97" s="54" t="s">
        <v>86</v>
      </c>
      <c r="U97" s="54" t="s">
        <v>87</v>
      </c>
      <c r="X97">
        <v>1</v>
      </c>
      <c r="Y97">
        <v>0</v>
      </c>
      <c r="AA97">
        <v>1</v>
      </c>
      <c r="AB97">
        <v>0</v>
      </c>
      <c r="AD97">
        <v>1</v>
      </c>
      <c r="AE97">
        <v>0</v>
      </c>
      <c r="AH97" s="55" t="s">
        <v>88</v>
      </c>
      <c r="AI97" s="56">
        <v>1</v>
      </c>
      <c r="AJ97" s="56">
        <v>0</v>
      </c>
      <c r="AK97" s="57" t="s">
        <v>89</v>
      </c>
      <c r="AL97" s="57" t="s">
        <v>57</v>
      </c>
      <c r="AM97" s="57" t="s">
        <v>57</v>
      </c>
      <c r="AN97" s="57" t="s">
        <v>57</v>
      </c>
      <c r="AO97" s="57" t="s">
        <v>57</v>
      </c>
      <c r="AP97" s="57"/>
      <c r="AQ97" s="57"/>
      <c r="AR97" s="57" t="s">
        <v>57</v>
      </c>
      <c r="AS97" s="57" t="s">
        <v>60</v>
      </c>
      <c r="AT97" s="58" t="s">
        <v>60</v>
      </c>
      <c r="AU97" s="58" t="s">
        <v>331</v>
      </c>
      <c r="AV97" s="58" t="s">
        <v>331</v>
      </c>
      <c r="AW97" s="58"/>
      <c r="AX97" s="58" t="s">
        <v>331</v>
      </c>
      <c r="AY97" s="57" t="s">
        <v>762</v>
      </c>
      <c r="AZ97" s="57" t="s">
        <v>331</v>
      </c>
      <c r="BA97" s="56">
        <v>0</v>
      </c>
      <c r="BB97" s="56"/>
      <c r="BC97" s="56">
        <v>1</v>
      </c>
      <c r="BD97" s="56">
        <v>1</v>
      </c>
      <c r="BE97" s="56">
        <v>1</v>
      </c>
      <c r="BF97" s="56"/>
      <c r="BG97" s="56"/>
      <c r="BH97" s="56"/>
      <c r="BI97" s="57" t="s">
        <v>331</v>
      </c>
      <c r="BK97" s="54">
        <v>0</v>
      </c>
      <c r="BL97" s="54">
        <v>-7</v>
      </c>
      <c r="BM97" s="56">
        <v>502</v>
      </c>
      <c r="BN97" s="54">
        <v>50210</v>
      </c>
      <c r="BO97" s="54">
        <v>1</v>
      </c>
      <c r="BP97" s="54">
        <v>0</v>
      </c>
      <c r="BQ97" s="54">
        <v>1</v>
      </c>
      <c r="BR97" s="54">
        <v>1</v>
      </c>
      <c r="BS97" s="54">
        <v>0</v>
      </c>
      <c r="BT97" s="54">
        <v>1</v>
      </c>
      <c r="BU97" s="57" t="s">
        <v>303</v>
      </c>
      <c r="BV97" s="57" t="s">
        <v>383</v>
      </c>
      <c r="BW97" s="12">
        <v>0</v>
      </c>
      <c r="BX97" s="12">
        <v>0</v>
      </c>
      <c r="BY97" s="12">
        <v>0</v>
      </c>
      <c r="BZ97" s="12">
        <v>0</v>
      </c>
      <c r="CA97" s="12">
        <v>0</v>
      </c>
      <c r="CB97" s="57" t="s">
        <v>338</v>
      </c>
      <c r="CC97" s="57" t="s">
        <v>339</v>
      </c>
      <c r="CD97" s="57" t="s">
        <v>313</v>
      </c>
      <c r="CE97" s="57" t="s">
        <v>1413</v>
      </c>
      <c r="CF97" s="57" t="s">
        <v>338</v>
      </c>
      <c r="CG97" s="57" t="s">
        <v>340</v>
      </c>
      <c r="CH97" s="57" t="s">
        <v>313</v>
      </c>
      <c r="CI97" s="57"/>
      <c r="CJ97" s="161">
        <v>0</v>
      </c>
      <c r="CK97" s="57"/>
      <c r="CL97" s="57" t="s">
        <v>745</v>
      </c>
      <c r="CM97" s="57" t="s">
        <v>341</v>
      </c>
      <c r="CN97" s="59">
        <v>4</v>
      </c>
      <c r="CO97" s="57" t="s">
        <v>762</v>
      </c>
      <c r="CP97" s="57" t="s">
        <v>82</v>
      </c>
      <c r="CQ97" s="12" t="s">
        <v>1424</v>
      </c>
      <c r="CR97" s="12">
        <v>0</v>
      </c>
      <c r="CS97" s="12">
        <v>1</v>
      </c>
      <c r="CT97" s="59">
        <v>0</v>
      </c>
      <c r="CU97" s="59">
        <v>0</v>
      </c>
      <c r="CV97" s="59">
        <v>2</v>
      </c>
      <c r="CW97" s="59">
        <v>1</v>
      </c>
      <c r="CX97" s="59">
        <v>1</v>
      </c>
      <c r="CY97" s="59">
        <v>1</v>
      </c>
      <c r="CZ97" s="59">
        <v>1</v>
      </c>
      <c r="DA97" s="12">
        <v>50</v>
      </c>
      <c r="DB97" s="12">
        <f t="shared" si="224"/>
        <v>75</v>
      </c>
      <c r="DC97" s="169">
        <v>25</v>
      </c>
      <c r="DD97" s="12">
        <v>25</v>
      </c>
      <c r="DE97" s="15">
        <v>3.1</v>
      </c>
      <c r="DF97" s="15">
        <v>17.7</v>
      </c>
      <c r="DG97" s="57">
        <v>1</v>
      </c>
      <c r="DH97" s="57" t="s">
        <v>320</v>
      </c>
      <c r="DI97" s="57" t="s">
        <v>331</v>
      </c>
      <c r="DJ97" s="57" t="s">
        <v>1432</v>
      </c>
      <c r="DK97" s="57" t="s">
        <v>82</v>
      </c>
      <c r="DL97" s="57" t="s">
        <v>1359</v>
      </c>
      <c r="DM97" s="57" t="s">
        <v>84</v>
      </c>
      <c r="DN97" s="57" t="s">
        <v>740</v>
      </c>
      <c r="DO97" s="57" t="s">
        <v>86</v>
      </c>
      <c r="DP97" s="57" t="s">
        <v>1056</v>
      </c>
      <c r="DQ97" s="12">
        <f t="shared" ref="DQ97" si="296">(DT97/DR97)*100</f>
        <v>9.0732339598185359</v>
      </c>
      <c r="DR97" s="5">
        <f t="shared" si="293"/>
        <v>154300</v>
      </c>
      <c r="DS97" s="157">
        <v>99300</v>
      </c>
      <c r="DT97" s="57" t="s">
        <v>1442</v>
      </c>
      <c r="DU97" s="157">
        <v>11000</v>
      </c>
      <c r="DV97" s="57" t="s">
        <v>1443</v>
      </c>
      <c r="DW97" s="101" t="s">
        <v>1009</v>
      </c>
      <c r="DX97" s="101" t="s">
        <v>1006</v>
      </c>
      <c r="DY97" s="101" t="s">
        <v>1013</v>
      </c>
      <c r="DZ97" s="101" t="s">
        <v>1015</v>
      </c>
      <c r="EA97" s="12">
        <f t="shared" ref="EA97" si="297">(ED97/EB97)*100</f>
        <v>34.292565947242203</v>
      </c>
      <c r="EB97" s="5">
        <f t="shared" si="295"/>
        <v>417</v>
      </c>
      <c r="EC97" s="59">
        <v>152</v>
      </c>
      <c r="ED97" s="59">
        <v>143</v>
      </c>
      <c r="EE97" s="59">
        <v>122</v>
      </c>
      <c r="EF97" s="59">
        <v>0</v>
      </c>
      <c r="EG97" s="57" t="s">
        <v>934</v>
      </c>
      <c r="EH97" s="59">
        <v>96.9</v>
      </c>
      <c r="EI97" s="57" t="s">
        <v>336</v>
      </c>
      <c r="EJ97" s="59">
        <v>25</v>
      </c>
      <c r="EK97" s="57" t="s">
        <v>336</v>
      </c>
      <c r="EL97" s="59">
        <v>25</v>
      </c>
      <c r="EM97" s="57" t="s">
        <v>336</v>
      </c>
      <c r="EN97" s="59">
        <v>25</v>
      </c>
      <c r="EO97" s="57" t="s">
        <v>746</v>
      </c>
      <c r="EP97" s="57" t="s">
        <v>331</v>
      </c>
      <c r="EQ97" s="57" t="s">
        <v>948</v>
      </c>
      <c r="ER97" s="57"/>
      <c r="ES97" s="57"/>
      <c r="ET97" s="57"/>
      <c r="EU97" s="54" t="s">
        <v>90</v>
      </c>
      <c r="EW97" s="54">
        <v>2</v>
      </c>
      <c r="EY97" s="54">
        <v>1</v>
      </c>
      <c r="EZ97" s="54">
        <v>1</v>
      </c>
      <c r="FA97" s="54">
        <v>4</v>
      </c>
      <c r="FB97" s="60">
        <v>24592</v>
      </c>
      <c r="FC97" s="54">
        <v>3</v>
      </c>
      <c r="FD97" s="60">
        <v>28854</v>
      </c>
      <c r="FE97" s="54">
        <v>2</v>
      </c>
      <c r="FF97" s="54">
        <v>0</v>
      </c>
      <c r="FI97" s="54">
        <v>811</v>
      </c>
      <c r="FJ97" s="54">
        <v>816</v>
      </c>
      <c r="FM97" s="54">
        <v>811</v>
      </c>
      <c r="FN97" s="54">
        <v>3</v>
      </c>
      <c r="FO97" s="54" t="s">
        <v>65</v>
      </c>
      <c r="FP97" s="54">
        <v>9.0732339598185359</v>
      </c>
    </row>
    <row r="98" spans="1:172" s="54" customFormat="1" x14ac:dyDescent="0.2">
      <c r="A98" s="54" t="s">
        <v>77</v>
      </c>
      <c r="B98" s="54">
        <v>1989</v>
      </c>
      <c r="C98" s="54" t="s">
        <v>78</v>
      </c>
      <c r="D98" s="54" t="s">
        <v>79</v>
      </c>
      <c r="E98" s="54" t="s">
        <v>80</v>
      </c>
      <c r="F98">
        <v>1</v>
      </c>
      <c r="G98">
        <v>1</v>
      </c>
      <c r="H98" s="54" t="s">
        <v>1639</v>
      </c>
      <c r="I98">
        <v>1</v>
      </c>
      <c r="J98">
        <v>1</v>
      </c>
      <c r="K98" s="54" t="s">
        <v>1639</v>
      </c>
      <c r="L98">
        <v>1</v>
      </c>
      <c r="M98">
        <v>1</v>
      </c>
      <c r="N98" s="54" t="s">
        <v>1639</v>
      </c>
      <c r="O98" s="54" t="s">
        <v>81</v>
      </c>
      <c r="P98" s="54" t="s">
        <v>82</v>
      </c>
      <c r="Q98" s="54" t="s">
        <v>83</v>
      </c>
      <c r="R98" s="54" t="s">
        <v>84</v>
      </c>
      <c r="S98" s="54" t="s">
        <v>85</v>
      </c>
      <c r="T98" s="54" t="s">
        <v>86</v>
      </c>
      <c r="U98" s="54" t="s">
        <v>87</v>
      </c>
      <c r="X98">
        <v>1</v>
      </c>
      <c r="Y98">
        <v>0</v>
      </c>
      <c r="AA98">
        <v>1</v>
      </c>
      <c r="AB98">
        <v>0</v>
      </c>
      <c r="AD98">
        <v>1</v>
      </c>
      <c r="AE98">
        <v>0</v>
      </c>
      <c r="AH98" s="55" t="s">
        <v>88</v>
      </c>
      <c r="AI98" s="56">
        <v>1</v>
      </c>
      <c r="AJ98" s="56">
        <v>0</v>
      </c>
      <c r="AK98" s="57" t="s">
        <v>89</v>
      </c>
      <c r="AL98" s="57" t="s">
        <v>57</v>
      </c>
      <c r="AM98" s="57" t="s">
        <v>57</v>
      </c>
      <c r="AN98" s="57" t="s">
        <v>57</v>
      </c>
      <c r="AO98" s="57" t="s">
        <v>57</v>
      </c>
      <c r="AP98" s="57"/>
      <c r="AQ98" s="57"/>
      <c r="AR98" s="57" t="s">
        <v>57</v>
      </c>
      <c r="AS98" s="57" t="s">
        <v>60</v>
      </c>
      <c r="AT98" s="58" t="s">
        <v>60</v>
      </c>
      <c r="AU98" s="58" t="s">
        <v>331</v>
      </c>
      <c r="AV98" s="58" t="s">
        <v>331</v>
      </c>
      <c r="AW98" s="58"/>
      <c r="AX98" s="58" t="s">
        <v>331</v>
      </c>
      <c r="AY98" s="57" t="s">
        <v>762</v>
      </c>
      <c r="AZ98" s="57" t="s">
        <v>331</v>
      </c>
      <c r="BA98" s="56">
        <v>0</v>
      </c>
      <c r="BB98" s="56"/>
      <c r="BC98" s="56">
        <v>1</v>
      </c>
      <c r="BD98" s="56">
        <v>1</v>
      </c>
      <c r="BE98" s="56">
        <v>1</v>
      </c>
      <c r="BF98" s="56"/>
      <c r="BG98" s="56"/>
      <c r="BH98" s="56"/>
      <c r="BI98" s="57" t="s">
        <v>331</v>
      </c>
      <c r="BK98" s="54">
        <v>0</v>
      </c>
      <c r="BL98" s="54">
        <v>-7</v>
      </c>
      <c r="BM98" s="56">
        <v>502</v>
      </c>
      <c r="BN98" s="54">
        <v>50210</v>
      </c>
      <c r="BO98" s="54">
        <v>1</v>
      </c>
      <c r="BP98" s="54">
        <v>0</v>
      </c>
      <c r="BQ98" s="54">
        <v>1</v>
      </c>
      <c r="BR98" s="54">
        <v>1</v>
      </c>
      <c r="BS98" s="54">
        <v>0</v>
      </c>
      <c r="BT98" s="54">
        <v>1</v>
      </c>
      <c r="BU98" s="57" t="s">
        <v>303</v>
      </c>
      <c r="BV98" s="57" t="s">
        <v>383</v>
      </c>
      <c r="BW98" s="12">
        <v>0</v>
      </c>
      <c r="BX98" s="12">
        <v>0</v>
      </c>
      <c r="BY98" s="12">
        <v>0</v>
      </c>
      <c r="BZ98" s="12">
        <v>0</v>
      </c>
      <c r="CA98" s="12">
        <v>0</v>
      </c>
      <c r="CB98" s="57" t="s">
        <v>338</v>
      </c>
      <c r="CC98" s="57" t="s">
        <v>339</v>
      </c>
      <c r="CD98" s="57" t="s">
        <v>313</v>
      </c>
      <c r="CE98" s="57" t="s">
        <v>1413</v>
      </c>
      <c r="CF98" s="57" t="s">
        <v>338</v>
      </c>
      <c r="CG98" s="57" t="s">
        <v>340</v>
      </c>
      <c r="CH98" s="57" t="s">
        <v>313</v>
      </c>
      <c r="CI98" s="57"/>
      <c r="CJ98" s="161">
        <v>0</v>
      </c>
      <c r="CK98" s="57"/>
      <c r="CL98" s="57" t="s">
        <v>745</v>
      </c>
      <c r="CM98" s="57" t="s">
        <v>341</v>
      </c>
      <c r="CN98" s="59">
        <v>4</v>
      </c>
      <c r="CO98" s="57" t="s">
        <v>762</v>
      </c>
      <c r="CP98" s="57" t="s">
        <v>84</v>
      </c>
      <c r="CQ98" s="12" t="s">
        <v>1424</v>
      </c>
      <c r="CR98" s="12">
        <v>0</v>
      </c>
      <c r="CS98" s="12">
        <v>1</v>
      </c>
      <c r="CT98" s="59">
        <v>1</v>
      </c>
      <c r="CU98" s="59">
        <v>0</v>
      </c>
      <c r="CV98" s="59">
        <v>2</v>
      </c>
      <c r="CW98" s="59">
        <v>0</v>
      </c>
      <c r="CX98" s="59">
        <v>1</v>
      </c>
      <c r="CY98" s="59">
        <v>1</v>
      </c>
      <c r="CZ98" s="59">
        <v>2</v>
      </c>
      <c r="DA98" s="12">
        <v>50</v>
      </c>
      <c r="DB98" s="12">
        <f t="shared" si="224"/>
        <v>75</v>
      </c>
      <c r="DC98" s="169">
        <v>25</v>
      </c>
      <c r="DD98" s="12">
        <v>25</v>
      </c>
      <c r="DE98" s="12">
        <v>0</v>
      </c>
      <c r="DF98" s="12">
        <v>16.7</v>
      </c>
      <c r="DG98" s="57">
        <v>1</v>
      </c>
      <c r="DH98" s="57" t="s">
        <v>320</v>
      </c>
      <c r="DI98" s="57" t="s">
        <v>331</v>
      </c>
      <c r="DJ98" s="57" t="s">
        <v>1432</v>
      </c>
      <c r="DK98" s="57" t="s">
        <v>82</v>
      </c>
      <c r="DL98" s="57" t="s">
        <v>1359</v>
      </c>
      <c r="DM98" s="57" t="s">
        <v>84</v>
      </c>
      <c r="DN98" s="57" t="s">
        <v>740</v>
      </c>
      <c r="DO98" s="57" t="s">
        <v>86</v>
      </c>
      <c r="DP98" s="57" t="s">
        <v>1056</v>
      </c>
      <c r="DQ98" s="5">
        <f>(DU98/DR98)*100</f>
        <v>7.1289695398574198</v>
      </c>
      <c r="DR98" s="5">
        <f t="shared" si="293"/>
        <v>154300</v>
      </c>
      <c r="DS98" s="157">
        <v>99300</v>
      </c>
      <c r="DT98" s="57" t="s">
        <v>1442</v>
      </c>
      <c r="DU98" s="157">
        <v>11000</v>
      </c>
      <c r="DV98" s="57" t="s">
        <v>1443</v>
      </c>
      <c r="DW98" s="101" t="s">
        <v>1009</v>
      </c>
      <c r="DX98" s="101" t="s">
        <v>1006</v>
      </c>
      <c r="DY98" s="101" t="s">
        <v>1013</v>
      </c>
      <c r="DZ98" s="101" t="s">
        <v>1015</v>
      </c>
      <c r="EA98" s="5">
        <f>(EE98/EB98)*100</f>
        <v>29.256594724220626</v>
      </c>
      <c r="EB98" s="5">
        <f t="shared" si="295"/>
        <v>417</v>
      </c>
      <c r="EC98" s="59">
        <v>152</v>
      </c>
      <c r="ED98" s="59">
        <v>143</v>
      </c>
      <c r="EE98" s="59">
        <v>122</v>
      </c>
      <c r="EF98" s="59">
        <v>0</v>
      </c>
      <c r="EG98" s="57" t="s">
        <v>934</v>
      </c>
      <c r="EH98" s="59">
        <v>96.9</v>
      </c>
      <c r="EI98" s="57" t="s">
        <v>336</v>
      </c>
      <c r="EJ98" s="59">
        <v>25</v>
      </c>
      <c r="EK98" s="57" t="s">
        <v>336</v>
      </c>
      <c r="EL98" s="59">
        <v>25</v>
      </c>
      <c r="EM98" s="57" t="s">
        <v>336</v>
      </c>
      <c r="EN98" s="59">
        <v>25</v>
      </c>
      <c r="EO98" s="57" t="s">
        <v>746</v>
      </c>
      <c r="EP98" s="57" t="s">
        <v>331</v>
      </c>
      <c r="EQ98" s="57" t="s">
        <v>948</v>
      </c>
      <c r="ER98" s="57"/>
      <c r="ES98" s="57"/>
      <c r="ET98" s="57"/>
      <c r="EU98" s="54" t="s">
        <v>90</v>
      </c>
      <c r="EW98" s="54">
        <v>2</v>
      </c>
      <c r="EY98" s="54">
        <v>1</v>
      </c>
      <c r="EZ98" s="54">
        <v>1</v>
      </c>
      <c r="FA98" s="54">
        <v>4</v>
      </c>
      <c r="FB98" s="60">
        <v>24592</v>
      </c>
      <c r="FC98" s="54">
        <v>3</v>
      </c>
      <c r="FD98" s="60">
        <v>28854</v>
      </c>
      <c r="FE98" s="54">
        <v>2</v>
      </c>
      <c r="FF98" s="54">
        <v>0</v>
      </c>
      <c r="FI98" s="54">
        <v>811</v>
      </c>
      <c r="FJ98" s="54">
        <v>816</v>
      </c>
      <c r="FM98" s="54">
        <v>811</v>
      </c>
      <c r="FN98" s="54">
        <v>3</v>
      </c>
      <c r="FO98" s="54" t="s">
        <v>65</v>
      </c>
      <c r="FP98" s="54">
        <v>7.1289695398574198</v>
      </c>
    </row>
    <row r="99" spans="1:172" s="54" customFormat="1" x14ac:dyDescent="0.2">
      <c r="A99" s="54" t="s">
        <v>77</v>
      </c>
      <c r="B99" s="54">
        <v>1989</v>
      </c>
      <c r="C99" s="54" t="s">
        <v>78</v>
      </c>
      <c r="D99" s="54" t="s">
        <v>79</v>
      </c>
      <c r="E99" s="54" t="s">
        <v>80</v>
      </c>
      <c r="F99">
        <v>1</v>
      </c>
      <c r="G99">
        <v>1</v>
      </c>
      <c r="H99" s="54" t="s">
        <v>1639</v>
      </c>
      <c r="I99">
        <v>1</v>
      </c>
      <c r="J99">
        <v>1</v>
      </c>
      <c r="K99" s="54" t="s">
        <v>1639</v>
      </c>
      <c r="L99">
        <v>1</v>
      </c>
      <c r="M99">
        <v>1</v>
      </c>
      <c r="N99" s="54" t="s">
        <v>1639</v>
      </c>
      <c r="O99" s="54" t="s">
        <v>81</v>
      </c>
      <c r="P99" s="54" t="s">
        <v>82</v>
      </c>
      <c r="Q99" s="54" t="s">
        <v>83</v>
      </c>
      <c r="R99" s="54" t="s">
        <v>84</v>
      </c>
      <c r="S99" s="54" t="s">
        <v>85</v>
      </c>
      <c r="T99" s="54" t="s">
        <v>86</v>
      </c>
      <c r="U99" s="54" t="s">
        <v>87</v>
      </c>
      <c r="X99">
        <v>1</v>
      </c>
      <c r="Y99">
        <v>0</v>
      </c>
      <c r="AA99">
        <v>1</v>
      </c>
      <c r="AB99">
        <v>0</v>
      </c>
      <c r="AD99">
        <v>1</v>
      </c>
      <c r="AE99">
        <v>0</v>
      </c>
      <c r="AH99" s="55" t="s">
        <v>88</v>
      </c>
      <c r="AI99" s="56">
        <v>1</v>
      </c>
      <c r="AJ99" s="56">
        <v>0</v>
      </c>
      <c r="AK99" s="57" t="s">
        <v>89</v>
      </c>
      <c r="AL99" s="57" t="s">
        <v>57</v>
      </c>
      <c r="AM99" s="57" t="s">
        <v>57</v>
      </c>
      <c r="AN99" s="57" t="s">
        <v>57</v>
      </c>
      <c r="AO99" s="57" t="s">
        <v>57</v>
      </c>
      <c r="AP99" s="57"/>
      <c r="AQ99" s="57"/>
      <c r="AR99" s="57" t="s">
        <v>57</v>
      </c>
      <c r="AS99" s="57" t="s">
        <v>60</v>
      </c>
      <c r="AT99" s="58" t="s">
        <v>60</v>
      </c>
      <c r="AU99" s="58" t="s">
        <v>331</v>
      </c>
      <c r="AV99" s="58" t="s">
        <v>331</v>
      </c>
      <c r="AW99" s="58"/>
      <c r="AX99" s="58" t="s">
        <v>331</v>
      </c>
      <c r="AY99" s="57" t="s">
        <v>762</v>
      </c>
      <c r="AZ99" s="57" t="s">
        <v>331</v>
      </c>
      <c r="BA99" s="56">
        <v>0</v>
      </c>
      <c r="BB99" s="56"/>
      <c r="BC99" s="56">
        <v>1</v>
      </c>
      <c r="BD99" s="56">
        <v>1</v>
      </c>
      <c r="BE99" s="56">
        <v>1</v>
      </c>
      <c r="BF99" s="56"/>
      <c r="BG99" s="56"/>
      <c r="BH99" s="56"/>
      <c r="BI99" s="57" t="s">
        <v>331</v>
      </c>
      <c r="BK99" s="54">
        <v>0</v>
      </c>
      <c r="BL99" s="54">
        <v>-7</v>
      </c>
      <c r="BM99" s="56">
        <v>502</v>
      </c>
      <c r="BN99" s="54">
        <v>50210</v>
      </c>
      <c r="BO99" s="54">
        <v>1</v>
      </c>
      <c r="BP99" s="54">
        <v>0</v>
      </c>
      <c r="BQ99" s="54">
        <v>1</v>
      </c>
      <c r="BR99" s="54">
        <v>1</v>
      </c>
      <c r="BS99" s="54">
        <v>0</v>
      </c>
      <c r="BT99" s="54">
        <v>1</v>
      </c>
      <c r="BU99" s="57" t="s">
        <v>303</v>
      </c>
      <c r="BV99" s="57" t="s">
        <v>383</v>
      </c>
      <c r="BW99" s="12">
        <v>0</v>
      </c>
      <c r="BX99" s="12">
        <v>0</v>
      </c>
      <c r="BY99" s="12">
        <v>0</v>
      </c>
      <c r="BZ99" s="12">
        <v>0</v>
      </c>
      <c r="CA99" s="12">
        <v>0</v>
      </c>
      <c r="CB99" s="57" t="s">
        <v>338</v>
      </c>
      <c r="CC99" s="57" t="s">
        <v>339</v>
      </c>
      <c r="CD99" s="57" t="s">
        <v>313</v>
      </c>
      <c r="CE99" s="57" t="s">
        <v>1413</v>
      </c>
      <c r="CF99" s="57" t="s">
        <v>338</v>
      </c>
      <c r="CG99" s="57" t="s">
        <v>340</v>
      </c>
      <c r="CH99" s="57" t="s">
        <v>313</v>
      </c>
      <c r="CI99" s="57"/>
      <c r="CJ99" s="161">
        <v>0</v>
      </c>
      <c r="CK99" s="57"/>
      <c r="CL99" s="57" t="s">
        <v>745</v>
      </c>
      <c r="CM99" s="57" t="s">
        <v>341</v>
      </c>
      <c r="CN99" s="59">
        <v>4</v>
      </c>
      <c r="CO99" s="57" t="s">
        <v>762</v>
      </c>
      <c r="CP99" s="59" t="s">
        <v>86</v>
      </c>
      <c r="CQ99" s="12" t="s">
        <v>1424</v>
      </c>
      <c r="CR99" s="12">
        <v>0</v>
      </c>
      <c r="CS99" s="12">
        <v>1</v>
      </c>
      <c r="CT99" s="59">
        <v>1</v>
      </c>
      <c r="CU99" s="59">
        <v>0</v>
      </c>
      <c r="CV99" s="59">
        <v>2</v>
      </c>
      <c r="CW99" s="59">
        <v>0</v>
      </c>
      <c r="CX99" s="59">
        <v>1</v>
      </c>
      <c r="CY99" s="59">
        <v>1</v>
      </c>
      <c r="CZ99" s="59">
        <v>1</v>
      </c>
      <c r="DA99" s="12">
        <v>50</v>
      </c>
      <c r="DB99" s="12">
        <f t="shared" si="224"/>
        <v>75</v>
      </c>
      <c r="DC99" s="169">
        <v>25</v>
      </c>
      <c r="DD99" s="12">
        <v>25</v>
      </c>
      <c r="DE99" s="12">
        <v>0</v>
      </c>
      <c r="DF99" s="12">
        <v>16.7</v>
      </c>
      <c r="DG99" s="57">
        <v>1</v>
      </c>
      <c r="DH99" s="57" t="s">
        <v>320</v>
      </c>
      <c r="DI99" s="57" t="s">
        <v>331</v>
      </c>
      <c r="DJ99" s="57" t="s">
        <v>1432</v>
      </c>
      <c r="DK99" s="57" t="s">
        <v>82</v>
      </c>
      <c r="DL99" s="57" t="s">
        <v>1359</v>
      </c>
      <c r="DM99" s="57" t="s">
        <v>84</v>
      </c>
      <c r="DN99" s="57" t="s">
        <v>740</v>
      </c>
      <c r="DO99" s="57" t="s">
        <v>86</v>
      </c>
      <c r="DP99" s="57" t="s">
        <v>1056</v>
      </c>
      <c r="DQ99" s="5">
        <f>(DV99/DR99)*100</f>
        <v>19.442644199611149</v>
      </c>
      <c r="DR99" s="5">
        <f t="shared" si="293"/>
        <v>154300</v>
      </c>
      <c r="DS99" s="157">
        <v>99300</v>
      </c>
      <c r="DT99" s="57" t="s">
        <v>1442</v>
      </c>
      <c r="DU99" s="157">
        <v>11000</v>
      </c>
      <c r="DV99" s="57" t="s">
        <v>1443</v>
      </c>
      <c r="DW99" s="101" t="s">
        <v>1009</v>
      </c>
      <c r="DX99" s="101" t="s">
        <v>1006</v>
      </c>
      <c r="DY99" s="101" t="s">
        <v>1013</v>
      </c>
      <c r="DZ99" s="101" t="s">
        <v>1015</v>
      </c>
      <c r="EA99" s="5">
        <f>(EF99/EB99)*100</f>
        <v>0</v>
      </c>
      <c r="EB99" s="5">
        <f t="shared" si="295"/>
        <v>417</v>
      </c>
      <c r="EC99" s="59">
        <v>152</v>
      </c>
      <c r="ED99" s="59">
        <v>143</v>
      </c>
      <c r="EE99" s="59">
        <v>122</v>
      </c>
      <c r="EF99" s="59">
        <v>0</v>
      </c>
      <c r="EG99" s="57" t="s">
        <v>934</v>
      </c>
      <c r="EH99" s="59">
        <v>96.9</v>
      </c>
      <c r="EI99" s="57" t="s">
        <v>336</v>
      </c>
      <c r="EJ99" s="59">
        <v>25</v>
      </c>
      <c r="EK99" s="57" t="s">
        <v>336</v>
      </c>
      <c r="EL99" s="59">
        <v>25</v>
      </c>
      <c r="EM99" s="57" t="s">
        <v>336</v>
      </c>
      <c r="EN99" s="59">
        <v>25</v>
      </c>
      <c r="EO99" s="57" t="s">
        <v>746</v>
      </c>
      <c r="EP99" s="57" t="s">
        <v>331</v>
      </c>
      <c r="EQ99" s="57" t="s">
        <v>948</v>
      </c>
      <c r="ER99" s="57"/>
      <c r="ES99" s="57"/>
      <c r="ET99" s="57"/>
      <c r="EU99" s="54" t="s">
        <v>90</v>
      </c>
      <c r="EW99" s="54">
        <v>2</v>
      </c>
      <c r="EY99" s="54">
        <v>1</v>
      </c>
      <c r="EZ99" s="54">
        <v>1</v>
      </c>
      <c r="FA99" s="54">
        <v>4</v>
      </c>
      <c r="FB99" s="60">
        <v>24592</v>
      </c>
      <c r="FC99" s="54">
        <v>3</v>
      </c>
      <c r="FD99" s="60">
        <v>28854</v>
      </c>
      <c r="FE99" s="54">
        <v>2</v>
      </c>
      <c r="FF99" s="54">
        <v>0</v>
      </c>
      <c r="FI99" s="54">
        <v>811</v>
      </c>
      <c r="FJ99" s="54">
        <v>816</v>
      </c>
      <c r="FM99" s="54">
        <v>811</v>
      </c>
      <c r="FN99" s="54">
        <v>3</v>
      </c>
      <c r="FO99" s="54" t="s">
        <v>65</v>
      </c>
      <c r="FP99" s="54">
        <v>19.442644199611149</v>
      </c>
    </row>
    <row r="100" spans="1:172" s="54" customFormat="1" x14ac:dyDescent="0.2">
      <c r="A100" s="54" t="s">
        <v>77</v>
      </c>
      <c r="B100" s="54">
        <v>1989</v>
      </c>
      <c r="C100" s="54" t="s">
        <v>78</v>
      </c>
      <c r="D100" s="54" t="s">
        <v>79</v>
      </c>
      <c r="E100" s="54" t="s">
        <v>80</v>
      </c>
      <c r="F100">
        <v>1</v>
      </c>
      <c r="G100">
        <v>1</v>
      </c>
      <c r="H100" s="54" t="s">
        <v>1639</v>
      </c>
      <c r="I100">
        <v>1</v>
      </c>
      <c r="J100">
        <v>1</v>
      </c>
      <c r="K100" s="54" t="s">
        <v>1639</v>
      </c>
      <c r="L100">
        <v>1</v>
      </c>
      <c r="M100">
        <v>1</v>
      </c>
      <c r="N100" s="54" t="s">
        <v>1639</v>
      </c>
      <c r="O100" s="54" t="s">
        <v>81</v>
      </c>
      <c r="P100" s="54" t="s">
        <v>82</v>
      </c>
      <c r="Q100" s="54" t="s">
        <v>83</v>
      </c>
      <c r="R100" s="54" t="s">
        <v>84</v>
      </c>
      <c r="S100" s="54" t="s">
        <v>85</v>
      </c>
      <c r="T100" s="54" t="s">
        <v>86</v>
      </c>
      <c r="U100" s="54" t="s">
        <v>87</v>
      </c>
      <c r="X100">
        <v>1</v>
      </c>
      <c r="Y100">
        <v>0</v>
      </c>
      <c r="AA100">
        <v>1</v>
      </c>
      <c r="AB100">
        <v>0</v>
      </c>
      <c r="AD100">
        <v>1</v>
      </c>
      <c r="AE100">
        <v>0</v>
      </c>
      <c r="AH100" s="55" t="s">
        <v>88</v>
      </c>
      <c r="AI100" s="56">
        <v>1</v>
      </c>
      <c r="AJ100" s="56">
        <v>0</v>
      </c>
      <c r="AK100" s="57" t="s">
        <v>89</v>
      </c>
      <c r="AL100" s="57" t="s">
        <v>57</v>
      </c>
      <c r="AM100" s="57" t="s">
        <v>57</v>
      </c>
      <c r="AN100" s="57" t="s">
        <v>57</v>
      </c>
      <c r="AO100" s="57" t="s">
        <v>57</v>
      </c>
      <c r="AP100" s="57"/>
      <c r="AQ100" s="57"/>
      <c r="AR100" s="57" t="s">
        <v>57</v>
      </c>
      <c r="AS100" s="57" t="s">
        <v>60</v>
      </c>
      <c r="AT100" s="58" t="s">
        <v>60</v>
      </c>
      <c r="AU100" s="58" t="s">
        <v>331</v>
      </c>
      <c r="AV100" s="58" t="s">
        <v>331</v>
      </c>
      <c r="AW100" s="58"/>
      <c r="AX100" s="58" t="s">
        <v>331</v>
      </c>
      <c r="AY100" s="57" t="s">
        <v>762</v>
      </c>
      <c r="AZ100" s="57" t="s">
        <v>331</v>
      </c>
      <c r="BA100" s="56">
        <v>0</v>
      </c>
      <c r="BB100" s="56"/>
      <c r="BC100" s="56">
        <v>1</v>
      </c>
      <c r="BD100" s="56">
        <v>1</v>
      </c>
      <c r="BE100" s="56">
        <v>1</v>
      </c>
      <c r="BF100" s="56"/>
      <c r="BG100" s="56"/>
      <c r="BH100" s="56"/>
      <c r="BI100" s="57" t="s">
        <v>331</v>
      </c>
      <c r="BK100" s="54">
        <v>0</v>
      </c>
      <c r="BL100" s="54">
        <v>-7</v>
      </c>
      <c r="BM100" s="56">
        <v>503</v>
      </c>
      <c r="BN100" s="54">
        <v>50310</v>
      </c>
      <c r="BO100" s="54">
        <v>1</v>
      </c>
      <c r="BP100" s="54">
        <v>0</v>
      </c>
      <c r="BQ100" s="54">
        <v>1</v>
      </c>
      <c r="BR100" s="54">
        <v>1</v>
      </c>
      <c r="BS100" s="54">
        <v>0</v>
      </c>
      <c r="BT100" s="54">
        <v>1</v>
      </c>
      <c r="BU100" s="57" t="s">
        <v>303</v>
      </c>
      <c r="BV100" s="57" t="s">
        <v>383</v>
      </c>
      <c r="BW100" s="12">
        <v>0</v>
      </c>
      <c r="BX100" s="12">
        <v>0</v>
      </c>
      <c r="BY100" s="12">
        <v>0</v>
      </c>
      <c r="BZ100" s="12">
        <v>0</v>
      </c>
      <c r="CA100" s="12">
        <v>0</v>
      </c>
      <c r="CB100" s="57" t="s">
        <v>338</v>
      </c>
      <c r="CC100" s="57" t="s">
        <v>343</v>
      </c>
      <c r="CD100" s="57" t="s">
        <v>313</v>
      </c>
      <c r="CE100" s="57"/>
      <c r="CF100" s="57" t="s">
        <v>344</v>
      </c>
      <c r="CG100" s="57" t="s">
        <v>343</v>
      </c>
      <c r="CH100" s="57" t="s">
        <v>313</v>
      </c>
      <c r="CI100" s="57"/>
      <c r="CJ100" s="161">
        <v>0</v>
      </c>
      <c r="CK100" s="57"/>
      <c r="CL100" s="57" t="s">
        <v>749</v>
      </c>
      <c r="CM100" s="57" t="s">
        <v>341</v>
      </c>
      <c r="CN100" s="59">
        <v>4</v>
      </c>
      <c r="CO100" s="59">
        <v>0</v>
      </c>
      <c r="CP100" s="59" t="s">
        <v>1136</v>
      </c>
      <c r="CQ100" s="1" t="s">
        <v>320</v>
      </c>
      <c r="CR100" s="28">
        <v>1</v>
      </c>
      <c r="CS100" s="28">
        <v>0</v>
      </c>
      <c r="CT100" s="59">
        <v>0</v>
      </c>
      <c r="CU100" s="59">
        <v>0</v>
      </c>
      <c r="CV100" s="59">
        <v>2</v>
      </c>
      <c r="CW100" s="59">
        <v>1</v>
      </c>
      <c r="CX100" s="59">
        <v>1</v>
      </c>
      <c r="CY100" s="59">
        <v>1</v>
      </c>
      <c r="CZ100" s="59">
        <v>3</v>
      </c>
      <c r="DA100" s="12">
        <f>100-EH100</f>
        <v>0</v>
      </c>
      <c r="DB100" s="12">
        <f t="shared" si="224"/>
        <v>0</v>
      </c>
      <c r="DC100" s="169">
        <v>100</v>
      </c>
      <c r="DD100" s="12">
        <v>100</v>
      </c>
      <c r="DE100" s="12">
        <v>25</v>
      </c>
      <c r="DF100" s="12">
        <v>25</v>
      </c>
      <c r="DG100" s="57">
        <v>1</v>
      </c>
      <c r="DH100" s="57" t="s">
        <v>320</v>
      </c>
      <c r="DI100" s="57" t="s">
        <v>331</v>
      </c>
      <c r="DJ100" s="57" t="s">
        <v>1432</v>
      </c>
      <c r="DK100" s="57" t="s">
        <v>82</v>
      </c>
      <c r="DL100" s="57" t="s">
        <v>1359</v>
      </c>
      <c r="DM100" s="57" t="s">
        <v>84</v>
      </c>
      <c r="DN100" s="57" t="s">
        <v>740</v>
      </c>
      <c r="DO100" s="57" t="s">
        <v>86</v>
      </c>
      <c r="DP100" s="57" t="s">
        <v>1056</v>
      </c>
      <c r="DQ100" s="12">
        <f t="shared" ref="DQ100" si="298">(DS100/DR100)*100</f>
        <v>64.355152300712888</v>
      </c>
      <c r="DR100" s="5">
        <f t="shared" si="293"/>
        <v>154300</v>
      </c>
      <c r="DS100" s="157">
        <v>99300</v>
      </c>
      <c r="DT100" s="57" t="s">
        <v>1442</v>
      </c>
      <c r="DU100" s="157">
        <v>11000</v>
      </c>
      <c r="DV100" s="57" t="s">
        <v>1443</v>
      </c>
      <c r="DW100" s="101" t="s">
        <v>1009</v>
      </c>
      <c r="DX100" s="101" t="s">
        <v>1006</v>
      </c>
      <c r="DY100" s="101" t="s">
        <v>1013</v>
      </c>
      <c r="DZ100" s="101" t="s">
        <v>1015</v>
      </c>
      <c r="EA100" s="12">
        <f t="shared" ref="EA100" si="299">(EC100/EB100)*100</f>
        <v>36.450839328537171</v>
      </c>
      <c r="EB100" s="5">
        <f t="shared" si="295"/>
        <v>417</v>
      </c>
      <c r="EC100" s="59">
        <v>152</v>
      </c>
      <c r="ED100" s="59">
        <v>143</v>
      </c>
      <c r="EE100" s="59">
        <v>122</v>
      </c>
      <c r="EF100" s="59">
        <v>0</v>
      </c>
      <c r="EG100" s="57" t="s">
        <v>977</v>
      </c>
      <c r="EH100" s="59">
        <v>100</v>
      </c>
      <c r="EI100" s="57" t="s">
        <v>747</v>
      </c>
      <c r="EJ100" s="59">
        <v>25</v>
      </c>
      <c r="EK100" s="57" t="s">
        <v>747</v>
      </c>
      <c r="EL100" s="59">
        <v>25</v>
      </c>
      <c r="EM100" s="57" t="s">
        <v>747</v>
      </c>
      <c r="EN100" s="59">
        <v>25</v>
      </c>
      <c r="EO100" s="57" t="s">
        <v>748</v>
      </c>
      <c r="EP100" s="57" t="s">
        <v>331</v>
      </c>
      <c r="EQ100" s="57" t="s">
        <v>948</v>
      </c>
      <c r="ER100" s="57"/>
      <c r="ES100" s="57"/>
      <c r="ET100" s="57"/>
      <c r="EU100" s="54" t="s">
        <v>90</v>
      </c>
      <c r="EW100" s="54">
        <v>2</v>
      </c>
      <c r="EY100" s="54">
        <v>1</v>
      </c>
      <c r="EZ100" s="54">
        <v>1</v>
      </c>
      <c r="FA100" s="54">
        <v>4</v>
      </c>
      <c r="FB100" s="60">
        <v>24592</v>
      </c>
      <c r="FC100" s="54">
        <v>3</v>
      </c>
      <c r="FD100" s="60">
        <v>28854</v>
      </c>
      <c r="FE100" s="54">
        <v>2</v>
      </c>
      <c r="FF100" s="54">
        <v>0</v>
      </c>
      <c r="FI100" s="54">
        <v>811</v>
      </c>
      <c r="FJ100" s="54">
        <v>816</v>
      </c>
      <c r="FM100" s="54">
        <v>811</v>
      </c>
      <c r="FN100" s="54">
        <v>3</v>
      </c>
      <c r="FO100" s="54" t="s">
        <v>65</v>
      </c>
      <c r="FP100" s="54">
        <v>64.355152300712888</v>
      </c>
    </row>
    <row r="101" spans="1:172" s="54" customFormat="1" x14ac:dyDescent="0.2">
      <c r="A101" s="54" t="s">
        <v>77</v>
      </c>
      <c r="B101" s="54">
        <v>1989</v>
      </c>
      <c r="C101" s="54" t="s">
        <v>78</v>
      </c>
      <c r="D101" s="54" t="s">
        <v>79</v>
      </c>
      <c r="E101" s="54" t="s">
        <v>80</v>
      </c>
      <c r="F101">
        <v>1</v>
      </c>
      <c r="G101">
        <v>1</v>
      </c>
      <c r="H101" s="54" t="s">
        <v>1639</v>
      </c>
      <c r="I101">
        <v>1</v>
      </c>
      <c r="J101">
        <v>1</v>
      </c>
      <c r="K101" s="54" t="s">
        <v>1639</v>
      </c>
      <c r="L101">
        <v>1</v>
      </c>
      <c r="M101">
        <v>1</v>
      </c>
      <c r="N101" s="54" t="s">
        <v>1639</v>
      </c>
      <c r="O101" s="54" t="s">
        <v>81</v>
      </c>
      <c r="P101" s="54" t="s">
        <v>82</v>
      </c>
      <c r="Q101" s="54" t="s">
        <v>83</v>
      </c>
      <c r="R101" s="54" t="s">
        <v>84</v>
      </c>
      <c r="S101" s="54" t="s">
        <v>85</v>
      </c>
      <c r="T101" s="54" t="s">
        <v>86</v>
      </c>
      <c r="U101" s="54" t="s">
        <v>87</v>
      </c>
      <c r="X101">
        <v>1</v>
      </c>
      <c r="Y101">
        <v>0</v>
      </c>
      <c r="AA101">
        <v>1</v>
      </c>
      <c r="AB101">
        <v>0</v>
      </c>
      <c r="AD101">
        <v>1</v>
      </c>
      <c r="AE101">
        <v>0</v>
      </c>
      <c r="AH101" s="55" t="s">
        <v>88</v>
      </c>
      <c r="AI101" s="56">
        <v>1</v>
      </c>
      <c r="AJ101" s="56">
        <v>0</v>
      </c>
      <c r="AK101" s="57" t="s">
        <v>89</v>
      </c>
      <c r="AL101" s="57" t="s">
        <v>57</v>
      </c>
      <c r="AM101" s="57" t="s">
        <v>57</v>
      </c>
      <c r="AN101" s="57" t="s">
        <v>57</v>
      </c>
      <c r="AO101" s="57" t="s">
        <v>57</v>
      </c>
      <c r="AP101" s="57"/>
      <c r="AQ101" s="57"/>
      <c r="AR101" s="57" t="s">
        <v>57</v>
      </c>
      <c r="AS101" s="57" t="s">
        <v>60</v>
      </c>
      <c r="AT101" s="58" t="s">
        <v>60</v>
      </c>
      <c r="AU101" s="58" t="s">
        <v>331</v>
      </c>
      <c r="AV101" s="58" t="s">
        <v>331</v>
      </c>
      <c r="AW101" s="58"/>
      <c r="AX101" s="58" t="s">
        <v>331</v>
      </c>
      <c r="AY101" s="57" t="s">
        <v>762</v>
      </c>
      <c r="AZ101" s="57" t="s">
        <v>331</v>
      </c>
      <c r="BA101" s="56">
        <v>0</v>
      </c>
      <c r="BB101" s="56"/>
      <c r="BC101" s="56">
        <v>1</v>
      </c>
      <c r="BD101" s="56">
        <v>1</v>
      </c>
      <c r="BE101" s="56">
        <v>1</v>
      </c>
      <c r="BF101" s="56"/>
      <c r="BG101" s="56"/>
      <c r="BH101" s="56"/>
      <c r="BI101" s="57" t="s">
        <v>331</v>
      </c>
      <c r="BK101" s="54">
        <v>0</v>
      </c>
      <c r="BL101" s="54">
        <v>-7</v>
      </c>
      <c r="BM101" s="56">
        <v>503</v>
      </c>
      <c r="BN101" s="54">
        <v>50310</v>
      </c>
      <c r="BO101" s="54">
        <v>1</v>
      </c>
      <c r="BP101" s="54">
        <v>0</v>
      </c>
      <c r="BQ101" s="54">
        <v>1</v>
      </c>
      <c r="BR101" s="54">
        <v>1</v>
      </c>
      <c r="BS101" s="54">
        <v>0</v>
      </c>
      <c r="BT101" s="54">
        <v>1</v>
      </c>
      <c r="BU101" s="57" t="s">
        <v>303</v>
      </c>
      <c r="BV101" s="57" t="s">
        <v>383</v>
      </c>
      <c r="BW101" s="12">
        <v>0</v>
      </c>
      <c r="BX101" s="12">
        <v>0</v>
      </c>
      <c r="BY101" s="12">
        <v>0</v>
      </c>
      <c r="BZ101" s="12">
        <v>0</v>
      </c>
      <c r="CA101" s="12">
        <v>0</v>
      </c>
      <c r="CB101" s="57" t="s">
        <v>338</v>
      </c>
      <c r="CC101" s="57" t="s">
        <v>343</v>
      </c>
      <c r="CD101" s="57" t="s">
        <v>313</v>
      </c>
      <c r="CE101" s="57"/>
      <c r="CF101" s="57" t="s">
        <v>344</v>
      </c>
      <c r="CG101" s="57" t="s">
        <v>343</v>
      </c>
      <c r="CH101" s="57" t="s">
        <v>313</v>
      </c>
      <c r="CI101" s="57"/>
      <c r="CJ101" s="161">
        <v>0</v>
      </c>
      <c r="CK101" s="57"/>
      <c r="CL101" s="57" t="s">
        <v>749</v>
      </c>
      <c r="CM101" s="57" t="s">
        <v>341</v>
      </c>
      <c r="CN101" s="59">
        <v>4</v>
      </c>
      <c r="CO101" s="59">
        <v>0</v>
      </c>
      <c r="CP101" s="57" t="s">
        <v>82</v>
      </c>
      <c r="CQ101" s="12" t="s">
        <v>1424</v>
      </c>
      <c r="CR101" s="12">
        <v>0</v>
      </c>
      <c r="CS101" s="12">
        <v>1</v>
      </c>
      <c r="CT101" s="59">
        <v>0</v>
      </c>
      <c r="CU101" s="59">
        <v>0</v>
      </c>
      <c r="CV101" s="59">
        <v>2</v>
      </c>
      <c r="CW101" s="59">
        <v>1</v>
      </c>
      <c r="CX101" s="59">
        <v>1</v>
      </c>
      <c r="CY101" s="59">
        <v>1</v>
      </c>
      <c r="CZ101" s="59">
        <v>2</v>
      </c>
      <c r="DA101" s="12">
        <v>50</v>
      </c>
      <c r="DB101" s="12">
        <f t="shared" si="224"/>
        <v>75</v>
      </c>
      <c r="DC101" s="169">
        <v>25</v>
      </c>
      <c r="DD101" s="12">
        <v>25</v>
      </c>
      <c r="DE101" s="12">
        <v>0</v>
      </c>
      <c r="DF101" s="12">
        <v>16.7</v>
      </c>
      <c r="DG101" s="57">
        <v>1</v>
      </c>
      <c r="DH101" s="57" t="s">
        <v>320</v>
      </c>
      <c r="DI101" s="57" t="s">
        <v>331</v>
      </c>
      <c r="DJ101" s="57" t="s">
        <v>1432</v>
      </c>
      <c r="DK101" s="57" t="s">
        <v>82</v>
      </c>
      <c r="DL101" s="57" t="s">
        <v>1359</v>
      </c>
      <c r="DM101" s="57" t="s">
        <v>84</v>
      </c>
      <c r="DN101" s="57" t="s">
        <v>740</v>
      </c>
      <c r="DO101" s="57" t="s">
        <v>86</v>
      </c>
      <c r="DP101" s="57" t="s">
        <v>1056</v>
      </c>
      <c r="DQ101" s="12">
        <f t="shared" ref="DQ101" si="300">(DT101/DR101)*100</f>
        <v>9.0732339598185359</v>
      </c>
      <c r="DR101" s="5">
        <f t="shared" si="293"/>
        <v>154300</v>
      </c>
      <c r="DS101" s="157">
        <v>99300</v>
      </c>
      <c r="DT101" s="57" t="s">
        <v>1442</v>
      </c>
      <c r="DU101" s="157">
        <v>11000</v>
      </c>
      <c r="DV101" s="57" t="s">
        <v>1443</v>
      </c>
      <c r="DW101" s="101" t="s">
        <v>1009</v>
      </c>
      <c r="DX101" s="101" t="s">
        <v>1006</v>
      </c>
      <c r="DY101" s="101" t="s">
        <v>1013</v>
      </c>
      <c r="DZ101" s="101" t="s">
        <v>1015</v>
      </c>
      <c r="EA101" s="12">
        <f t="shared" ref="EA101" si="301">(ED101/EB101)*100</f>
        <v>34.292565947242203</v>
      </c>
      <c r="EB101" s="5">
        <f t="shared" si="295"/>
        <v>417</v>
      </c>
      <c r="EC101" s="59">
        <v>152</v>
      </c>
      <c r="ED101" s="59">
        <v>143</v>
      </c>
      <c r="EE101" s="59">
        <v>122</v>
      </c>
      <c r="EF101" s="59">
        <v>0</v>
      </c>
      <c r="EG101" s="57" t="s">
        <v>977</v>
      </c>
      <c r="EH101" s="59">
        <v>100</v>
      </c>
      <c r="EI101" s="57" t="s">
        <v>747</v>
      </c>
      <c r="EJ101" s="59">
        <v>25</v>
      </c>
      <c r="EK101" s="57" t="s">
        <v>747</v>
      </c>
      <c r="EL101" s="59">
        <v>25</v>
      </c>
      <c r="EM101" s="57" t="s">
        <v>747</v>
      </c>
      <c r="EN101" s="59">
        <v>25</v>
      </c>
      <c r="EO101" s="57" t="s">
        <v>748</v>
      </c>
      <c r="EP101" s="57" t="s">
        <v>331</v>
      </c>
      <c r="EQ101" s="57" t="s">
        <v>948</v>
      </c>
      <c r="ER101" s="57"/>
      <c r="ES101" s="57"/>
      <c r="ET101" s="57"/>
      <c r="EU101" s="54" t="s">
        <v>90</v>
      </c>
      <c r="EW101" s="54">
        <v>2</v>
      </c>
      <c r="EY101" s="54">
        <v>1</v>
      </c>
      <c r="EZ101" s="54">
        <v>1</v>
      </c>
      <c r="FA101" s="54">
        <v>4</v>
      </c>
      <c r="FB101" s="60">
        <v>24592</v>
      </c>
      <c r="FC101" s="54">
        <v>3</v>
      </c>
      <c r="FD101" s="60">
        <v>28854</v>
      </c>
      <c r="FE101" s="54">
        <v>2</v>
      </c>
      <c r="FF101" s="54">
        <v>0</v>
      </c>
      <c r="FI101" s="54">
        <v>811</v>
      </c>
      <c r="FJ101" s="54">
        <v>816</v>
      </c>
      <c r="FM101" s="54">
        <v>811</v>
      </c>
      <c r="FN101" s="54">
        <v>3</v>
      </c>
      <c r="FO101" s="54" t="s">
        <v>65</v>
      </c>
      <c r="FP101" s="54">
        <v>9.0732339598185359</v>
      </c>
    </row>
    <row r="102" spans="1:172" s="54" customFormat="1" x14ac:dyDescent="0.2">
      <c r="A102" s="54" t="s">
        <v>77</v>
      </c>
      <c r="B102" s="54">
        <v>1989</v>
      </c>
      <c r="C102" s="54" t="s">
        <v>78</v>
      </c>
      <c r="D102" s="54" t="s">
        <v>79</v>
      </c>
      <c r="E102" s="54" t="s">
        <v>80</v>
      </c>
      <c r="F102">
        <v>1</v>
      </c>
      <c r="G102">
        <v>1</v>
      </c>
      <c r="H102" s="54" t="s">
        <v>1639</v>
      </c>
      <c r="I102">
        <v>1</v>
      </c>
      <c r="J102">
        <v>1</v>
      </c>
      <c r="K102" s="54" t="s">
        <v>1639</v>
      </c>
      <c r="L102">
        <v>1</v>
      </c>
      <c r="M102">
        <v>1</v>
      </c>
      <c r="N102" s="54" t="s">
        <v>1639</v>
      </c>
      <c r="O102" s="54" t="s">
        <v>81</v>
      </c>
      <c r="P102" s="54" t="s">
        <v>82</v>
      </c>
      <c r="Q102" s="54" t="s">
        <v>83</v>
      </c>
      <c r="R102" s="54" t="s">
        <v>84</v>
      </c>
      <c r="S102" s="54" t="s">
        <v>85</v>
      </c>
      <c r="T102" s="54" t="s">
        <v>86</v>
      </c>
      <c r="U102" s="54" t="s">
        <v>87</v>
      </c>
      <c r="X102">
        <v>1</v>
      </c>
      <c r="Y102">
        <v>0</v>
      </c>
      <c r="AA102">
        <v>1</v>
      </c>
      <c r="AB102">
        <v>0</v>
      </c>
      <c r="AD102">
        <v>1</v>
      </c>
      <c r="AE102">
        <v>0</v>
      </c>
      <c r="AH102" s="55" t="s">
        <v>88</v>
      </c>
      <c r="AI102" s="56">
        <v>1</v>
      </c>
      <c r="AJ102" s="56">
        <v>0</v>
      </c>
      <c r="AK102" s="57" t="s">
        <v>89</v>
      </c>
      <c r="AL102" s="57" t="s">
        <v>57</v>
      </c>
      <c r="AM102" s="57" t="s">
        <v>57</v>
      </c>
      <c r="AN102" s="57" t="s">
        <v>57</v>
      </c>
      <c r="AO102" s="57" t="s">
        <v>57</v>
      </c>
      <c r="AP102" s="57"/>
      <c r="AQ102" s="57"/>
      <c r="AR102" s="57" t="s">
        <v>57</v>
      </c>
      <c r="AS102" s="57" t="s">
        <v>60</v>
      </c>
      <c r="AT102" s="58" t="s">
        <v>60</v>
      </c>
      <c r="AU102" s="58" t="s">
        <v>331</v>
      </c>
      <c r="AV102" s="58" t="s">
        <v>331</v>
      </c>
      <c r="AW102" s="58"/>
      <c r="AX102" s="58" t="s">
        <v>331</v>
      </c>
      <c r="AY102" s="57" t="s">
        <v>762</v>
      </c>
      <c r="AZ102" s="57" t="s">
        <v>331</v>
      </c>
      <c r="BA102" s="56">
        <v>0</v>
      </c>
      <c r="BB102" s="56"/>
      <c r="BC102" s="56">
        <v>1</v>
      </c>
      <c r="BD102" s="56">
        <v>1</v>
      </c>
      <c r="BE102" s="56">
        <v>1</v>
      </c>
      <c r="BF102" s="56"/>
      <c r="BG102" s="56"/>
      <c r="BH102" s="56"/>
      <c r="BI102" s="57" t="s">
        <v>331</v>
      </c>
      <c r="BK102" s="54">
        <v>0</v>
      </c>
      <c r="BL102" s="54">
        <v>-7</v>
      </c>
      <c r="BM102" s="56">
        <v>503</v>
      </c>
      <c r="BN102" s="54">
        <v>50310</v>
      </c>
      <c r="BO102" s="54">
        <v>1</v>
      </c>
      <c r="BP102" s="54">
        <v>0</v>
      </c>
      <c r="BQ102" s="54">
        <v>1</v>
      </c>
      <c r="BR102" s="54">
        <v>1</v>
      </c>
      <c r="BS102" s="54">
        <v>0</v>
      </c>
      <c r="BT102" s="54">
        <v>1</v>
      </c>
      <c r="BU102" s="57" t="s">
        <v>303</v>
      </c>
      <c r="BV102" s="57" t="s">
        <v>383</v>
      </c>
      <c r="BW102" s="12">
        <v>0</v>
      </c>
      <c r="BX102" s="12">
        <v>0</v>
      </c>
      <c r="BY102" s="12">
        <v>0</v>
      </c>
      <c r="BZ102" s="12">
        <v>0</v>
      </c>
      <c r="CA102" s="12">
        <v>0</v>
      </c>
      <c r="CB102" s="57" t="s">
        <v>338</v>
      </c>
      <c r="CC102" s="57" t="s">
        <v>343</v>
      </c>
      <c r="CD102" s="57" t="s">
        <v>313</v>
      </c>
      <c r="CE102" s="57"/>
      <c r="CF102" s="57" t="s">
        <v>344</v>
      </c>
      <c r="CG102" s="57" t="s">
        <v>343</v>
      </c>
      <c r="CH102" s="57" t="s">
        <v>313</v>
      </c>
      <c r="CI102" s="57"/>
      <c r="CJ102" s="161">
        <v>0</v>
      </c>
      <c r="CK102" s="57"/>
      <c r="CL102" s="57" t="s">
        <v>749</v>
      </c>
      <c r="CM102" s="57" t="s">
        <v>341</v>
      </c>
      <c r="CN102" s="59">
        <v>4</v>
      </c>
      <c r="CO102" s="59">
        <v>0</v>
      </c>
      <c r="CP102" s="57" t="s">
        <v>84</v>
      </c>
      <c r="CQ102" s="12" t="s">
        <v>1424</v>
      </c>
      <c r="CR102" s="12">
        <v>0</v>
      </c>
      <c r="CS102" s="12">
        <v>1</v>
      </c>
      <c r="CT102" s="59">
        <v>1</v>
      </c>
      <c r="CU102" s="59">
        <v>0</v>
      </c>
      <c r="CV102" s="59">
        <v>2</v>
      </c>
      <c r="CW102" s="59">
        <v>0</v>
      </c>
      <c r="CX102" s="59">
        <v>1</v>
      </c>
      <c r="CY102" s="59">
        <v>1</v>
      </c>
      <c r="CZ102" s="59">
        <v>3</v>
      </c>
      <c r="DA102" s="12">
        <v>50</v>
      </c>
      <c r="DB102" s="12">
        <f t="shared" si="224"/>
        <v>75</v>
      </c>
      <c r="DC102" s="169">
        <v>25</v>
      </c>
      <c r="DD102" s="12">
        <v>25</v>
      </c>
      <c r="DE102" s="12">
        <v>0</v>
      </c>
      <c r="DF102" s="12">
        <v>16.7</v>
      </c>
      <c r="DG102" s="57">
        <v>1</v>
      </c>
      <c r="DH102" s="57" t="s">
        <v>320</v>
      </c>
      <c r="DI102" s="57" t="s">
        <v>331</v>
      </c>
      <c r="DJ102" s="57" t="s">
        <v>1432</v>
      </c>
      <c r="DK102" s="57" t="s">
        <v>82</v>
      </c>
      <c r="DL102" s="57" t="s">
        <v>1359</v>
      </c>
      <c r="DM102" s="57" t="s">
        <v>84</v>
      </c>
      <c r="DN102" s="57" t="s">
        <v>740</v>
      </c>
      <c r="DO102" s="57" t="s">
        <v>86</v>
      </c>
      <c r="DP102" s="57" t="s">
        <v>1056</v>
      </c>
      <c r="DQ102" s="5">
        <f>(DU102/DR102)*100</f>
        <v>7.1289695398574198</v>
      </c>
      <c r="DR102" s="5">
        <f t="shared" si="293"/>
        <v>154300</v>
      </c>
      <c r="DS102" s="157">
        <v>99300</v>
      </c>
      <c r="DT102" s="57" t="s">
        <v>1442</v>
      </c>
      <c r="DU102" s="157">
        <v>11000</v>
      </c>
      <c r="DV102" s="57" t="s">
        <v>1443</v>
      </c>
      <c r="DW102" s="101" t="s">
        <v>1009</v>
      </c>
      <c r="DX102" s="101" t="s">
        <v>1006</v>
      </c>
      <c r="DY102" s="101" t="s">
        <v>1013</v>
      </c>
      <c r="DZ102" s="101" t="s">
        <v>1015</v>
      </c>
      <c r="EA102" s="5">
        <f>(EE102/EB102)*100</f>
        <v>29.256594724220626</v>
      </c>
      <c r="EB102" s="5">
        <f t="shared" si="295"/>
        <v>417</v>
      </c>
      <c r="EC102" s="59">
        <v>152</v>
      </c>
      <c r="ED102" s="59">
        <v>143</v>
      </c>
      <c r="EE102" s="59">
        <v>122</v>
      </c>
      <c r="EF102" s="59">
        <v>0</v>
      </c>
      <c r="EG102" s="57" t="s">
        <v>977</v>
      </c>
      <c r="EH102" s="59">
        <v>100</v>
      </c>
      <c r="EI102" s="57" t="s">
        <v>747</v>
      </c>
      <c r="EJ102" s="59">
        <v>25</v>
      </c>
      <c r="EK102" s="57" t="s">
        <v>747</v>
      </c>
      <c r="EL102" s="59">
        <v>25</v>
      </c>
      <c r="EM102" s="57" t="s">
        <v>747</v>
      </c>
      <c r="EN102" s="59">
        <v>25</v>
      </c>
      <c r="EO102" s="57" t="s">
        <v>748</v>
      </c>
      <c r="EP102" s="57" t="s">
        <v>331</v>
      </c>
      <c r="EQ102" s="57" t="s">
        <v>948</v>
      </c>
      <c r="ER102" s="57"/>
      <c r="ES102" s="57"/>
      <c r="ET102" s="57"/>
      <c r="EU102" s="54" t="s">
        <v>90</v>
      </c>
      <c r="EW102" s="54">
        <v>2</v>
      </c>
      <c r="EY102" s="54">
        <v>1</v>
      </c>
      <c r="EZ102" s="54">
        <v>1</v>
      </c>
      <c r="FA102" s="54">
        <v>4</v>
      </c>
      <c r="FB102" s="60">
        <v>24592</v>
      </c>
      <c r="FC102" s="54">
        <v>3</v>
      </c>
      <c r="FD102" s="60">
        <v>28854</v>
      </c>
      <c r="FE102" s="54">
        <v>2</v>
      </c>
      <c r="FF102" s="54">
        <v>0</v>
      </c>
      <c r="FI102" s="54">
        <v>811</v>
      </c>
      <c r="FJ102" s="54">
        <v>816</v>
      </c>
      <c r="FM102" s="54">
        <v>811</v>
      </c>
      <c r="FN102" s="54">
        <v>3</v>
      </c>
      <c r="FO102" s="54" t="s">
        <v>65</v>
      </c>
      <c r="FP102" s="54">
        <v>7.1289695398574198</v>
      </c>
    </row>
    <row r="103" spans="1:172" s="54" customFormat="1" x14ac:dyDescent="0.2">
      <c r="A103" s="54" t="s">
        <v>77</v>
      </c>
      <c r="B103" s="54">
        <v>1989</v>
      </c>
      <c r="C103" s="54" t="s">
        <v>78</v>
      </c>
      <c r="D103" s="54" t="s">
        <v>79</v>
      </c>
      <c r="E103" s="54" t="s">
        <v>80</v>
      </c>
      <c r="F103">
        <v>1</v>
      </c>
      <c r="G103">
        <v>1</v>
      </c>
      <c r="H103" s="54" t="s">
        <v>1639</v>
      </c>
      <c r="I103">
        <v>1</v>
      </c>
      <c r="J103">
        <v>1</v>
      </c>
      <c r="K103" s="54" t="s">
        <v>1639</v>
      </c>
      <c r="L103">
        <v>1</v>
      </c>
      <c r="M103">
        <v>1</v>
      </c>
      <c r="N103" s="54" t="s">
        <v>1639</v>
      </c>
      <c r="O103" s="54" t="s">
        <v>81</v>
      </c>
      <c r="P103" s="54" t="s">
        <v>82</v>
      </c>
      <c r="Q103" s="54" t="s">
        <v>83</v>
      </c>
      <c r="R103" s="54" t="s">
        <v>84</v>
      </c>
      <c r="S103" s="54" t="s">
        <v>85</v>
      </c>
      <c r="T103" s="54" t="s">
        <v>86</v>
      </c>
      <c r="U103" s="54" t="s">
        <v>87</v>
      </c>
      <c r="X103">
        <v>1</v>
      </c>
      <c r="Y103">
        <v>0</v>
      </c>
      <c r="AA103">
        <v>1</v>
      </c>
      <c r="AB103">
        <v>0</v>
      </c>
      <c r="AD103">
        <v>1</v>
      </c>
      <c r="AE103">
        <v>0</v>
      </c>
      <c r="AH103" s="55" t="s">
        <v>88</v>
      </c>
      <c r="AI103" s="56">
        <v>1</v>
      </c>
      <c r="AJ103" s="56">
        <v>0</v>
      </c>
      <c r="AK103" s="57" t="s">
        <v>89</v>
      </c>
      <c r="AL103" s="57" t="s">
        <v>57</v>
      </c>
      <c r="AM103" s="57" t="s">
        <v>57</v>
      </c>
      <c r="AN103" s="57" t="s">
        <v>57</v>
      </c>
      <c r="AO103" s="57" t="s">
        <v>57</v>
      </c>
      <c r="AP103" s="57"/>
      <c r="AQ103" s="57"/>
      <c r="AR103" s="57" t="s">
        <v>57</v>
      </c>
      <c r="AS103" s="57" t="s">
        <v>60</v>
      </c>
      <c r="AT103" s="58" t="s">
        <v>60</v>
      </c>
      <c r="AU103" s="58" t="s">
        <v>331</v>
      </c>
      <c r="AV103" s="58" t="s">
        <v>331</v>
      </c>
      <c r="AW103" s="58"/>
      <c r="AX103" s="58" t="s">
        <v>331</v>
      </c>
      <c r="AY103" s="57" t="s">
        <v>762</v>
      </c>
      <c r="AZ103" s="57" t="s">
        <v>331</v>
      </c>
      <c r="BA103" s="56">
        <v>0</v>
      </c>
      <c r="BB103" s="56"/>
      <c r="BC103" s="56">
        <v>1</v>
      </c>
      <c r="BD103" s="56">
        <v>1</v>
      </c>
      <c r="BE103" s="56">
        <v>1</v>
      </c>
      <c r="BF103" s="56"/>
      <c r="BG103" s="56"/>
      <c r="BH103" s="56"/>
      <c r="BI103" s="57" t="s">
        <v>331</v>
      </c>
      <c r="BK103" s="54">
        <v>0</v>
      </c>
      <c r="BL103" s="54">
        <v>-7</v>
      </c>
      <c r="BM103" s="56">
        <v>503</v>
      </c>
      <c r="BN103" s="54">
        <v>50310</v>
      </c>
      <c r="BO103" s="54">
        <v>1</v>
      </c>
      <c r="BP103" s="54">
        <v>0</v>
      </c>
      <c r="BQ103" s="54">
        <v>1</v>
      </c>
      <c r="BR103" s="54">
        <v>1</v>
      </c>
      <c r="BS103" s="54">
        <v>0</v>
      </c>
      <c r="BT103" s="54">
        <v>1</v>
      </c>
      <c r="BU103" s="57" t="s">
        <v>303</v>
      </c>
      <c r="BV103" s="57" t="s">
        <v>383</v>
      </c>
      <c r="BW103" s="12">
        <v>0</v>
      </c>
      <c r="BX103" s="12">
        <v>0</v>
      </c>
      <c r="BY103" s="12">
        <v>0</v>
      </c>
      <c r="BZ103" s="12">
        <v>0</v>
      </c>
      <c r="CA103" s="12">
        <v>0</v>
      </c>
      <c r="CB103" s="57" t="s">
        <v>338</v>
      </c>
      <c r="CC103" s="57" t="s">
        <v>343</v>
      </c>
      <c r="CD103" s="57" t="s">
        <v>313</v>
      </c>
      <c r="CE103" s="57"/>
      <c r="CF103" s="57" t="s">
        <v>344</v>
      </c>
      <c r="CG103" s="57" t="s">
        <v>343</v>
      </c>
      <c r="CH103" s="57" t="s">
        <v>313</v>
      </c>
      <c r="CI103" s="57"/>
      <c r="CJ103" s="161">
        <v>0</v>
      </c>
      <c r="CK103" s="57"/>
      <c r="CL103" s="57" t="s">
        <v>749</v>
      </c>
      <c r="CM103" s="57" t="s">
        <v>341</v>
      </c>
      <c r="CN103" s="59">
        <v>4</v>
      </c>
      <c r="CO103" s="59">
        <v>0</v>
      </c>
      <c r="CP103" s="59" t="s">
        <v>86</v>
      </c>
      <c r="CQ103" s="12" t="s">
        <v>1424</v>
      </c>
      <c r="CR103" s="12">
        <v>0</v>
      </c>
      <c r="CS103" s="12">
        <v>1</v>
      </c>
      <c r="CT103" s="59">
        <v>1</v>
      </c>
      <c r="CU103" s="59">
        <v>0</v>
      </c>
      <c r="CV103" s="59">
        <v>2</v>
      </c>
      <c r="CW103" s="59">
        <v>0</v>
      </c>
      <c r="CX103" s="59">
        <v>1</v>
      </c>
      <c r="CY103" s="59">
        <v>1</v>
      </c>
      <c r="CZ103" s="59">
        <v>2</v>
      </c>
      <c r="DA103" s="12">
        <v>50</v>
      </c>
      <c r="DB103" s="12">
        <f t="shared" si="224"/>
        <v>75</v>
      </c>
      <c r="DC103" s="169">
        <v>25</v>
      </c>
      <c r="DD103" s="12">
        <v>25</v>
      </c>
      <c r="DE103" s="12">
        <v>0</v>
      </c>
      <c r="DF103" s="12">
        <v>16.7</v>
      </c>
      <c r="DG103" s="57">
        <v>1</v>
      </c>
      <c r="DH103" s="57" t="s">
        <v>320</v>
      </c>
      <c r="DI103" s="57" t="s">
        <v>331</v>
      </c>
      <c r="DJ103" s="57" t="s">
        <v>1432</v>
      </c>
      <c r="DK103" s="57" t="s">
        <v>82</v>
      </c>
      <c r="DL103" s="57" t="s">
        <v>1359</v>
      </c>
      <c r="DM103" s="57" t="s">
        <v>84</v>
      </c>
      <c r="DN103" s="57" t="s">
        <v>740</v>
      </c>
      <c r="DO103" s="57" t="s">
        <v>86</v>
      </c>
      <c r="DP103" s="57" t="s">
        <v>1056</v>
      </c>
      <c r="DQ103" s="5">
        <f>(DV103/DR103)*100</f>
        <v>19.442644199611149</v>
      </c>
      <c r="DR103" s="5">
        <f t="shared" si="293"/>
        <v>154300</v>
      </c>
      <c r="DS103" s="157">
        <v>99300</v>
      </c>
      <c r="DT103" s="57" t="s">
        <v>1442</v>
      </c>
      <c r="DU103" s="157">
        <v>11000</v>
      </c>
      <c r="DV103" s="57" t="s">
        <v>1443</v>
      </c>
      <c r="DW103" s="101" t="s">
        <v>1009</v>
      </c>
      <c r="DX103" s="101" t="s">
        <v>1006</v>
      </c>
      <c r="DY103" s="101" t="s">
        <v>1013</v>
      </c>
      <c r="DZ103" s="101" t="s">
        <v>1015</v>
      </c>
      <c r="EA103" s="5">
        <f>(EF103/EB103)*100</f>
        <v>0</v>
      </c>
      <c r="EB103" s="5">
        <f t="shared" si="295"/>
        <v>417</v>
      </c>
      <c r="EC103" s="59">
        <v>152</v>
      </c>
      <c r="ED103" s="59">
        <v>143</v>
      </c>
      <c r="EE103" s="59">
        <v>122</v>
      </c>
      <c r="EF103" s="59">
        <v>0</v>
      </c>
      <c r="EG103" s="57" t="s">
        <v>977</v>
      </c>
      <c r="EH103" s="59">
        <v>100</v>
      </c>
      <c r="EI103" s="57" t="s">
        <v>747</v>
      </c>
      <c r="EJ103" s="59">
        <v>25</v>
      </c>
      <c r="EK103" s="57" t="s">
        <v>747</v>
      </c>
      <c r="EL103" s="59">
        <v>25</v>
      </c>
      <c r="EM103" s="57" t="s">
        <v>747</v>
      </c>
      <c r="EN103" s="59">
        <v>25</v>
      </c>
      <c r="EO103" s="57" t="s">
        <v>748</v>
      </c>
      <c r="EP103" s="57" t="s">
        <v>331</v>
      </c>
      <c r="EQ103" s="57" t="s">
        <v>948</v>
      </c>
      <c r="ER103" s="57"/>
      <c r="ES103" s="57"/>
      <c r="ET103" s="57"/>
      <c r="EU103" s="54" t="s">
        <v>90</v>
      </c>
      <c r="EW103" s="54">
        <v>2</v>
      </c>
      <c r="EY103" s="54">
        <v>1</v>
      </c>
      <c r="EZ103" s="54">
        <v>1</v>
      </c>
      <c r="FA103" s="54">
        <v>4</v>
      </c>
      <c r="FB103" s="60">
        <v>24592</v>
      </c>
      <c r="FC103" s="54">
        <v>3</v>
      </c>
      <c r="FD103" s="60">
        <v>28854</v>
      </c>
      <c r="FE103" s="54">
        <v>2</v>
      </c>
      <c r="FF103" s="54">
        <v>0</v>
      </c>
      <c r="FI103" s="54">
        <v>811</v>
      </c>
      <c r="FJ103" s="54">
        <v>816</v>
      </c>
      <c r="FM103" s="54">
        <v>811</v>
      </c>
      <c r="FN103" s="54">
        <v>3</v>
      </c>
      <c r="FO103" s="54" t="s">
        <v>65</v>
      </c>
      <c r="FP103" s="54">
        <v>19.442644199611149</v>
      </c>
    </row>
    <row r="104" spans="1:172" s="54" customFormat="1" x14ac:dyDescent="0.2">
      <c r="A104" s="54" t="s">
        <v>77</v>
      </c>
      <c r="B104" s="54">
        <v>1990</v>
      </c>
      <c r="C104" s="54" t="s">
        <v>78</v>
      </c>
      <c r="D104" s="54" t="s">
        <v>79</v>
      </c>
      <c r="F104">
        <v>1</v>
      </c>
      <c r="G104">
        <v>1</v>
      </c>
      <c r="H104" s="54" t="s">
        <v>1639</v>
      </c>
      <c r="I104">
        <v>1</v>
      </c>
      <c r="J104">
        <v>0</v>
      </c>
      <c r="O104" s="54" t="s">
        <v>106</v>
      </c>
      <c r="P104" s="54" t="s">
        <v>84</v>
      </c>
      <c r="Q104" s="54" t="s">
        <v>85</v>
      </c>
      <c r="R104" s="54" t="s">
        <v>86</v>
      </c>
      <c r="S104" s="54" t="s">
        <v>87</v>
      </c>
      <c r="X104">
        <v>1</v>
      </c>
      <c r="Y104">
        <v>0</v>
      </c>
      <c r="AA104">
        <v>1</v>
      </c>
      <c r="AB104">
        <v>0</v>
      </c>
      <c r="AH104" s="54" t="s">
        <v>107</v>
      </c>
      <c r="AI104" s="56">
        <v>1</v>
      </c>
      <c r="AJ104" s="56" t="s">
        <v>108</v>
      </c>
      <c r="AK104" s="57" t="s">
        <v>89</v>
      </c>
      <c r="AL104" s="57" t="s">
        <v>57</v>
      </c>
      <c r="AM104" s="57" t="s">
        <v>57</v>
      </c>
      <c r="AN104" s="57" t="s">
        <v>57</v>
      </c>
      <c r="AO104" s="62" t="s">
        <v>57</v>
      </c>
      <c r="AP104" s="62"/>
      <c r="AQ104" s="62"/>
      <c r="AR104" s="62" t="s">
        <v>57</v>
      </c>
      <c r="AS104" s="62" t="s">
        <v>60</v>
      </c>
      <c r="AT104" s="63" t="s">
        <v>60</v>
      </c>
      <c r="AU104" s="63">
        <v>1</v>
      </c>
      <c r="AV104" s="63">
        <v>1</v>
      </c>
      <c r="AW104" s="63"/>
      <c r="AX104" s="63">
        <v>1</v>
      </c>
      <c r="AY104" s="62">
        <v>1</v>
      </c>
      <c r="AZ104" s="62">
        <v>1</v>
      </c>
      <c r="BA104" s="56">
        <v>1</v>
      </c>
      <c r="BB104" s="56"/>
      <c r="BC104" s="56">
        <v>1</v>
      </c>
      <c r="BD104" s="56">
        <v>1</v>
      </c>
      <c r="BE104" s="56">
        <v>1</v>
      </c>
      <c r="BF104" s="56"/>
      <c r="BG104" s="56"/>
      <c r="BH104" s="56"/>
      <c r="BI104" s="62">
        <v>1</v>
      </c>
      <c r="BK104" s="54">
        <v>0</v>
      </c>
      <c r="BL104" s="54">
        <v>-6</v>
      </c>
      <c r="BM104" s="56">
        <v>504</v>
      </c>
      <c r="BN104" s="54">
        <v>50410</v>
      </c>
      <c r="BO104" s="54">
        <v>1</v>
      </c>
      <c r="BP104" s="54">
        <v>0</v>
      </c>
      <c r="BQ104" s="54">
        <v>1</v>
      </c>
      <c r="BR104" s="54">
        <v>1</v>
      </c>
      <c r="BS104" s="54">
        <v>0</v>
      </c>
      <c r="BT104" s="54">
        <v>1</v>
      </c>
      <c r="BU104" s="62" t="s">
        <v>303</v>
      </c>
      <c r="BV104" s="62" t="s">
        <v>383</v>
      </c>
      <c r="BW104" s="12">
        <v>0</v>
      </c>
      <c r="BX104" s="12">
        <v>0</v>
      </c>
      <c r="BY104" s="12">
        <v>0</v>
      </c>
      <c r="BZ104" s="12">
        <v>0</v>
      </c>
      <c r="CA104" s="12">
        <v>0</v>
      </c>
      <c r="CB104" s="57" t="s">
        <v>311</v>
      </c>
      <c r="CC104" s="57" t="s">
        <v>346</v>
      </c>
      <c r="CD104" s="57" t="s">
        <v>347</v>
      </c>
      <c r="CE104" s="57"/>
      <c r="CF104" s="57" t="s">
        <v>349</v>
      </c>
      <c r="CG104" s="57" t="s">
        <v>350</v>
      </c>
      <c r="CH104" s="57" t="s">
        <v>347</v>
      </c>
      <c r="CI104" s="57"/>
      <c r="CJ104" s="161">
        <v>1</v>
      </c>
      <c r="CK104" s="62"/>
      <c r="CL104" s="57" t="s">
        <v>750</v>
      </c>
      <c r="CM104" s="62" t="s">
        <v>315</v>
      </c>
      <c r="CN104" s="62">
        <v>3</v>
      </c>
      <c r="CO104" s="62">
        <v>0</v>
      </c>
      <c r="CP104" s="59" t="s">
        <v>1136</v>
      </c>
      <c r="CQ104" s="1" t="s">
        <v>320</v>
      </c>
      <c r="CR104" s="28">
        <v>1</v>
      </c>
      <c r="CS104" s="28">
        <v>0</v>
      </c>
      <c r="CT104" s="59">
        <v>0</v>
      </c>
      <c r="CU104" s="59">
        <v>0</v>
      </c>
      <c r="CV104" s="59">
        <v>1</v>
      </c>
      <c r="CW104" s="59">
        <v>1</v>
      </c>
      <c r="CX104" s="59">
        <v>1</v>
      </c>
      <c r="CY104" s="59">
        <v>1</v>
      </c>
      <c r="CZ104" s="59">
        <v>4</v>
      </c>
      <c r="DA104" s="12">
        <f>100-EH104</f>
        <v>0</v>
      </c>
      <c r="DB104" s="12">
        <f t="shared" si="224"/>
        <v>0</v>
      </c>
      <c r="DC104" s="169">
        <v>100</v>
      </c>
      <c r="DD104" s="12">
        <v>100</v>
      </c>
      <c r="DE104" s="12">
        <v>33.299999999999997</v>
      </c>
      <c r="DF104" s="12">
        <v>33.299999999999997</v>
      </c>
      <c r="DG104" s="62">
        <v>1</v>
      </c>
      <c r="DH104" s="57" t="s">
        <v>320</v>
      </c>
      <c r="DI104" s="57" t="s">
        <v>331</v>
      </c>
      <c r="DJ104" s="57" t="s">
        <v>1432</v>
      </c>
      <c r="DK104" s="57" t="s">
        <v>82</v>
      </c>
      <c r="DL104" s="54" t="s">
        <v>761</v>
      </c>
      <c r="DM104" s="57" t="s">
        <v>84</v>
      </c>
      <c r="DN104" s="57" t="s">
        <v>740</v>
      </c>
      <c r="DO104" s="57" t="s">
        <v>86</v>
      </c>
      <c r="DP104" s="57" t="s">
        <v>1056</v>
      </c>
      <c r="DQ104" s="12">
        <f t="shared" ref="DQ104" si="302">(DS104/DR104)*100</f>
        <v>73.167539267015698</v>
      </c>
      <c r="DR104" s="12">
        <f>DS104+DT104+DU104</f>
        <v>152800</v>
      </c>
      <c r="DS104" s="157">
        <v>111800</v>
      </c>
      <c r="DT104" s="157">
        <v>11000</v>
      </c>
      <c r="DU104" s="57" t="s">
        <v>1443</v>
      </c>
      <c r="DW104" s="101" t="s">
        <v>1010</v>
      </c>
      <c r="DX104" s="57" t="s">
        <v>1008</v>
      </c>
      <c r="DY104" s="101" t="s">
        <v>1014</v>
      </c>
      <c r="DZ104" s="101" t="s">
        <v>1016</v>
      </c>
      <c r="EA104" s="12">
        <f t="shared" ref="EA104" si="303">(EC104/EB104)*100</f>
        <v>40</v>
      </c>
      <c r="EB104" s="12">
        <f>EC104+ED104+EE104</f>
        <v>15</v>
      </c>
      <c r="EC104" s="59">
        <v>6</v>
      </c>
      <c r="ED104" s="59">
        <v>0</v>
      </c>
      <c r="EE104" s="59">
        <v>9</v>
      </c>
      <c r="EF104" s="57"/>
      <c r="EG104" s="63" t="s">
        <v>351</v>
      </c>
      <c r="EH104" s="80">
        <v>100</v>
      </c>
      <c r="EI104" s="57" t="s">
        <v>336</v>
      </c>
      <c r="EJ104" s="59">
        <v>33.299999999999997</v>
      </c>
      <c r="EK104" s="57" t="s">
        <v>336</v>
      </c>
      <c r="EL104" s="59">
        <v>33.299999999999997</v>
      </c>
      <c r="EO104" s="62" t="s">
        <v>751</v>
      </c>
      <c r="EP104" s="62">
        <v>1</v>
      </c>
      <c r="EQ104" s="62" t="s">
        <v>948</v>
      </c>
      <c r="ER104" s="62"/>
      <c r="ES104" s="62"/>
      <c r="ET104" s="62"/>
      <c r="EU104" s="54" t="s">
        <v>109</v>
      </c>
      <c r="EW104" s="54">
        <v>2</v>
      </c>
      <c r="EY104" s="54">
        <v>1</v>
      </c>
      <c r="EZ104" s="54">
        <v>1</v>
      </c>
      <c r="FA104" s="54">
        <v>3</v>
      </c>
      <c r="FB104" s="60">
        <v>24592</v>
      </c>
      <c r="FC104" s="54">
        <v>3</v>
      </c>
      <c r="FD104" s="60">
        <v>28854</v>
      </c>
      <c r="FE104" s="54">
        <v>2</v>
      </c>
      <c r="FF104" s="54">
        <v>0</v>
      </c>
      <c r="FI104" s="54">
        <v>811</v>
      </c>
      <c r="FM104" s="54">
        <v>811</v>
      </c>
      <c r="FN104" s="54">
        <v>3</v>
      </c>
      <c r="FO104" s="54" t="s">
        <v>65</v>
      </c>
      <c r="FP104" s="54">
        <v>73.167539267015698</v>
      </c>
    </row>
    <row r="105" spans="1:172" s="54" customFormat="1" x14ac:dyDescent="0.2">
      <c r="A105" s="54" t="s">
        <v>77</v>
      </c>
      <c r="B105" s="54">
        <v>1990</v>
      </c>
      <c r="C105" s="54" t="s">
        <v>78</v>
      </c>
      <c r="D105" s="54" t="s">
        <v>79</v>
      </c>
      <c r="F105">
        <v>1</v>
      </c>
      <c r="G105">
        <v>1</v>
      </c>
      <c r="H105" s="54" t="s">
        <v>1639</v>
      </c>
      <c r="I105">
        <v>1</v>
      </c>
      <c r="J105">
        <v>0</v>
      </c>
      <c r="O105" s="54" t="s">
        <v>106</v>
      </c>
      <c r="P105" s="54" t="s">
        <v>84</v>
      </c>
      <c r="Q105" s="54" t="s">
        <v>85</v>
      </c>
      <c r="R105" s="54" t="s">
        <v>86</v>
      </c>
      <c r="S105" s="54" t="s">
        <v>87</v>
      </c>
      <c r="X105">
        <v>1</v>
      </c>
      <c r="Y105">
        <v>0</v>
      </c>
      <c r="AA105">
        <v>1</v>
      </c>
      <c r="AB105">
        <v>0</v>
      </c>
      <c r="AH105" s="54" t="s">
        <v>107</v>
      </c>
      <c r="AI105" s="56">
        <v>1</v>
      </c>
      <c r="AJ105" s="56" t="s">
        <v>108</v>
      </c>
      <c r="AK105" s="57" t="s">
        <v>89</v>
      </c>
      <c r="AL105" s="57" t="s">
        <v>57</v>
      </c>
      <c r="AM105" s="57" t="s">
        <v>57</v>
      </c>
      <c r="AN105" s="57" t="s">
        <v>57</v>
      </c>
      <c r="AO105" s="62" t="s">
        <v>57</v>
      </c>
      <c r="AP105" s="62"/>
      <c r="AQ105" s="62"/>
      <c r="AR105" s="62" t="s">
        <v>57</v>
      </c>
      <c r="AS105" s="62" t="s">
        <v>60</v>
      </c>
      <c r="AT105" s="63" t="s">
        <v>60</v>
      </c>
      <c r="AU105" s="63">
        <v>1</v>
      </c>
      <c r="AV105" s="63">
        <v>1</v>
      </c>
      <c r="AW105" s="63"/>
      <c r="AX105" s="63">
        <v>1</v>
      </c>
      <c r="AY105" s="62">
        <v>1</v>
      </c>
      <c r="AZ105" s="62">
        <v>1</v>
      </c>
      <c r="BA105" s="56">
        <v>1</v>
      </c>
      <c r="BB105" s="56"/>
      <c r="BC105" s="56">
        <v>1</v>
      </c>
      <c r="BD105" s="56">
        <v>1</v>
      </c>
      <c r="BE105" s="56">
        <v>1</v>
      </c>
      <c r="BF105" s="56"/>
      <c r="BG105" s="56"/>
      <c r="BH105" s="56"/>
      <c r="BI105" s="62">
        <v>1</v>
      </c>
      <c r="BK105" s="54">
        <v>0</v>
      </c>
      <c r="BL105" s="54">
        <v>-6</v>
      </c>
      <c r="BM105" s="56">
        <v>504</v>
      </c>
      <c r="BN105" s="54">
        <v>50410</v>
      </c>
      <c r="BO105" s="54">
        <v>1</v>
      </c>
      <c r="BP105" s="54">
        <v>0</v>
      </c>
      <c r="BQ105" s="54">
        <v>1</v>
      </c>
      <c r="BR105" s="54">
        <v>1</v>
      </c>
      <c r="BS105" s="54">
        <v>0</v>
      </c>
      <c r="BT105" s="54">
        <v>1</v>
      </c>
      <c r="BU105" s="62" t="s">
        <v>303</v>
      </c>
      <c r="BV105" s="62" t="s">
        <v>383</v>
      </c>
      <c r="BW105" s="12">
        <v>0</v>
      </c>
      <c r="BX105" s="12">
        <v>0</v>
      </c>
      <c r="BY105" s="12">
        <v>0</v>
      </c>
      <c r="BZ105" s="12">
        <v>0</v>
      </c>
      <c r="CA105" s="12">
        <v>0</v>
      </c>
      <c r="CB105" s="57" t="s">
        <v>311</v>
      </c>
      <c r="CC105" s="57" t="s">
        <v>346</v>
      </c>
      <c r="CD105" s="57" t="s">
        <v>347</v>
      </c>
      <c r="CE105" s="57"/>
      <c r="CF105" s="57" t="s">
        <v>349</v>
      </c>
      <c r="CG105" s="57" t="s">
        <v>350</v>
      </c>
      <c r="CH105" s="57" t="s">
        <v>347</v>
      </c>
      <c r="CI105" s="57"/>
      <c r="CJ105" s="161">
        <v>1</v>
      </c>
      <c r="CK105" s="62"/>
      <c r="CL105" s="57" t="s">
        <v>750</v>
      </c>
      <c r="CM105" s="62" t="s">
        <v>315</v>
      </c>
      <c r="CN105" s="62">
        <v>3</v>
      </c>
      <c r="CO105" s="62">
        <v>0</v>
      </c>
      <c r="CP105" s="57" t="s">
        <v>84</v>
      </c>
      <c r="CQ105" s="12" t="s">
        <v>1424</v>
      </c>
      <c r="CR105" s="12">
        <v>0</v>
      </c>
      <c r="CS105" s="12">
        <v>1</v>
      </c>
      <c r="CT105" s="59">
        <v>1</v>
      </c>
      <c r="CU105" s="59">
        <v>0</v>
      </c>
      <c r="CV105" s="59">
        <v>2</v>
      </c>
      <c r="CW105" s="59">
        <v>0</v>
      </c>
      <c r="CX105" s="59">
        <v>1</v>
      </c>
      <c r="CY105" s="59">
        <v>1</v>
      </c>
      <c r="CZ105" s="59">
        <v>4</v>
      </c>
      <c r="DA105" s="12">
        <v>50</v>
      </c>
      <c r="DB105" s="12">
        <f t="shared" si="224"/>
        <v>66.7</v>
      </c>
      <c r="DC105" s="169">
        <v>33.299999999999997</v>
      </c>
      <c r="DD105" s="12">
        <v>33.299999999999997</v>
      </c>
      <c r="DE105" s="12">
        <v>0</v>
      </c>
      <c r="DF105" s="12">
        <v>16.7</v>
      </c>
      <c r="DG105" s="62">
        <v>1</v>
      </c>
      <c r="DH105" s="57" t="s">
        <v>320</v>
      </c>
      <c r="DI105" s="57" t="s">
        <v>331</v>
      </c>
      <c r="DJ105" s="57" t="s">
        <v>1432</v>
      </c>
      <c r="DK105" s="57" t="s">
        <v>82</v>
      </c>
      <c r="DL105" s="54" t="s">
        <v>761</v>
      </c>
      <c r="DM105" s="57" t="s">
        <v>84</v>
      </c>
      <c r="DN105" s="57" t="s">
        <v>740</v>
      </c>
      <c r="DO105" s="57" t="s">
        <v>86</v>
      </c>
      <c r="DP105" s="57" t="s">
        <v>1056</v>
      </c>
      <c r="DQ105" s="12">
        <f t="shared" ref="DQ105" si="304">(DT105/DR105)*100</f>
        <v>7.1989528795811522</v>
      </c>
      <c r="DR105" s="12">
        <f>DS105+DT105+DU105</f>
        <v>152800</v>
      </c>
      <c r="DS105" s="157">
        <v>111800</v>
      </c>
      <c r="DT105" s="157">
        <v>11000</v>
      </c>
      <c r="DU105" s="57" t="s">
        <v>1443</v>
      </c>
      <c r="DW105" s="101" t="s">
        <v>1010</v>
      </c>
      <c r="DX105" s="57" t="s">
        <v>1008</v>
      </c>
      <c r="DY105" s="101" t="s">
        <v>1014</v>
      </c>
      <c r="DZ105" s="101" t="s">
        <v>1016</v>
      </c>
      <c r="EA105" s="12">
        <f t="shared" ref="EA105" si="305">(ED105/EB105)*100</f>
        <v>0</v>
      </c>
      <c r="EB105" s="12">
        <f>EC105+ED105+EE105</f>
        <v>15</v>
      </c>
      <c r="EC105" s="59">
        <v>6</v>
      </c>
      <c r="ED105" s="59">
        <v>0</v>
      </c>
      <c r="EE105" s="59">
        <v>9</v>
      </c>
      <c r="EF105" s="57"/>
      <c r="EG105" s="63" t="s">
        <v>351</v>
      </c>
      <c r="EH105" s="80">
        <v>100</v>
      </c>
      <c r="EI105" s="57" t="s">
        <v>336</v>
      </c>
      <c r="EJ105" s="59">
        <v>33.299999999999997</v>
      </c>
      <c r="EK105" s="57" t="s">
        <v>336</v>
      </c>
      <c r="EL105" s="59">
        <v>33.299999999999997</v>
      </c>
      <c r="EO105" s="62" t="s">
        <v>751</v>
      </c>
      <c r="EP105" s="62">
        <v>1</v>
      </c>
      <c r="EQ105" s="62" t="s">
        <v>948</v>
      </c>
      <c r="ER105" s="62"/>
      <c r="ES105" s="62"/>
      <c r="ET105" s="62"/>
      <c r="EU105" s="54" t="s">
        <v>109</v>
      </c>
      <c r="EW105" s="54">
        <v>2</v>
      </c>
      <c r="EY105" s="54">
        <v>1</v>
      </c>
      <c r="EZ105" s="54">
        <v>1</v>
      </c>
      <c r="FA105" s="54">
        <v>3</v>
      </c>
      <c r="FB105" s="60">
        <v>24592</v>
      </c>
      <c r="FC105" s="54">
        <v>3</v>
      </c>
      <c r="FD105" s="60">
        <v>28854</v>
      </c>
      <c r="FE105" s="54">
        <v>2</v>
      </c>
      <c r="FF105" s="54">
        <v>0</v>
      </c>
      <c r="FI105" s="54">
        <v>811</v>
      </c>
      <c r="FM105" s="54">
        <v>811</v>
      </c>
      <c r="FN105" s="54">
        <v>3</v>
      </c>
      <c r="FO105" s="54" t="s">
        <v>65</v>
      </c>
      <c r="FP105" s="54">
        <v>7.1989528795811522</v>
      </c>
    </row>
    <row r="106" spans="1:172" s="54" customFormat="1" x14ac:dyDescent="0.2">
      <c r="A106" s="54" t="s">
        <v>77</v>
      </c>
      <c r="B106" s="54">
        <v>1990</v>
      </c>
      <c r="C106" s="54" t="s">
        <v>78</v>
      </c>
      <c r="D106" s="54" t="s">
        <v>79</v>
      </c>
      <c r="F106">
        <v>1</v>
      </c>
      <c r="G106">
        <v>1</v>
      </c>
      <c r="H106" s="54" t="s">
        <v>1639</v>
      </c>
      <c r="I106">
        <v>1</v>
      </c>
      <c r="J106">
        <v>0</v>
      </c>
      <c r="O106" s="54" t="s">
        <v>106</v>
      </c>
      <c r="P106" s="54" t="s">
        <v>84</v>
      </c>
      <c r="Q106" s="54" t="s">
        <v>85</v>
      </c>
      <c r="R106" s="54" t="s">
        <v>86</v>
      </c>
      <c r="S106" s="54" t="s">
        <v>87</v>
      </c>
      <c r="X106">
        <v>1</v>
      </c>
      <c r="Y106">
        <v>0</v>
      </c>
      <c r="AA106">
        <v>1</v>
      </c>
      <c r="AB106">
        <v>0</v>
      </c>
      <c r="AH106" s="54" t="s">
        <v>107</v>
      </c>
      <c r="AI106" s="56">
        <v>1</v>
      </c>
      <c r="AJ106" s="56" t="s">
        <v>108</v>
      </c>
      <c r="AK106" s="57" t="s">
        <v>89</v>
      </c>
      <c r="AL106" s="57" t="s">
        <v>57</v>
      </c>
      <c r="AM106" s="57" t="s">
        <v>57</v>
      </c>
      <c r="AN106" s="57" t="s">
        <v>57</v>
      </c>
      <c r="AO106" s="62" t="s">
        <v>57</v>
      </c>
      <c r="AP106" s="62"/>
      <c r="AQ106" s="62"/>
      <c r="AR106" s="62" t="s">
        <v>57</v>
      </c>
      <c r="AS106" s="62" t="s">
        <v>60</v>
      </c>
      <c r="AT106" s="63" t="s">
        <v>60</v>
      </c>
      <c r="AU106" s="63">
        <v>1</v>
      </c>
      <c r="AV106" s="63">
        <v>1</v>
      </c>
      <c r="AW106" s="63"/>
      <c r="AX106" s="63">
        <v>1</v>
      </c>
      <c r="AY106" s="62">
        <v>1</v>
      </c>
      <c r="AZ106" s="62">
        <v>1</v>
      </c>
      <c r="BA106" s="56">
        <v>1</v>
      </c>
      <c r="BB106" s="56"/>
      <c r="BC106" s="56">
        <v>1</v>
      </c>
      <c r="BD106" s="56">
        <v>1</v>
      </c>
      <c r="BE106" s="56">
        <v>1</v>
      </c>
      <c r="BF106" s="56"/>
      <c r="BG106" s="56"/>
      <c r="BH106" s="56"/>
      <c r="BI106" s="62">
        <v>1</v>
      </c>
      <c r="BK106" s="54">
        <v>0</v>
      </c>
      <c r="BL106" s="54">
        <v>-6</v>
      </c>
      <c r="BM106" s="56">
        <v>504</v>
      </c>
      <c r="BN106" s="54">
        <v>50410</v>
      </c>
      <c r="BO106" s="54">
        <v>1</v>
      </c>
      <c r="BP106" s="54">
        <v>0</v>
      </c>
      <c r="BQ106" s="54">
        <v>1</v>
      </c>
      <c r="BR106" s="54">
        <v>1</v>
      </c>
      <c r="BS106" s="54">
        <v>0</v>
      </c>
      <c r="BT106" s="54">
        <v>1</v>
      </c>
      <c r="BU106" s="62" t="s">
        <v>303</v>
      </c>
      <c r="BV106" s="62" t="s">
        <v>383</v>
      </c>
      <c r="BW106" s="12">
        <v>0</v>
      </c>
      <c r="BX106" s="12">
        <v>0</v>
      </c>
      <c r="BY106" s="12">
        <v>0</v>
      </c>
      <c r="BZ106" s="12">
        <v>0</v>
      </c>
      <c r="CA106" s="12">
        <v>0</v>
      </c>
      <c r="CB106" s="57" t="s">
        <v>311</v>
      </c>
      <c r="CC106" s="57" t="s">
        <v>346</v>
      </c>
      <c r="CD106" s="57" t="s">
        <v>347</v>
      </c>
      <c r="CE106" s="57"/>
      <c r="CF106" s="57" t="s">
        <v>349</v>
      </c>
      <c r="CG106" s="57" t="s">
        <v>350</v>
      </c>
      <c r="CH106" s="57" t="s">
        <v>347</v>
      </c>
      <c r="CI106" s="57"/>
      <c r="CJ106" s="161">
        <v>1</v>
      </c>
      <c r="CK106" s="62"/>
      <c r="CL106" s="57" t="s">
        <v>750</v>
      </c>
      <c r="CM106" s="62" t="s">
        <v>315</v>
      </c>
      <c r="CN106" s="62">
        <v>3</v>
      </c>
      <c r="CO106" s="62">
        <v>0</v>
      </c>
      <c r="CP106" s="59" t="s">
        <v>86</v>
      </c>
      <c r="CQ106" s="12" t="s">
        <v>1424</v>
      </c>
      <c r="CR106" s="12">
        <v>0</v>
      </c>
      <c r="CS106" s="12">
        <v>1</v>
      </c>
      <c r="CT106" s="59">
        <v>1</v>
      </c>
      <c r="CU106" s="59">
        <v>0</v>
      </c>
      <c r="CV106" s="59">
        <v>2</v>
      </c>
      <c r="CW106" s="59">
        <v>0</v>
      </c>
      <c r="CX106" s="59">
        <v>1</v>
      </c>
      <c r="CY106" s="59">
        <v>1</v>
      </c>
      <c r="CZ106" s="59">
        <v>3</v>
      </c>
      <c r="DA106" s="12">
        <v>50</v>
      </c>
      <c r="DB106" s="12">
        <f t="shared" si="224"/>
        <v>66.7</v>
      </c>
      <c r="DC106" s="169">
        <v>33.299999999999997</v>
      </c>
      <c r="DD106" s="12">
        <v>33.299999999999997</v>
      </c>
      <c r="DE106" s="12">
        <v>0</v>
      </c>
      <c r="DF106" s="12">
        <v>16.7</v>
      </c>
      <c r="DG106" s="62">
        <v>1</v>
      </c>
      <c r="DH106" s="57" t="s">
        <v>320</v>
      </c>
      <c r="DI106" s="57" t="s">
        <v>331</v>
      </c>
      <c r="DJ106" s="57" t="s">
        <v>1432</v>
      </c>
      <c r="DK106" s="57" t="s">
        <v>82</v>
      </c>
      <c r="DL106" s="54" t="s">
        <v>761</v>
      </c>
      <c r="DM106" s="57" t="s">
        <v>84</v>
      </c>
      <c r="DN106" s="57" t="s">
        <v>740</v>
      </c>
      <c r="DO106" s="57" t="s">
        <v>86</v>
      </c>
      <c r="DP106" s="57" t="s">
        <v>1056</v>
      </c>
      <c r="DQ106" s="5">
        <f>(DU106/DR106)*100</f>
        <v>19.633507853403142</v>
      </c>
      <c r="DR106" s="12">
        <f>DS106+DT106+DU106</f>
        <v>152800</v>
      </c>
      <c r="DS106" s="157">
        <v>111800</v>
      </c>
      <c r="DT106" s="157">
        <v>11000</v>
      </c>
      <c r="DU106" s="57" t="s">
        <v>1443</v>
      </c>
      <c r="DW106" s="101" t="s">
        <v>1010</v>
      </c>
      <c r="DX106" s="57" t="s">
        <v>1008</v>
      </c>
      <c r="DY106" s="101" t="s">
        <v>1014</v>
      </c>
      <c r="DZ106" s="101" t="s">
        <v>1016</v>
      </c>
      <c r="EA106" s="5">
        <f>(EE106/EB106)*100</f>
        <v>60</v>
      </c>
      <c r="EB106" s="12">
        <f>EC106+ED106+EE106</f>
        <v>15</v>
      </c>
      <c r="EC106" s="59">
        <v>6</v>
      </c>
      <c r="ED106" s="59">
        <v>0</v>
      </c>
      <c r="EE106" s="59">
        <v>9</v>
      </c>
      <c r="EF106" s="57"/>
      <c r="EG106" s="63" t="s">
        <v>351</v>
      </c>
      <c r="EH106" s="80">
        <v>100</v>
      </c>
      <c r="EI106" s="57" t="s">
        <v>336</v>
      </c>
      <c r="EJ106" s="59">
        <v>33.299999999999997</v>
      </c>
      <c r="EK106" s="57" t="s">
        <v>336</v>
      </c>
      <c r="EL106" s="59">
        <v>33.299999999999997</v>
      </c>
      <c r="EO106" s="62" t="s">
        <v>751</v>
      </c>
      <c r="EP106" s="62">
        <v>1</v>
      </c>
      <c r="EQ106" s="62" t="s">
        <v>948</v>
      </c>
      <c r="ER106" s="62"/>
      <c r="ES106" s="62"/>
      <c r="ET106" s="62"/>
      <c r="EU106" s="54" t="s">
        <v>109</v>
      </c>
      <c r="EW106" s="54">
        <v>2</v>
      </c>
      <c r="EY106" s="54">
        <v>1</v>
      </c>
      <c r="EZ106" s="54">
        <v>1</v>
      </c>
      <c r="FA106" s="54">
        <v>3</v>
      </c>
      <c r="FB106" s="60">
        <v>24592</v>
      </c>
      <c r="FC106" s="54">
        <v>3</v>
      </c>
      <c r="FD106" s="60">
        <v>28854</v>
      </c>
      <c r="FE106" s="54">
        <v>2</v>
      </c>
      <c r="FF106" s="54">
        <v>0</v>
      </c>
      <c r="FI106" s="54">
        <v>811</v>
      </c>
      <c r="FM106" s="54">
        <v>811</v>
      </c>
      <c r="FN106" s="54">
        <v>3</v>
      </c>
      <c r="FO106" s="54" t="s">
        <v>65</v>
      </c>
      <c r="FP106" s="54">
        <v>19.633507853403142</v>
      </c>
    </row>
    <row r="107" spans="1:172" s="16" customFormat="1" x14ac:dyDescent="0.2">
      <c r="A107" s="54" t="s">
        <v>77</v>
      </c>
      <c r="B107" s="54">
        <v>1990</v>
      </c>
      <c r="C107" s="54" t="s">
        <v>78</v>
      </c>
      <c r="D107" s="54" t="s">
        <v>79</v>
      </c>
      <c r="E107" s="54"/>
      <c r="F107">
        <v>1</v>
      </c>
      <c r="G107">
        <v>1</v>
      </c>
      <c r="H107" s="54" t="s">
        <v>1639</v>
      </c>
      <c r="I107">
        <v>1</v>
      </c>
      <c r="J107">
        <v>0</v>
      </c>
      <c r="K107" s="54"/>
      <c r="L107" s="54"/>
      <c r="M107" s="54"/>
      <c r="N107" s="54"/>
      <c r="O107" s="54" t="s">
        <v>106</v>
      </c>
      <c r="P107" s="54" t="s">
        <v>84</v>
      </c>
      <c r="Q107" s="54" t="s">
        <v>85</v>
      </c>
      <c r="R107" s="54" t="s">
        <v>86</v>
      </c>
      <c r="S107" s="54" t="s">
        <v>87</v>
      </c>
      <c r="T107" s="54"/>
      <c r="U107" s="54"/>
      <c r="V107" s="54"/>
      <c r="W107" s="54"/>
      <c r="X107">
        <v>1</v>
      </c>
      <c r="Y107">
        <v>0</v>
      </c>
      <c r="Z107" s="54"/>
      <c r="AA107">
        <v>1</v>
      </c>
      <c r="AB107">
        <v>0</v>
      </c>
      <c r="AC107" s="54"/>
      <c r="AD107" s="54"/>
      <c r="AE107" s="54"/>
      <c r="AF107" s="54"/>
      <c r="AG107" s="54"/>
      <c r="AH107" s="54" t="s">
        <v>107</v>
      </c>
      <c r="AI107" s="56">
        <v>1</v>
      </c>
      <c r="AJ107" s="56" t="s">
        <v>108</v>
      </c>
      <c r="AK107" s="57" t="s">
        <v>89</v>
      </c>
      <c r="AL107" s="57" t="s">
        <v>57</v>
      </c>
      <c r="AM107" s="57" t="s">
        <v>57</v>
      </c>
      <c r="AN107" s="57" t="s">
        <v>57</v>
      </c>
      <c r="AO107" s="62" t="s">
        <v>57</v>
      </c>
      <c r="AP107" s="62"/>
      <c r="AQ107" s="62"/>
      <c r="AR107" s="62" t="s">
        <v>57</v>
      </c>
      <c r="AS107" s="62" t="s">
        <v>60</v>
      </c>
      <c r="AT107" s="63" t="s">
        <v>60</v>
      </c>
      <c r="AU107" s="63">
        <v>1</v>
      </c>
      <c r="AV107" s="63">
        <v>1</v>
      </c>
      <c r="AW107" s="63"/>
      <c r="AX107" s="63">
        <v>1</v>
      </c>
      <c r="AY107" s="62">
        <v>0</v>
      </c>
      <c r="AZ107" s="62">
        <v>1</v>
      </c>
      <c r="BA107" s="56">
        <v>1</v>
      </c>
      <c r="BB107" s="56"/>
      <c r="BC107" s="56">
        <v>1</v>
      </c>
      <c r="BD107" s="56">
        <v>1</v>
      </c>
      <c r="BE107" s="56">
        <v>1</v>
      </c>
      <c r="BF107" s="56"/>
      <c r="BG107" s="56"/>
      <c r="BH107" s="56"/>
      <c r="BI107" s="12">
        <v>1</v>
      </c>
      <c r="BJ107" s="54"/>
      <c r="BK107" s="54">
        <v>0</v>
      </c>
      <c r="BL107" s="54">
        <v>-6</v>
      </c>
      <c r="BM107" s="56">
        <v>505</v>
      </c>
      <c r="BN107" s="54">
        <v>50510</v>
      </c>
      <c r="BO107" s="54">
        <v>1</v>
      </c>
      <c r="BP107" s="54">
        <v>0</v>
      </c>
      <c r="BQ107" s="54">
        <v>1</v>
      </c>
      <c r="BR107" s="54">
        <v>1</v>
      </c>
      <c r="BS107" s="54">
        <v>0</v>
      </c>
      <c r="BT107" s="54">
        <v>1</v>
      </c>
      <c r="BU107" s="12" t="s">
        <v>303</v>
      </c>
      <c r="BV107" s="12" t="s">
        <v>383</v>
      </c>
      <c r="BW107" s="12">
        <v>0</v>
      </c>
      <c r="BX107" s="12">
        <v>0</v>
      </c>
      <c r="BY107" s="12">
        <v>0</v>
      </c>
      <c r="BZ107" s="12">
        <v>0</v>
      </c>
      <c r="CA107" s="12">
        <v>0</v>
      </c>
      <c r="CB107" s="5" t="s">
        <v>352</v>
      </c>
      <c r="CC107" s="5" t="s">
        <v>752</v>
      </c>
      <c r="CD107" s="5" t="s">
        <v>347</v>
      </c>
      <c r="CE107" s="5" t="s">
        <v>753</v>
      </c>
      <c r="CF107" s="5" t="s">
        <v>352</v>
      </c>
      <c r="CG107" s="5" t="s">
        <v>326</v>
      </c>
      <c r="CH107" s="5" t="s">
        <v>347</v>
      </c>
      <c r="CI107" s="5"/>
      <c r="CJ107" s="161">
        <v>0</v>
      </c>
      <c r="CK107" s="12"/>
      <c r="CL107" s="5" t="s">
        <v>754</v>
      </c>
      <c r="CM107" s="12" t="s">
        <v>353</v>
      </c>
      <c r="CN107" s="12">
        <v>2</v>
      </c>
      <c r="CO107" s="12">
        <v>1</v>
      </c>
      <c r="CP107" s="59" t="s">
        <v>1136</v>
      </c>
      <c r="CQ107" s="1" t="s">
        <v>320</v>
      </c>
      <c r="CR107" s="28">
        <v>1</v>
      </c>
      <c r="CS107" s="28">
        <v>0</v>
      </c>
      <c r="CT107" s="59">
        <v>0</v>
      </c>
      <c r="CU107" s="59">
        <v>0</v>
      </c>
      <c r="CV107" s="59">
        <v>1</v>
      </c>
      <c r="CW107" s="59">
        <v>1</v>
      </c>
      <c r="CX107" s="59">
        <v>1</v>
      </c>
      <c r="CY107" s="59">
        <v>1</v>
      </c>
      <c r="CZ107" s="59">
        <v>5</v>
      </c>
      <c r="DA107" s="12">
        <f>100-EH107</f>
        <v>25</v>
      </c>
      <c r="DB107" s="12">
        <f t="shared" si="224"/>
        <v>25</v>
      </c>
      <c r="DC107" s="169">
        <f>EH107</f>
        <v>75</v>
      </c>
      <c r="DD107" s="12">
        <f t="shared" ref="DD107" si="306">EH107</f>
        <v>75</v>
      </c>
      <c r="DE107" s="12">
        <v>75</v>
      </c>
      <c r="DF107" s="12">
        <f>DB108</f>
        <v>75</v>
      </c>
      <c r="DG107" s="12">
        <v>0</v>
      </c>
      <c r="DH107" s="12" t="s">
        <v>320</v>
      </c>
      <c r="DI107" s="12">
        <v>1</v>
      </c>
      <c r="DJ107" s="57" t="s">
        <v>1432</v>
      </c>
      <c r="DK107" s="57" t="s">
        <v>82</v>
      </c>
      <c r="DL107" s="57" t="s">
        <v>1359</v>
      </c>
      <c r="DM107" s="5" t="s">
        <v>84</v>
      </c>
      <c r="DN107" s="5" t="s">
        <v>740</v>
      </c>
      <c r="DO107" s="12"/>
      <c r="DP107" s="12"/>
      <c r="DQ107" s="12">
        <f t="shared" ref="DQ107" si="307">(DS107/DR107)*100</f>
        <v>91.042345276872965</v>
      </c>
      <c r="DR107" s="12">
        <f t="shared" ref="DR107:DR108" si="308">DS107+DT107</f>
        <v>122800</v>
      </c>
      <c r="DS107" s="157">
        <v>111800</v>
      </c>
      <c r="DT107" s="157">
        <v>11000</v>
      </c>
      <c r="DU107" s="12"/>
      <c r="DW107" s="101" t="s">
        <v>1010</v>
      </c>
      <c r="DX107" s="12" t="s">
        <v>1008</v>
      </c>
      <c r="DY107" s="101" t="s">
        <v>1014</v>
      </c>
      <c r="DZ107" s="12"/>
      <c r="EA107" s="12">
        <f t="shared" ref="EA107" si="309">(EC107/EB107)*100</f>
        <v>100</v>
      </c>
      <c r="EB107" s="12">
        <f t="shared" ref="EB107:EB108" si="310">EC107+ED107</f>
        <v>6</v>
      </c>
      <c r="EC107" s="59">
        <v>6</v>
      </c>
      <c r="ED107" s="59">
        <v>0</v>
      </c>
      <c r="EE107" s="12"/>
      <c r="EF107" s="12"/>
      <c r="EG107" s="62" t="s">
        <v>951</v>
      </c>
      <c r="EH107" s="59">
        <v>75</v>
      </c>
      <c r="EI107" s="62" t="s">
        <v>951</v>
      </c>
      <c r="EJ107" s="62">
        <v>25</v>
      </c>
      <c r="EK107" s="62"/>
      <c r="EL107" s="59"/>
      <c r="EO107" s="12" t="s">
        <v>854</v>
      </c>
      <c r="EP107" s="12">
        <v>1</v>
      </c>
      <c r="EQ107" s="12" t="s">
        <v>949</v>
      </c>
      <c r="ER107" s="12" t="s">
        <v>755</v>
      </c>
      <c r="ES107" s="12"/>
      <c r="ET107" s="12"/>
      <c r="EU107" s="54" t="s">
        <v>109</v>
      </c>
      <c r="EV107" s="54"/>
      <c r="EW107" s="54">
        <v>2</v>
      </c>
      <c r="EX107" s="54"/>
      <c r="EY107" s="54">
        <v>1</v>
      </c>
      <c r="EZ107" s="54">
        <v>1</v>
      </c>
      <c r="FA107" s="54">
        <v>3</v>
      </c>
      <c r="FB107" s="60">
        <v>24592</v>
      </c>
      <c r="FC107" s="54">
        <v>3</v>
      </c>
      <c r="FD107" s="60">
        <v>28854</v>
      </c>
      <c r="FE107" s="54">
        <v>2</v>
      </c>
      <c r="FF107" s="54">
        <v>0</v>
      </c>
      <c r="FG107" s="54"/>
      <c r="FH107" s="54"/>
      <c r="FI107" s="54">
        <v>811</v>
      </c>
      <c r="FJ107" s="54"/>
      <c r="FK107" s="54"/>
      <c r="FL107" s="54"/>
      <c r="FM107" s="54">
        <v>811</v>
      </c>
      <c r="FN107" s="54">
        <v>3</v>
      </c>
      <c r="FO107" s="54" t="s">
        <v>65</v>
      </c>
      <c r="FP107" s="16">
        <v>91.042345276872965</v>
      </c>
    </row>
    <row r="108" spans="1:172" s="16" customFormat="1" x14ac:dyDescent="0.2">
      <c r="A108" s="54" t="s">
        <v>77</v>
      </c>
      <c r="B108" s="54">
        <v>1990</v>
      </c>
      <c r="C108" s="54" t="s">
        <v>78</v>
      </c>
      <c r="D108" s="54" t="s">
        <v>79</v>
      </c>
      <c r="E108" s="54"/>
      <c r="F108">
        <v>1</v>
      </c>
      <c r="G108">
        <v>1</v>
      </c>
      <c r="H108" s="54" t="s">
        <v>1639</v>
      </c>
      <c r="I108">
        <v>1</v>
      </c>
      <c r="J108">
        <v>0</v>
      </c>
      <c r="K108" s="54"/>
      <c r="L108" s="54"/>
      <c r="M108" s="54"/>
      <c r="N108" s="54"/>
      <c r="O108" s="54" t="s">
        <v>106</v>
      </c>
      <c r="P108" s="54" t="s">
        <v>84</v>
      </c>
      <c r="Q108" s="54" t="s">
        <v>85</v>
      </c>
      <c r="R108" s="54" t="s">
        <v>86</v>
      </c>
      <c r="S108" s="54" t="s">
        <v>87</v>
      </c>
      <c r="T108" s="54"/>
      <c r="U108" s="54"/>
      <c r="V108" s="54"/>
      <c r="W108" s="54"/>
      <c r="X108">
        <v>1</v>
      </c>
      <c r="Y108">
        <v>0</v>
      </c>
      <c r="Z108" s="54"/>
      <c r="AA108">
        <v>1</v>
      </c>
      <c r="AB108">
        <v>0</v>
      </c>
      <c r="AC108" s="54"/>
      <c r="AD108" s="54"/>
      <c r="AE108" s="54"/>
      <c r="AF108" s="54"/>
      <c r="AG108" s="54"/>
      <c r="AH108" s="54" t="s">
        <v>107</v>
      </c>
      <c r="AI108" s="56">
        <v>1</v>
      </c>
      <c r="AJ108" s="56" t="s">
        <v>108</v>
      </c>
      <c r="AK108" s="57" t="s">
        <v>89</v>
      </c>
      <c r="AL108" s="57" t="s">
        <v>57</v>
      </c>
      <c r="AM108" s="57" t="s">
        <v>57</v>
      </c>
      <c r="AN108" s="57" t="s">
        <v>57</v>
      </c>
      <c r="AO108" s="62" t="s">
        <v>57</v>
      </c>
      <c r="AP108" s="62"/>
      <c r="AQ108" s="62"/>
      <c r="AR108" s="62" t="s">
        <v>57</v>
      </c>
      <c r="AS108" s="62" t="s">
        <v>60</v>
      </c>
      <c r="AT108" s="63" t="s">
        <v>60</v>
      </c>
      <c r="AU108" s="63">
        <v>1</v>
      </c>
      <c r="AV108" s="63">
        <v>1</v>
      </c>
      <c r="AW108" s="63"/>
      <c r="AX108" s="63">
        <v>1</v>
      </c>
      <c r="AY108" s="62">
        <v>0</v>
      </c>
      <c r="AZ108" s="62">
        <v>1</v>
      </c>
      <c r="BA108" s="56">
        <v>1</v>
      </c>
      <c r="BB108" s="56"/>
      <c r="BC108" s="56">
        <v>1</v>
      </c>
      <c r="BD108" s="56">
        <v>1</v>
      </c>
      <c r="BE108" s="56">
        <v>1</v>
      </c>
      <c r="BF108" s="56"/>
      <c r="BG108" s="56"/>
      <c r="BH108" s="56"/>
      <c r="BI108" s="12">
        <v>1</v>
      </c>
      <c r="BJ108" s="54"/>
      <c r="BK108" s="54">
        <v>0</v>
      </c>
      <c r="BL108" s="54">
        <v>-6</v>
      </c>
      <c r="BM108" s="56">
        <v>505</v>
      </c>
      <c r="BN108" s="54">
        <v>50510</v>
      </c>
      <c r="BO108" s="54">
        <v>1</v>
      </c>
      <c r="BP108" s="54">
        <v>0</v>
      </c>
      <c r="BQ108" s="54">
        <v>1</v>
      </c>
      <c r="BR108" s="54">
        <v>1</v>
      </c>
      <c r="BS108" s="54">
        <v>0</v>
      </c>
      <c r="BT108" s="54">
        <v>1</v>
      </c>
      <c r="BU108" s="12" t="s">
        <v>303</v>
      </c>
      <c r="BV108" s="12" t="s">
        <v>383</v>
      </c>
      <c r="BW108" s="12">
        <v>0</v>
      </c>
      <c r="BX108" s="12">
        <v>0</v>
      </c>
      <c r="BY108" s="12">
        <v>0</v>
      </c>
      <c r="BZ108" s="12">
        <v>0</v>
      </c>
      <c r="CA108" s="12">
        <v>0</v>
      </c>
      <c r="CB108" s="5" t="s">
        <v>352</v>
      </c>
      <c r="CC108" s="5" t="s">
        <v>752</v>
      </c>
      <c r="CD108" s="5" t="s">
        <v>347</v>
      </c>
      <c r="CE108" s="5" t="s">
        <v>753</v>
      </c>
      <c r="CF108" s="5" t="s">
        <v>352</v>
      </c>
      <c r="CG108" s="5" t="s">
        <v>326</v>
      </c>
      <c r="CH108" s="5" t="s">
        <v>347</v>
      </c>
      <c r="CI108" s="5"/>
      <c r="CJ108" s="161">
        <v>0</v>
      </c>
      <c r="CK108" s="12"/>
      <c r="CL108" s="5" t="s">
        <v>754</v>
      </c>
      <c r="CM108" s="12" t="s">
        <v>353</v>
      </c>
      <c r="CN108" s="12">
        <v>2</v>
      </c>
      <c r="CO108" s="12">
        <v>1</v>
      </c>
      <c r="CP108" s="57" t="s">
        <v>84</v>
      </c>
      <c r="CQ108" s="12" t="s">
        <v>1424</v>
      </c>
      <c r="CR108" s="12">
        <v>0</v>
      </c>
      <c r="CS108" s="12">
        <v>1</v>
      </c>
      <c r="CT108" s="59">
        <v>1</v>
      </c>
      <c r="CU108" s="59">
        <v>0</v>
      </c>
      <c r="CV108" s="59">
        <v>0</v>
      </c>
      <c r="CW108" s="59">
        <v>0</v>
      </c>
      <c r="CX108" s="59">
        <v>1</v>
      </c>
      <c r="CY108" s="59">
        <v>1</v>
      </c>
      <c r="CZ108" s="59">
        <v>5</v>
      </c>
      <c r="DA108" s="12">
        <v>75</v>
      </c>
      <c r="DB108" s="12">
        <f t="shared" si="224"/>
        <v>75</v>
      </c>
      <c r="DC108" s="169">
        <f>EJ108</f>
        <v>25</v>
      </c>
      <c r="DD108" s="12">
        <f t="shared" ref="DD108" si="311">EJ108</f>
        <v>25</v>
      </c>
      <c r="DE108" s="12">
        <v>25</v>
      </c>
      <c r="DF108" s="12">
        <f>DB107</f>
        <v>25</v>
      </c>
      <c r="DG108" s="12">
        <v>0</v>
      </c>
      <c r="DH108" s="12" t="s">
        <v>320</v>
      </c>
      <c r="DI108" s="12">
        <v>1</v>
      </c>
      <c r="DJ108" s="57" t="s">
        <v>1432</v>
      </c>
      <c r="DK108" s="57" t="s">
        <v>82</v>
      </c>
      <c r="DL108" s="57" t="s">
        <v>1359</v>
      </c>
      <c r="DM108" s="5" t="s">
        <v>84</v>
      </c>
      <c r="DN108" s="5" t="s">
        <v>740</v>
      </c>
      <c r="DO108" s="12"/>
      <c r="DP108" s="12"/>
      <c r="DQ108" s="12">
        <f t="shared" ref="DQ108" si="312">(DT108/DR108)*100</f>
        <v>8.9576547231270354</v>
      </c>
      <c r="DR108" s="12">
        <f t="shared" si="308"/>
        <v>122800</v>
      </c>
      <c r="DS108" s="157">
        <v>111800</v>
      </c>
      <c r="DT108" s="157">
        <v>11000</v>
      </c>
      <c r="DU108" s="12"/>
      <c r="DW108" s="101" t="s">
        <v>1010</v>
      </c>
      <c r="DX108" s="12" t="s">
        <v>1008</v>
      </c>
      <c r="DY108" s="101" t="s">
        <v>1014</v>
      </c>
      <c r="DZ108" s="12"/>
      <c r="EA108" s="12">
        <f t="shared" ref="EA108" si="313">(ED108/EB108)*100</f>
        <v>0</v>
      </c>
      <c r="EB108" s="12">
        <f t="shared" si="310"/>
        <v>6</v>
      </c>
      <c r="EC108" s="59">
        <v>6</v>
      </c>
      <c r="ED108" s="59">
        <v>0</v>
      </c>
      <c r="EE108" s="12"/>
      <c r="EF108" s="12"/>
      <c r="EG108" s="62" t="s">
        <v>951</v>
      </c>
      <c r="EH108" s="59">
        <v>75</v>
      </c>
      <c r="EI108" s="62" t="s">
        <v>951</v>
      </c>
      <c r="EJ108" s="62">
        <v>25</v>
      </c>
      <c r="EK108" s="62"/>
      <c r="EL108" s="59"/>
      <c r="EO108" s="12" t="s">
        <v>854</v>
      </c>
      <c r="EP108" s="12">
        <v>1</v>
      </c>
      <c r="EQ108" s="12" t="s">
        <v>949</v>
      </c>
      <c r="ER108" s="12" t="s">
        <v>755</v>
      </c>
      <c r="ES108" s="12"/>
      <c r="ET108" s="12"/>
      <c r="EU108" s="54" t="s">
        <v>109</v>
      </c>
      <c r="EV108" s="54"/>
      <c r="EW108" s="54">
        <v>2</v>
      </c>
      <c r="EX108" s="54"/>
      <c r="EY108" s="54">
        <v>1</v>
      </c>
      <c r="EZ108" s="54">
        <v>1</v>
      </c>
      <c r="FA108" s="54">
        <v>3</v>
      </c>
      <c r="FB108" s="60">
        <v>24592</v>
      </c>
      <c r="FC108" s="54">
        <v>3</v>
      </c>
      <c r="FD108" s="60">
        <v>28854</v>
      </c>
      <c r="FE108" s="54">
        <v>2</v>
      </c>
      <c r="FF108" s="54">
        <v>0</v>
      </c>
      <c r="FG108" s="54"/>
      <c r="FH108" s="54"/>
      <c r="FI108" s="54">
        <v>811</v>
      </c>
      <c r="FJ108" s="54"/>
      <c r="FK108" s="54"/>
      <c r="FL108" s="54"/>
      <c r="FM108" s="54">
        <v>811</v>
      </c>
      <c r="FN108" s="54">
        <v>3</v>
      </c>
      <c r="FO108" s="54" t="s">
        <v>65</v>
      </c>
      <c r="FP108" s="16">
        <v>8.9576547231270354</v>
      </c>
    </row>
    <row r="109" spans="1:172" s="16" customFormat="1" x14ac:dyDescent="0.2">
      <c r="A109" s="54" t="s">
        <v>77</v>
      </c>
      <c r="B109" s="54">
        <v>1990</v>
      </c>
      <c r="C109" s="54" t="s">
        <v>78</v>
      </c>
      <c r="D109" s="54" t="s">
        <v>79</v>
      </c>
      <c r="E109" s="54"/>
      <c r="F109">
        <v>1</v>
      </c>
      <c r="G109">
        <v>1</v>
      </c>
      <c r="H109" s="54" t="s">
        <v>1639</v>
      </c>
      <c r="I109">
        <v>1</v>
      </c>
      <c r="J109">
        <v>0</v>
      </c>
      <c r="K109" s="54"/>
      <c r="L109" s="54"/>
      <c r="M109" s="54"/>
      <c r="N109" s="54"/>
      <c r="O109" s="54" t="s">
        <v>106</v>
      </c>
      <c r="P109" s="54" t="s">
        <v>84</v>
      </c>
      <c r="Q109" s="54" t="s">
        <v>85</v>
      </c>
      <c r="R109" s="54" t="s">
        <v>86</v>
      </c>
      <c r="S109" s="54" t="s">
        <v>87</v>
      </c>
      <c r="T109" s="54"/>
      <c r="U109" s="54"/>
      <c r="V109" s="54"/>
      <c r="W109" s="54"/>
      <c r="X109">
        <v>1</v>
      </c>
      <c r="Y109">
        <v>0</v>
      </c>
      <c r="Z109" s="54"/>
      <c r="AA109">
        <v>1</v>
      </c>
      <c r="AB109">
        <v>0</v>
      </c>
      <c r="AC109" s="54"/>
      <c r="AD109" s="54"/>
      <c r="AE109" s="54"/>
      <c r="AF109" s="54"/>
      <c r="AG109" s="54"/>
      <c r="AH109" s="54" t="s">
        <v>107</v>
      </c>
      <c r="AI109" s="56">
        <v>1</v>
      </c>
      <c r="AJ109" s="56" t="s">
        <v>108</v>
      </c>
      <c r="AK109" s="57" t="s">
        <v>89</v>
      </c>
      <c r="AL109" s="57" t="s">
        <v>57</v>
      </c>
      <c r="AM109" s="57" t="s">
        <v>57</v>
      </c>
      <c r="AN109" s="57" t="s">
        <v>57</v>
      </c>
      <c r="AO109" s="62" t="s">
        <v>57</v>
      </c>
      <c r="AP109" s="62"/>
      <c r="AQ109" s="62"/>
      <c r="AR109" s="62" t="s">
        <v>57</v>
      </c>
      <c r="AS109" s="62" t="s">
        <v>60</v>
      </c>
      <c r="AT109" s="63" t="s">
        <v>60</v>
      </c>
      <c r="AU109" s="63">
        <v>1</v>
      </c>
      <c r="AV109" s="63">
        <v>1</v>
      </c>
      <c r="AW109" s="63"/>
      <c r="AX109" s="63">
        <v>1</v>
      </c>
      <c r="AY109" s="62">
        <v>0</v>
      </c>
      <c r="AZ109" s="62">
        <v>1</v>
      </c>
      <c r="BA109" s="56">
        <v>1</v>
      </c>
      <c r="BB109" s="56"/>
      <c r="BC109" s="56">
        <v>1</v>
      </c>
      <c r="BD109" s="56">
        <v>1</v>
      </c>
      <c r="BE109" s="56">
        <v>1</v>
      </c>
      <c r="BF109" s="56"/>
      <c r="BG109" s="56"/>
      <c r="BH109" s="56"/>
      <c r="BI109" s="12">
        <v>1</v>
      </c>
      <c r="BJ109" s="54"/>
      <c r="BK109" s="54">
        <v>0</v>
      </c>
      <c r="BL109" s="54">
        <v>-6</v>
      </c>
      <c r="BM109" s="56">
        <v>506</v>
      </c>
      <c r="BN109" s="54">
        <v>50610</v>
      </c>
      <c r="BO109" s="54">
        <v>1</v>
      </c>
      <c r="BP109" s="54">
        <v>0</v>
      </c>
      <c r="BQ109" s="54">
        <v>1</v>
      </c>
      <c r="BR109" s="54">
        <v>1</v>
      </c>
      <c r="BS109" s="54">
        <v>0</v>
      </c>
      <c r="BT109" s="54">
        <v>1</v>
      </c>
      <c r="BU109" s="12" t="s">
        <v>303</v>
      </c>
      <c r="BV109" s="12" t="s">
        <v>383</v>
      </c>
      <c r="BW109" s="12">
        <v>0</v>
      </c>
      <c r="BX109" s="12">
        <v>0</v>
      </c>
      <c r="BY109" s="12">
        <v>0</v>
      </c>
      <c r="BZ109" s="12">
        <v>0</v>
      </c>
      <c r="CA109" s="12">
        <v>0</v>
      </c>
      <c r="CB109" s="5" t="s">
        <v>354</v>
      </c>
      <c r="CC109" s="5" t="s">
        <v>354</v>
      </c>
      <c r="CD109" s="5" t="s">
        <v>347</v>
      </c>
      <c r="CE109" s="5"/>
      <c r="CF109" s="5" t="s">
        <v>354</v>
      </c>
      <c r="CG109" s="5" t="s">
        <v>355</v>
      </c>
      <c r="CH109" s="5" t="s">
        <v>347</v>
      </c>
      <c r="CI109" s="5"/>
      <c r="CJ109" s="161">
        <v>0</v>
      </c>
      <c r="CK109" s="12"/>
      <c r="CL109" s="5" t="s">
        <v>756</v>
      </c>
      <c r="CM109" s="12" t="s">
        <v>315</v>
      </c>
      <c r="CN109" s="12">
        <v>3</v>
      </c>
      <c r="CO109" s="12">
        <v>0</v>
      </c>
      <c r="CP109" s="59" t="s">
        <v>1136</v>
      </c>
      <c r="CQ109" s="1" t="s">
        <v>320</v>
      </c>
      <c r="CR109" s="28">
        <v>1</v>
      </c>
      <c r="CS109" s="28">
        <v>0</v>
      </c>
      <c r="CT109" s="59">
        <v>0</v>
      </c>
      <c r="CU109" s="59">
        <v>0</v>
      </c>
      <c r="CV109" s="59">
        <v>1</v>
      </c>
      <c r="CW109" s="59">
        <v>1</v>
      </c>
      <c r="CX109" s="59">
        <v>1</v>
      </c>
      <c r="CY109" s="59">
        <v>1</v>
      </c>
      <c r="CZ109" s="59">
        <v>6</v>
      </c>
      <c r="DA109" s="12">
        <f>100-EH109</f>
        <v>40</v>
      </c>
      <c r="DB109" s="12">
        <f t="shared" si="224"/>
        <v>40</v>
      </c>
      <c r="DC109" s="169">
        <v>60</v>
      </c>
      <c r="DD109" s="12">
        <v>60</v>
      </c>
      <c r="DE109" s="12">
        <v>60</v>
      </c>
      <c r="DF109" s="12">
        <v>60</v>
      </c>
      <c r="DG109" s="12">
        <v>0</v>
      </c>
      <c r="DH109" s="5" t="s">
        <v>320</v>
      </c>
      <c r="DI109" s="5" t="s">
        <v>331</v>
      </c>
      <c r="DJ109" s="57" t="s">
        <v>1432</v>
      </c>
      <c r="DK109" s="57" t="s">
        <v>82</v>
      </c>
      <c r="DL109" s="57" t="s">
        <v>1359</v>
      </c>
      <c r="DM109" s="57" t="s">
        <v>84</v>
      </c>
      <c r="DN109" s="57" t="s">
        <v>740</v>
      </c>
      <c r="DO109" s="57" t="s">
        <v>86</v>
      </c>
      <c r="DP109" s="57" t="s">
        <v>1056</v>
      </c>
      <c r="DQ109" s="12">
        <f t="shared" ref="DQ109" si="314">(DS109/DR109)*100</f>
        <v>73.167539267015698</v>
      </c>
      <c r="DR109" s="12">
        <f t="shared" ref="DR109:DR114" si="315">DS109+DT109+DU109</f>
        <v>152800</v>
      </c>
      <c r="DS109" s="157">
        <v>111800</v>
      </c>
      <c r="DT109" s="157">
        <v>11000</v>
      </c>
      <c r="DU109" s="57" t="s">
        <v>1443</v>
      </c>
      <c r="DW109" s="101" t="s">
        <v>1010</v>
      </c>
      <c r="DX109" s="57" t="s">
        <v>1008</v>
      </c>
      <c r="DY109" s="101" t="s">
        <v>1014</v>
      </c>
      <c r="DZ109" s="101" t="s">
        <v>1016</v>
      </c>
      <c r="EA109" s="12">
        <f t="shared" ref="EA109" si="316">(EC109/EB109)*100</f>
        <v>40</v>
      </c>
      <c r="EB109" s="12">
        <f t="shared" ref="EB109:EB114" si="317">EC109+ED109+EE109</f>
        <v>15</v>
      </c>
      <c r="EC109" s="59">
        <v>6</v>
      </c>
      <c r="ED109" s="59">
        <v>0</v>
      </c>
      <c r="EE109" s="59">
        <v>9</v>
      </c>
      <c r="EF109" s="57"/>
      <c r="EG109" s="63" t="s">
        <v>1616</v>
      </c>
      <c r="EH109" s="80">
        <v>60</v>
      </c>
      <c r="EI109" s="63" t="s">
        <v>952</v>
      </c>
      <c r="EJ109" s="80">
        <v>20</v>
      </c>
      <c r="EK109" s="63" t="s">
        <v>952</v>
      </c>
      <c r="EL109" s="80">
        <v>20</v>
      </c>
      <c r="EO109" s="12" t="s">
        <v>757</v>
      </c>
      <c r="EP109" s="12">
        <v>1</v>
      </c>
      <c r="EQ109" s="12" t="s">
        <v>949</v>
      </c>
      <c r="ER109" s="12" t="s">
        <v>758</v>
      </c>
      <c r="ES109" s="12"/>
      <c r="ET109" s="12"/>
      <c r="EU109" s="54" t="s">
        <v>109</v>
      </c>
      <c r="EV109" s="54"/>
      <c r="EW109" s="54">
        <v>2</v>
      </c>
      <c r="EX109" s="54"/>
      <c r="EY109" s="54">
        <v>1</v>
      </c>
      <c r="EZ109" s="54">
        <v>1</v>
      </c>
      <c r="FA109" s="54">
        <v>3</v>
      </c>
      <c r="FB109" s="60">
        <v>24592</v>
      </c>
      <c r="FC109" s="54">
        <v>3</v>
      </c>
      <c r="FD109" s="60">
        <v>28854</v>
      </c>
      <c r="FE109" s="54">
        <v>2</v>
      </c>
      <c r="FF109" s="54">
        <v>0</v>
      </c>
      <c r="FG109" s="54"/>
      <c r="FH109" s="54"/>
      <c r="FI109" s="54">
        <v>811</v>
      </c>
      <c r="FJ109" s="54"/>
      <c r="FK109" s="54"/>
      <c r="FL109" s="54"/>
      <c r="FM109" s="54">
        <v>811</v>
      </c>
      <c r="FN109" s="54">
        <v>3</v>
      </c>
      <c r="FO109" s="54" t="s">
        <v>65</v>
      </c>
      <c r="FP109" s="16">
        <v>73.167539267015698</v>
      </c>
    </row>
    <row r="110" spans="1:172" s="16" customFormat="1" x14ac:dyDescent="0.2">
      <c r="A110" s="54" t="s">
        <v>77</v>
      </c>
      <c r="B110" s="54">
        <v>1990</v>
      </c>
      <c r="C110" s="54" t="s">
        <v>78</v>
      </c>
      <c r="D110" s="54" t="s">
        <v>79</v>
      </c>
      <c r="E110" s="54"/>
      <c r="F110">
        <v>1</v>
      </c>
      <c r="G110">
        <v>1</v>
      </c>
      <c r="H110" s="54" t="s">
        <v>1639</v>
      </c>
      <c r="I110">
        <v>1</v>
      </c>
      <c r="J110">
        <v>0</v>
      </c>
      <c r="K110" s="54"/>
      <c r="L110" s="54"/>
      <c r="M110" s="54"/>
      <c r="N110" s="54"/>
      <c r="O110" s="54" t="s">
        <v>106</v>
      </c>
      <c r="P110" s="54" t="s">
        <v>84</v>
      </c>
      <c r="Q110" s="54" t="s">
        <v>85</v>
      </c>
      <c r="R110" s="54" t="s">
        <v>86</v>
      </c>
      <c r="S110" s="54" t="s">
        <v>87</v>
      </c>
      <c r="T110" s="54"/>
      <c r="U110" s="54"/>
      <c r="V110" s="54"/>
      <c r="W110" s="54"/>
      <c r="X110">
        <v>1</v>
      </c>
      <c r="Y110">
        <v>0</v>
      </c>
      <c r="Z110" s="54"/>
      <c r="AA110">
        <v>1</v>
      </c>
      <c r="AB110">
        <v>0</v>
      </c>
      <c r="AC110" s="54"/>
      <c r="AD110" s="54"/>
      <c r="AE110" s="54"/>
      <c r="AF110" s="54"/>
      <c r="AG110" s="54"/>
      <c r="AH110" s="54" t="s">
        <v>107</v>
      </c>
      <c r="AI110" s="56">
        <v>1</v>
      </c>
      <c r="AJ110" s="56" t="s">
        <v>108</v>
      </c>
      <c r="AK110" s="57" t="s">
        <v>89</v>
      </c>
      <c r="AL110" s="57" t="s">
        <v>57</v>
      </c>
      <c r="AM110" s="57" t="s">
        <v>57</v>
      </c>
      <c r="AN110" s="57" t="s">
        <v>57</v>
      </c>
      <c r="AO110" s="62" t="s">
        <v>57</v>
      </c>
      <c r="AP110" s="62"/>
      <c r="AQ110" s="62"/>
      <c r="AR110" s="62" t="s">
        <v>57</v>
      </c>
      <c r="AS110" s="62" t="s">
        <v>60</v>
      </c>
      <c r="AT110" s="63" t="s">
        <v>60</v>
      </c>
      <c r="AU110" s="63">
        <v>1</v>
      </c>
      <c r="AV110" s="63">
        <v>1</v>
      </c>
      <c r="AW110" s="63"/>
      <c r="AX110" s="63">
        <v>1</v>
      </c>
      <c r="AY110" s="62">
        <v>0</v>
      </c>
      <c r="AZ110" s="62">
        <v>1</v>
      </c>
      <c r="BA110" s="56">
        <v>1</v>
      </c>
      <c r="BB110" s="56"/>
      <c r="BC110" s="56">
        <v>1</v>
      </c>
      <c r="BD110" s="56">
        <v>1</v>
      </c>
      <c r="BE110" s="56">
        <v>1</v>
      </c>
      <c r="BF110" s="56"/>
      <c r="BG110" s="56"/>
      <c r="BH110" s="56"/>
      <c r="BI110" s="12">
        <v>1</v>
      </c>
      <c r="BJ110" s="54"/>
      <c r="BK110" s="54">
        <v>0</v>
      </c>
      <c r="BL110" s="54">
        <v>-6</v>
      </c>
      <c r="BM110" s="56">
        <v>506</v>
      </c>
      <c r="BN110" s="54">
        <v>50610</v>
      </c>
      <c r="BO110" s="54">
        <v>1</v>
      </c>
      <c r="BP110" s="54">
        <v>0</v>
      </c>
      <c r="BQ110" s="54">
        <v>1</v>
      </c>
      <c r="BR110" s="54">
        <v>1</v>
      </c>
      <c r="BS110" s="54">
        <v>0</v>
      </c>
      <c r="BT110" s="54">
        <v>1</v>
      </c>
      <c r="BU110" s="12" t="s">
        <v>303</v>
      </c>
      <c r="BV110" s="12" t="s">
        <v>383</v>
      </c>
      <c r="BW110" s="12">
        <v>0</v>
      </c>
      <c r="BX110" s="12">
        <v>0</v>
      </c>
      <c r="BY110" s="12">
        <v>0</v>
      </c>
      <c r="BZ110" s="12">
        <v>0</v>
      </c>
      <c r="CA110" s="12">
        <v>0</v>
      </c>
      <c r="CB110" s="5" t="s">
        <v>354</v>
      </c>
      <c r="CC110" s="5" t="s">
        <v>354</v>
      </c>
      <c r="CD110" s="5" t="s">
        <v>347</v>
      </c>
      <c r="CE110" s="5"/>
      <c r="CF110" s="5" t="s">
        <v>354</v>
      </c>
      <c r="CG110" s="5" t="s">
        <v>355</v>
      </c>
      <c r="CH110" s="5" t="s">
        <v>347</v>
      </c>
      <c r="CI110" s="5"/>
      <c r="CJ110" s="161">
        <v>0</v>
      </c>
      <c r="CK110" s="12"/>
      <c r="CL110" s="5" t="s">
        <v>756</v>
      </c>
      <c r="CM110" s="12" t="s">
        <v>315</v>
      </c>
      <c r="CN110" s="12">
        <v>3</v>
      </c>
      <c r="CO110" s="12">
        <v>0</v>
      </c>
      <c r="CP110" s="57" t="s">
        <v>84</v>
      </c>
      <c r="CQ110" s="12" t="s">
        <v>1424</v>
      </c>
      <c r="CR110" s="12">
        <v>0</v>
      </c>
      <c r="CS110" s="12">
        <v>1</v>
      </c>
      <c r="CT110" s="59">
        <v>1</v>
      </c>
      <c r="CU110" s="59">
        <v>0</v>
      </c>
      <c r="CV110" s="59">
        <v>2</v>
      </c>
      <c r="CW110" s="59">
        <v>0</v>
      </c>
      <c r="CX110" s="59">
        <v>1</v>
      </c>
      <c r="CY110" s="59">
        <v>1</v>
      </c>
      <c r="CZ110" s="59">
        <v>6</v>
      </c>
      <c r="DA110" s="12">
        <v>75</v>
      </c>
      <c r="DB110" s="12">
        <f t="shared" si="224"/>
        <v>80</v>
      </c>
      <c r="DC110" s="169">
        <v>20</v>
      </c>
      <c r="DD110" s="12">
        <v>20</v>
      </c>
      <c r="DE110" s="12">
        <v>20</v>
      </c>
      <c r="DF110" s="12">
        <v>20</v>
      </c>
      <c r="DG110" s="12">
        <v>0</v>
      </c>
      <c r="DH110" s="5" t="s">
        <v>320</v>
      </c>
      <c r="DI110" s="5" t="s">
        <v>331</v>
      </c>
      <c r="DJ110" s="57" t="s">
        <v>1432</v>
      </c>
      <c r="DK110" s="57" t="s">
        <v>82</v>
      </c>
      <c r="DL110" s="57" t="s">
        <v>1359</v>
      </c>
      <c r="DM110" s="57" t="s">
        <v>84</v>
      </c>
      <c r="DN110" s="57" t="s">
        <v>740</v>
      </c>
      <c r="DO110" s="57" t="s">
        <v>86</v>
      </c>
      <c r="DP110" s="57" t="s">
        <v>1056</v>
      </c>
      <c r="DQ110" s="12">
        <f t="shared" ref="DQ110" si="318">(DT110/DR110)*100</f>
        <v>7.1989528795811522</v>
      </c>
      <c r="DR110" s="12">
        <f t="shared" si="315"/>
        <v>152800</v>
      </c>
      <c r="DS110" s="157">
        <v>111800</v>
      </c>
      <c r="DT110" s="157">
        <v>11000</v>
      </c>
      <c r="DU110" s="57" t="s">
        <v>1443</v>
      </c>
      <c r="DW110" s="101" t="s">
        <v>1010</v>
      </c>
      <c r="DX110" s="57" t="s">
        <v>1008</v>
      </c>
      <c r="DY110" s="101" t="s">
        <v>1014</v>
      </c>
      <c r="DZ110" s="101" t="s">
        <v>1016</v>
      </c>
      <c r="EA110" s="12">
        <f t="shared" ref="EA110" si="319">(ED110/EB110)*100</f>
        <v>0</v>
      </c>
      <c r="EB110" s="12">
        <f t="shared" si="317"/>
        <v>15</v>
      </c>
      <c r="EC110" s="59">
        <v>6</v>
      </c>
      <c r="ED110" s="59">
        <v>0</v>
      </c>
      <c r="EE110" s="59">
        <v>9</v>
      </c>
      <c r="EF110" s="57"/>
      <c r="EG110" s="63" t="s">
        <v>1616</v>
      </c>
      <c r="EH110" s="80">
        <v>60</v>
      </c>
      <c r="EI110" s="63" t="s">
        <v>952</v>
      </c>
      <c r="EJ110" s="80">
        <v>20</v>
      </c>
      <c r="EK110" s="63" t="s">
        <v>952</v>
      </c>
      <c r="EL110" s="80">
        <v>20</v>
      </c>
      <c r="EO110" s="12" t="s">
        <v>757</v>
      </c>
      <c r="EP110" s="12">
        <v>1</v>
      </c>
      <c r="EQ110" s="12" t="s">
        <v>949</v>
      </c>
      <c r="ER110" s="12" t="s">
        <v>758</v>
      </c>
      <c r="ES110" s="12"/>
      <c r="ET110" s="12"/>
      <c r="EU110" s="54" t="s">
        <v>109</v>
      </c>
      <c r="EV110" s="54"/>
      <c r="EW110" s="54">
        <v>2</v>
      </c>
      <c r="EX110" s="54"/>
      <c r="EY110" s="54">
        <v>1</v>
      </c>
      <c r="EZ110" s="54">
        <v>1</v>
      </c>
      <c r="FA110" s="54">
        <v>3</v>
      </c>
      <c r="FB110" s="60">
        <v>24592</v>
      </c>
      <c r="FC110" s="54">
        <v>3</v>
      </c>
      <c r="FD110" s="60">
        <v>28854</v>
      </c>
      <c r="FE110" s="54">
        <v>2</v>
      </c>
      <c r="FF110" s="54">
        <v>0</v>
      </c>
      <c r="FG110" s="54"/>
      <c r="FH110" s="54"/>
      <c r="FI110" s="54">
        <v>811</v>
      </c>
      <c r="FJ110" s="54"/>
      <c r="FK110" s="54"/>
      <c r="FL110" s="54"/>
      <c r="FM110" s="54">
        <v>811</v>
      </c>
      <c r="FN110" s="54">
        <v>3</v>
      </c>
      <c r="FO110" s="54" t="s">
        <v>65</v>
      </c>
      <c r="FP110" s="16">
        <v>7.1989528795811522</v>
      </c>
    </row>
    <row r="111" spans="1:172" s="16" customFormat="1" x14ac:dyDescent="0.2">
      <c r="A111" s="54" t="s">
        <v>77</v>
      </c>
      <c r="B111" s="54">
        <v>1990</v>
      </c>
      <c r="C111" s="54" t="s">
        <v>78</v>
      </c>
      <c r="D111" s="54" t="s">
        <v>79</v>
      </c>
      <c r="E111" s="54"/>
      <c r="F111">
        <v>1</v>
      </c>
      <c r="G111">
        <v>1</v>
      </c>
      <c r="H111" s="54" t="s">
        <v>1639</v>
      </c>
      <c r="I111">
        <v>1</v>
      </c>
      <c r="J111">
        <v>0</v>
      </c>
      <c r="K111" s="54"/>
      <c r="L111" s="54"/>
      <c r="M111" s="54"/>
      <c r="N111" s="54"/>
      <c r="O111" s="54" t="s">
        <v>106</v>
      </c>
      <c r="P111" s="54" t="s">
        <v>84</v>
      </c>
      <c r="Q111" s="54" t="s">
        <v>85</v>
      </c>
      <c r="R111" s="54" t="s">
        <v>86</v>
      </c>
      <c r="S111" s="54" t="s">
        <v>87</v>
      </c>
      <c r="T111" s="54"/>
      <c r="U111" s="54"/>
      <c r="V111" s="54"/>
      <c r="W111" s="54"/>
      <c r="X111">
        <v>1</v>
      </c>
      <c r="Y111">
        <v>0</v>
      </c>
      <c r="Z111" s="54"/>
      <c r="AA111">
        <v>1</v>
      </c>
      <c r="AB111">
        <v>0</v>
      </c>
      <c r="AC111" s="54"/>
      <c r="AD111" s="54"/>
      <c r="AE111" s="54"/>
      <c r="AF111" s="54"/>
      <c r="AG111" s="54"/>
      <c r="AH111" s="54" t="s">
        <v>107</v>
      </c>
      <c r="AI111" s="56">
        <v>1</v>
      </c>
      <c r="AJ111" s="56" t="s">
        <v>108</v>
      </c>
      <c r="AK111" s="57" t="s">
        <v>89</v>
      </c>
      <c r="AL111" s="57" t="s">
        <v>57</v>
      </c>
      <c r="AM111" s="57" t="s">
        <v>57</v>
      </c>
      <c r="AN111" s="57" t="s">
        <v>57</v>
      </c>
      <c r="AO111" s="62" t="s">
        <v>57</v>
      </c>
      <c r="AP111" s="62"/>
      <c r="AQ111" s="62"/>
      <c r="AR111" s="62" t="s">
        <v>57</v>
      </c>
      <c r="AS111" s="62" t="s">
        <v>60</v>
      </c>
      <c r="AT111" s="63" t="s">
        <v>60</v>
      </c>
      <c r="AU111" s="63">
        <v>1</v>
      </c>
      <c r="AV111" s="63">
        <v>1</v>
      </c>
      <c r="AW111" s="63"/>
      <c r="AX111" s="63">
        <v>1</v>
      </c>
      <c r="AY111" s="62">
        <v>0</v>
      </c>
      <c r="AZ111" s="62">
        <v>1</v>
      </c>
      <c r="BA111" s="56">
        <v>1</v>
      </c>
      <c r="BB111" s="56"/>
      <c r="BC111" s="56">
        <v>1</v>
      </c>
      <c r="BD111" s="56">
        <v>1</v>
      </c>
      <c r="BE111" s="56">
        <v>1</v>
      </c>
      <c r="BF111" s="56"/>
      <c r="BG111" s="56"/>
      <c r="BH111" s="56"/>
      <c r="BI111" s="12">
        <v>1</v>
      </c>
      <c r="BJ111" s="54"/>
      <c r="BK111" s="54">
        <v>0</v>
      </c>
      <c r="BL111" s="54">
        <v>-6</v>
      </c>
      <c r="BM111" s="56">
        <v>506</v>
      </c>
      <c r="BN111" s="54">
        <v>50610</v>
      </c>
      <c r="BO111" s="54">
        <v>1</v>
      </c>
      <c r="BP111" s="54">
        <v>0</v>
      </c>
      <c r="BQ111" s="54">
        <v>1</v>
      </c>
      <c r="BR111" s="54">
        <v>1</v>
      </c>
      <c r="BS111" s="54">
        <v>0</v>
      </c>
      <c r="BT111" s="54">
        <v>1</v>
      </c>
      <c r="BU111" s="12" t="s">
        <v>303</v>
      </c>
      <c r="BV111" s="12" t="s">
        <v>383</v>
      </c>
      <c r="BW111" s="12">
        <v>0</v>
      </c>
      <c r="BX111" s="12">
        <v>0</v>
      </c>
      <c r="BY111" s="12">
        <v>0</v>
      </c>
      <c r="BZ111" s="12">
        <v>0</v>
      </c>
      <c r="CA111" s="12">
        <v>0</v>
      </c>
      <c r="CB111" s="5" t="s">
        <v>354</v>
      </c>
      <c r="CC111" s="5" t="s">
        <v>354</v>
      </c>
      <c r="CD111" s="5" t="s">
        <v>347</v>
      </c>
      <c r="CE111" s="5"/>
      <c r="CF111" s="5" t="s">
        <v>354</v>
      </c>
      <c r="CG111" s="5" t="s">
        <v>355</v>
      </c>
      <c r="CH111" s="5" t="s">
        <v>347</v>
      </c>
      <c r="CI111" s="5"/>
      <c r="CJ111" s="161">
        <v>0</v>
      </c>
      <c r="CK111" s="12"/>
      <c r="CL111" s="5" t="s">
        <v>756</v>
      </c>
      <c r="CM111" s="12" t="s">
        <v>315</v>
      </c>
      <c r="CN111" s="12">
        <v>3</v>
      </c>
      <c r="CO111" s="12">
        <v>0</v>
      </c>
      <c r="CP111" s="59" t="s">
        <v>86</v>
      </c>
      <c r="CQ111" s="12" t="s">
        <v>1424</v>
      </c>
      <c r="CR111" s="12">
        <v>0</v>
      </c>
      <c r="CS111" s="12">
        <v>1</v>
      </c>
      <c r="CT111" s="59">
        <v>1</v>
      </c>
      <c r="CU111" s="59">
        <v>0</v>
      </c>
      <c r="CV111" s="59">
        <v>2</v>
      </c>
      <c r="CW111" s="59">
        <v>0</v>
      </c>
      <c r="CX111" s="59">
        <v>1</v>
      </c>
      <c r="CY111" s="59">
        <v>1</v>
      </c>
      <c r="CZ111" s="59">
        <v>4</v>
      </c>
      <c r="DA111" s="12">
        <v>75</v>
      </c>
      <c r="DB111" s="12">
        <f t="shared" si="224"/>
        <v>80</v>
      </c>
      <c r="DC111" s="169">
        <v>20</v>
      </c>
      <c r="DD111" s="12">
        <v>20</v>
      </c>
      <c r="DE111" s="12">
        <v>20</v>
      </c>
      <c r="DF111" s="12">
        <v>20</v>
      </c>
      <c r="DG111" s="12">
        <v>0</v>
      </c>
      <c r="DH111" s="5" t="s">
        <v>320</v>
      </c>
      <c r="DI111" s="5" t="s">
        <v>331</v>
      </c>
      <c r="DJ111" s="57" t="s">
        <v>1432</v>
      </c>
      <c r="DK111" s="57" t="s">
        <v>82</v>
      </c>
      <c r="DL111" s="57" t="s">
        <v>1359</v>
      </c>
      <c r="DM111" s="57" t="s">
        <v>84</v>
      </c>
      <c r="DN111" s="57" t="s">
        <v>740</v>
      </c>
      <c r="DO111" s="57" t="s">
        <v>86</v>
      </c>
      <c r="DP111" s="57" t="s">
        <v>1056</v>
      </c>
      <c r="DQ111" s="5">
        <f>(DU111/DR111)*100</f>
        <v>19.633507853403142</v>
      </c>
      <c r="DR111" s="12">
        <f t="shared" si="315"/>
        <v>152800</v>
      </c>
      <c r="DS111" s="157">
        <v>111800</v>
      </c>
      <c r="DT111" s="157">
        <v>11000</v>
      </c>
      <c r="DU111" s="57" t="s">
        <v>1443</v>
      </c>
      <c r="DW111" s="101" t="s">
        <v>1010</v>
      </c>
      <c r="DX111" s="57" t="s">
        <v>1008</v>
      </c>
      <c r="DY111" s="101" t="s">
        <v>1014</v>
      </c>
      <c r="DZ111" s="101" t="s">
        <v>1016</v>
      </c>
      <c r="EA111" s="5">
        <f>(EE111/EB111)*100</f>
        <v>60</v>
      </c>
      <c r="EB111" s="12">
        <f t="shared" si="317"/>
        <v>15</v>
      </c>
      <c r="EC111" s="59">
        <v>6</v>
      </c>
      <c r="ED111" s="59">
        <v>0</v>
      </c>
      <c r="EE111" s="59">
        <v>9</v>
      </c>
      <c r="EF111" s="57"/>
      <c r="EG111" s="63" t="s">
        <v>1616</v>
      </c>
      <c r="EH111" s="80">
        <v>60</v>
      </c>
      <c r="EI111" s="63" t="s">
        <v>952</v>
      </c>
      <c r="EJ111" s="80">
        <v>20</v>
      </c>
      <c r="EK111" s="63" t="s">
        <v>952</v>
      </c>
      <c r="EL111" s="80">
        <v>20</v>
      </c>
      <c r="EO111" s="12" t="s">
        <v>757</v>
      </c>
      <c r="EP111" s="12">
        <v>1</v>
      </c>
      <c r="EQ111" s="12" t="s">
        <v>949</v>
      </c>
      <c r="ER111" s="12" t="s">
        <v>758</v>
      </c>
      <c r="ES111" s="12"/>
      <c r="ET111" s="12"/>
      <c r="EU111" s="54" t="s">
        <v>109</v>
      </c>
      <c r="EV111" s="54"/>
      <c r="EW111" s="54">
        <v>2</v>
      </c>
      <c r="EX111" s="54"/>
      <c r="EY111" s="54">
        <v>1</v>
      </c>
      <c r="EZ111" s="54">
        <v>1</v>
      </c>
      <c r="FA111" s="54">
        <v>3</v>
      </c>
      <c r="FB111" s="60">
        <v>24592</v>
      </c>
      <c r="FC111" s="54">
        <v>3</v>
      </c>
      <c r="FD111" s="60">
        <v>28854</v>
      </c>
      <c r="FE111" s="54">
        <v>2</v>
      </c>
      <c r="FF111" s="54">
        <v>0</v>
      </c>
      <c r="FG111" s="54"/>
      <c r="FH111" s="54"/>
      <c r="FI111" s="54">
        <v>811</v>
      </c>
      <c r="FJ111" s="54"/>
      <c r="FK111" s="54"/>
      <c r="FL111" s="54"/>
      <c r="FM111" s="54">
        <v>811</v>
      </c>
      <c r="FN111" s="54">
        <v>3</v>
      </c>
      <c r="FO111" s="54" t="s">
        <v>65</v>
      </c>
      <c r="FP111" s="16">
        <v>19.633507853403142</v>
      </c>
    </row>
    <row r="112" spans="1:172" s="16" customFormat="1" x14ac:dyDescent="0.2">
      <c r="A112" s="54" t="s">
        <v>77</v>
      </c>
      <c r="B112" s="54">
        <v>1990</v>
      </c>
      <c r="C112" s="54" t="s">
        <v>78</v>
      </c>
      <c r="D112" s="54" t="s">
        <v>79</v>
      </c>
      <c r="E112" s="54"/>
      <c r="F112">
        <v>1</v>
      </c>
      <c r="G112">
        <v>1</v>
      </c>
      <c r="H112" s="54" t="s">
        <v>1639</v>
      </c>
      <c r="I112">
        <v>1</v>
      </c>
      <c r="J112">
        <v>0</v>
      </c>
      <c r="K112" s="54"/>
      <c r="L112" s="54"/>
      <c r="M112" s="54"/>
      <c r="N112" s="54"/>
      <c r="O112" s="54" t="s">
        <v>106</v>
      </c>
      <c r="P112" s="54" t="s">
        <v>84</v>
      </c>
      <c r="Q112" s="54" t="s">
        <v>85</v>
      </c>
      <c r="R112" s="54" t="s">
        <v>86</v>
      </c>
      <c r="S112" s="54" t="s">
        <v>87</v>
      </c>
      <c r="T112" s="54"/>
      <c r="U112" s="54"/>
      <c r="V112" s="54"/>
      <c r="W112" s="54"/>
      <c r="X112">
        <v>1</v>
      </c>
      <c r="Y112">
        <v>0</v>
      </c>
      <c r="Z112" s="54"/>
      <c r="AA112">
        <v>1</v>
      </c>
      <c r="AB112">
        <v>0</v>
      </c>
      <c r="AC112" s="54"/>
      <c r="AD112" s="54"/>
      <c r="AE112" s="54"/>
      <c r="AF112" s="54"/>
      <c r="AG112" s="54"/>
      <c r="AH112" s="54" t="s">
        <v>107</v>
      </c>
      <c r="AI112" s="56">
        <v>1</v>
      </c>
      <c r="AJ112" s="56" t="s">
        <v>108</v>
      </c>
      <c r="AK112" s="57" t="s">
        <v>89</v>
      </c>
      <c r="AL112" s="57" t="s">
        <v>57</v>
      </c>
      <c r="AM112" s="57" t="s">
        <v>57</v>
      </c>
      <c r="AN112" s="57" t="s">
        <v>57</v>
      </c>
      <c r="AO112" s="62" t="s">
        <v>57</v>
      </c>
      <c r="AP112" s="62"/>
      <c r="AQ112" s="62"/>
      <c r="AR112" s="62" t="s">
        <v>57</v>
      </c>
      <c r="AS112" s="62" t="s">
        <v>60</v>
      </c>
      <c r="AT112" s="63" t="s">
        <v>60</v>
      </c>
      <c r="AU112" s="63">
        <v>1</v>
      </c>
      <c r="AV112" s="63">
        <v>1</v>
      </c>
      <c r="AW112" s="63"/>
      <c r="AX112" s="63">
        <v>1</v>
      </c>
      <c r="AY112" s="62">
        <v>0</v>
      </c>
      <c r="AZ112" s="62">
        <v>0</v>
      </c>
      <c r="BA112" s="56">
        <v>1</v>
      </c>
      <c r="BB112" s="56"/>
      <c r="BC112" s="56">
        <v>0</v>
      </c>
      <c r="BD112" s="56">
        <v>0</v>
      </c>
      <c r="BE112" s="56">
        <v>0</v>
      </c>
      <c r="BF112" s="56"/>
      <c r="BG112" s="56"/>
      <c r="BH112" s="56"/>
      <c r="BI112" s="12">
        <v>1</v>
      </c>
      <c r="BJ112" s="54"/>
      <c r="BK112" s="54">
        <v>0</v>
      </c>
      <c r="BL112" s="54">
        <v>-6</v>
      </c>
      <c r="BM112" s="56">
        <v>507</v>
      </c>
      <c r="BN112" s="54">
        <v>50710</v>
      </c>
      <c r="BO112" s="54">
        <v>1</v>
      </c>
      <c r="BP112" s="54">
        <v>0</v>
      </c>
      <c r="BQ112" s="54">
        <v>1</v>
      </c>
      <c r="BR112" s="54">
        <v>1</v>
      </c>
      <c r="BS112" s="54">
        <v>0</v>
      </c>
      <c r="BT112" s="54">
        <v>1</v>
      </c>
      <c r="BU112" s="12" t="s">
        <v>303</v>
      </c>
      <c r="BV112" s="12" t="s">
        <v>383</v>
      </c>
      <c r="BW112" s="12">
        <v>0</v>
      </c>
      <c r="BX112" s="12">
        <v>0</v>
      </c>
      <c r="BY112" s="12">
        <v>0</v>
      </c>
      <c r="BZ112" s="12">
        <v>0</v>
      </c>
      <c r="CA112" s="12">
        <v>0</v>
      </c>
      <c r="CB112" s="5" t="s">
        <v>354</v>
      </c>
      <c r="CC112" s="5" t="s">
        <v>361</v>
      </c>
      <c r="CD112" s="5" t="s">
        <v>347</v>
      </c>
      <c r="CE112" s="5"/>
      <c r="CF112" s="5" t="s">
        <v>354</v>
      </c>
      <c r="CG112" s="5" t="s">
        <v>312</v>
      </c>
      <c r="CH112" s="5" t="s">
        <v>347</v>
      </c>
      <c r="CI112" s="5" t="s">
        <v>759</v>
      </c>
      <c r="CJ112" s="161">
        <v>0</v>
      </c>
      <c r="CK112" s="12"/>
      <c r="CL112" s="16" t="s">
        <v>689</v>
      </c>
      <c r="CM112" s="12" t="s">
        <v>363</v>
      </c>
      <c r="CN112" s="12">
        <v>3</v>
      </c>
      <c r="CO112" s="12">
        <v>0</v>
      </c>
      <c r="CP112" s="59" t="s">
        <v>1136</v>
      </c>
      <c r="CQ112" s="1" t="s">
        <v>320</v>
      </c>
      <c r="CR112" s="28">
        <v>1</v>
      </c>
      <c r="CS112" s="28">
        <v>0</v>
      </c>
      <c r="CT112" s="59">
        <v>0</v>
      </c>
      <c r="CU112" s="59">
        <v>0</v>
      </c>
      <c r="CV112" s="59">
        <v>1</v>
      </c>
      <c r="CW112" s="59">
        <v>1</v>
      </c>
      <c r="CX112" s="59">
        <v>1</v>
      </c>
      <c r="CY112" s="59">
        <v>1</v>
      </c>
      <c r="CZ112" s="59">
        <v>7</v>
      </c>
      <c r="DA112" s="12">
        <f>100-EH112</f>
        <v>36.4</v>
      </c>
      <c r="DB112" s="12">
        <f t="shared" si="224"/>
        <v>36.4</v>
      </c>
      <c r="DC112" s="169">
        <v>63.6</v>
      </c>
      <c r="DD112" s="12">
        <v>63.6</v>
      </c>
      <c r="DE112" s="12">
        <v>60</v>
      </c>
      <c r="DF112" s="12">
        <v>60</v>
      </c>
      <c r="DG112" s="12">
        <v>1</v>
      </c>
      <c r="DH112" s="5" t="s">
        <v>320</v>
      </c>
      <c r="DI112" s="5" t="s">
        <v>331</v>
      </c>
      <c r="DJ112" s="57" t="s">
        <v>1432</v>
      </c>
      <c r="DK112" s="57" t="s">
        <v>82</v>
      </c>
      <c r="DL112" s="57" t="s">
        <v>1359</v>
      </c>
      <c r="DM112" s="57" t="s">
        <v>84</v>
      </c>
      <c r="DN112" s="57" t="s">
        <v>740</v>
      </c>
      <c r="DO112" s="57" t="s">
        <v>86</v>
      </c>
      <c r="DP112" s="57" t="s">
        <v>1056</v>
      </c>
      <c r="DQ112" s="12">
        <f t="shared" ref="DQ112" si="320">(DS112/DR112)*100</f>
        <v>73.167539267015698</v>
      </c>
      <c r="DR112" s="12">
        <f t="shared" si="315"/>
        <v>152800</v>
      </c>
      <c r="DS112" s="157">
        <v>111800</v>
      </c>
      <c r="DT112" s="157">
        <v>11000</v>
      </c>
      <c r="DU112" s="57" t="s">
        <v>1443</v>
      </c>
      <c r="DW112" s="101" t="s">
        <v>1010</v>
      </c>
      <c r="DX112" s="57" t="s">
        <v>1008</v>
      </c>
      <c r="DY112" s="101" t="s">
        <v>1014</v>
      </c>
      <c r="DZ112" s="101" t="s">
        <v>1016</v>
      </c>
      <c r="EA112" s="12">
        <f t="shared" ref="EA112" si="321">(EC112/EB112)*100</f>
        <v>40</v>
      </c>
      <c r="EB112" s="12">
        <f t="shared" si="317"/>
        <v>15</v>
      </c>
      <c r="EC112" s="59">
        <v>6</v>
      </c>
      <c r="ED112" s="59">
        <v>0</v>
      </c>
      <c r="EE112" s="59">
        <v>9</v>
      </c>
      <c r="EF112" s="57"/>
      <c r="EG112" s="63" t="s">
        <v>365</v>
      </c>
      <c r="EH112" s="80">
        <v>63.6</v>
      </c>
      <c r="EI112" s="63" t="s">
        <v>364</v>
      </c>
      <c r="EJ112" s="80">
        <v>20</v>
      </c>
      <c r="EK112" s="63" t="s">
        <v>364</v>
      </c>
      <c r="EL112" s="80">
        <v>20</v>
      </c>
      <c r="EO112" s="12" t="s">
        <v>743</v>
      </c>
      <c r="EP112" s="12">
        <v>1</v>
      </c>
      <c r="EQ112" s="12" t="s">
        <v>948</v>
      </c>
      <c r="ER112" s="12"/>
      <c r="ES112" s="12"/>
      <c r="ET112" s="12"/>
      <c r="EU112" s="54" t="s">
        <v>109</v>
      </c>
      <c r="EV112" s="54"/>
      <c r="EW112" s="54">
        <v>2</v>
      </c>
      <c r="EX112" s="54"/>
      <c r="EY112" s="54">
        <v>1</v>
      </c>
      <c r="EZ112" s="54">
        <v>1</v>
      </c>
      <c r="FA112" s="54">
        <v>3</v>
      </c>
      <c r="FB112" s="60">
        <v>24592</v>
      </c>
      <c r="FC112" s="54">
        <v>3</v>
      </c>
      <c r="FD112" s="60">
        <v>28854</v>
      </c>
      <c r="FE112" s="54">
        <v>2</v>
      </c>
      <c r="FF112" s="54">
        <v>0</v>
      </c>
      <c r="FG112" s="54"/>
      <c r="FH112" s="54"/>
      <c r="FI112" s="54">
        <v>811</v>
      </c>
      <c r="FJ112" s="54"/>
      <c r="FK112" s="54"/>
      <c r="FL112" s="54"/>
      <c r="FM112" s="54">
        <v>811</v>
      </c>
      <c r="FN112" s="54">
        <v>3</v>
      </c>
      <c r="FO112" s="54" t="s">
        <v>65</v>
      </c>
      <c r="FP112" s="16">
        <v>73.167539267015698</v>
      </c>
    </row>
    <row r="113" spans="1:172" s="16" customFormat="1" x14ac:dyDescent="0.2">
      <c r="A113" s="54" t="s">
        <v>77</v>
      </c>
      <c r="B113" s="54">
        <v>1990</v>
      </c>
      <c r="C113" s="54" t="s">
        <v>78</v>
      </c>
      <c r="D113" s="54" t="s">
        <v>79</v>
      </c>
      <c r="E113" s="54"/>
      <c r="F113">
        <v>1</v>
      </c>
      <c r="G113">
        <v>1</v>
      </c>
      <c r="H113" s="54" t="s">
        <v>1639</v>
      </c>
      <c r="I113">
        <v>1</v>
      </c>
      <c r="J113">
        <v>0</v>
      </c>
      <c r="K113" s="54"/>
      <c r="L113" s="54"/>
      <c r="M113" s="54"/>
      <c r="N113" s="54"/>
      <c r="O113" s="54" t="s">
        <v>106</v>
      </c>
      <c r="P113" s="54" t="s">
        <v>84</v>
      </c>
      <c r="Q113" s="54" t="s">
        <v>85</v>
      </c>
      <c r="R113" s="54" t="s">
        <v>86</v>
      </c>
      <c r="S113" s="54" t="s">
        <v>87</v>
      </c>
      <c r="T113" s="54"/>
      <c r="U113" s="54"/>
      <c r="V113" s="54"/>
      <c r="W113" s="54"/>
      <c r="X113">
        <v>1</v>
      </c>
      <c r="Y113">
        <v>0</v>
      </c>
      <c r="Z113" s="54"/>
      <c r="AA113">
        <v>1</v>
      </c>
      <c r="AB113">
        <v>0</v>
      </c>
      <c r="AC113" s="54"/>
      <c r="AD113" s="54"/>
      <c r="AE113" s="54"/>
      <c r="AF113" s="54"/>
      <c r="AG113" s="54"/>
      <c r="AH113" s="54" t="s">
        <v>107</v>
      </c>
      <c r="AI113" s="56">
        <v>1</v>
      </c>
      <c r="AJ113" s="56" t="s">
        <v>108</v>
      </c>
      <c r="AK113" s="57" t="s">
        <v>89</v>
      </c>
      <c r="AL113" s="57" t="s">
        <v>57</v>
      </c>
      <c r="AM113" s="57" t="s">
        <v>57</v>
      </c>
      <c r="AN113" s="57" t="s">
        <v>57</v>
      </c>
      <c r="AO113" s="62" t="s">
        <v>57</v>
      </c>
      <c r="AP113" s="62"/>
      <c r="AQ113" s="62"/>
      <c r="AR113" s="62" t="s">
        <v>57</v>
      </c>
      <c r="AS113" s="62" t="s">
        <v>60</v>
      </c>
      <c r="AT113" s="63" t="s">
        <v>60</v>
      </c>
      <c r="AU113" s="63">
        <v>1</v>
      </c>
      <c r="AV113" s="63">
        <v>1</v>
      </c>
      <c r="AW113" s="63"/>
      <c r="AX113" s="63">
        <v>1</v>
      </c>
      <c r="AY113" s="62">
        <v>0</v>
      </c>
      <c r="AZ113" s="62">
        <v>0</v>
      </c>
      <c r="BA113" s="56">
        <v>1</v>
      </c>
      <c r="BB113" s="56"/>
      <c r="BC113" s="56">
        <v>0</v>
      </c>
      <c r="BD113" s="56">
        <v>0</v>
      </c>
      <c r="BE113" s="56">
        <v>0</v>
      </c>
      <c r="BF113" s="56"/>
      <c r="BG113" s="56"/>
      <c r="BH113" s="56"/>
      <c r="BI113" s="12">
        <v>1</v>
      </c>
      <c r="BJ113" s="54"/>
      <c r="BK113" s="54">
        <v>0</v>
      </c>
      <c r="BL113" s="54">
        <v>-6</v>
      </c>
      <c r="BM113" s="56">
        <v>507</v>
      </c>
      <c r="BN113" s="54">
        <v>50710</v>
      </c>
      <c r="BO113" s="54">
        <v>1</v>
      </c>
      <c r="BP113" s="54">
        <v>0</v>
      </c>
      <c r="BQ113" s="54">
        <v>1</v>
      </c>
      <c r="BR113" s="54">
        <v>1</v>
      </c>
      <c r="BS113" s="54">
        <v>0</v>
      </c>
      <c r="BT113" s="54">
        <v>1</v>
      </c>
      <c r="BU113" s="12" t="s">
        <v>303</v>
      </c>
      <c r="BV113" s="12" t="s">
        <v>383</v>
      </c>
      <c r="BW113" s="12">
        <v>0</v>
      </c>
      <c r="BX113" s="12">
        <v>0</v>
      </c>
      <c r="BY113" s="12">
        <v>0</v>
      </c>
      <c r="BZ113" s="12">
        <v>0</v>
      </c>
      <c r="CA113" s="12">
        <v>0</v>
      </c>
      <c r="CB113" s="5" t="s">
        <v>354</v>
      </c>
      <c r="CC113" s="5" t="s">
        <v>361</v>
      </c>
      <c r="CD113" s="5" t="s">
        <v>347</v>
      </c>
      <c r="CE113" s="5"/>
      <c r="CF113" s="5" t="s">
        <v>354</v>
      </c>
      <c r="CG113" s="5" t="s">
        <v>312</v>
      </c>
      <c r="CH113" s="5" t="s">
        <v>347</v>
      </c>
      <c r="CI113" s="5" t="s">
        <v>759</v>
      </c>
      <c r="CJ113" s="161">
        <v>0</v>
      </c>
      <c r="CK113" s="12"/>
      <c r="CL113" s="16" t="s">
        <v>689</v>
      </c>
      <c r="CM113" s="12" t="s">
        <v>363</v>
      </c>
      <c r="CN113" s="12">
        <v>3</v>
      </c>
      <c r="CO113" s="12">
        <v>0</v>
      </c>
      <c r="CP113" s="57" t="s">
        <v>84</v>
      </c>
      <c r="CQ113" s="12" t="s">
        <v>1424</v>
      </c>
      <c r="CR113" s="12">
        <v>0</v>
      </c>
      <c r="CS113" s="12">
        <v>1</v>
      </c>
      <c r="CT113" s="59">
        <v>1</v>
      </c>
      <c r="CU113" s="59">
        <v>0</v>
      </c>
      <c r="CV113" s="59">
        <v>2</v>
      </c>
      <c r="CW113" s="59">
        <v>0</v>
      </c>
      <c r="CX113" s="59">
        <v>1</v>
      </c>
      <c r="CY113" s="59">
        <v>1</v>
      </c>
      <c r="CZ113" s="59">
        <v>7</v>
      </c>
      <c r="DA113" s="12">
        <v>75</v>
      </c>
      <c r="DB113" s="12">
        <f t="shared" si="224"/>
        <v>80</v>
      </c>
      <c r="DC113" s="169">
        <v>20</v>
      </c>
      <c r="DD113" s="12">
        <v>20</v>
      </c>
      <c r="DE113" s="12">
        <v>20</v>
      </c>
      <c r="DF113" s="12">
        <v>19.100000000000001</v>
      </c>
      <c r="DG113" s="12">
        <v>1</v>
      </c>
      <c r="DH113" s="5" t="s">
        <v>320</v>
      </c>
      <c r="DI113" s="5" t="s">
        <v>331</v>
      </c>
      <c r="DJ113" s="57" t="s">
        <v>1432</v>
      </c>
      <c r="DK113" s="57" t="s">
        <v>82</v>
      </c>
      <c r="DL113" s="57" t="s">
        <v>1359</v>
      </c>
      <c r="DM113" s="57" t="s">
        <v>84</v>
      </c>
      <c r="DN113" s="57" t="s">
        <v>740</v>
      </c>
      <c r="DO113" s="57" t="s">
        <v>86</v>
      </c>
      <c r="DP113" s="57" t="s">
        <v>1056</v>
      </c>
      <c r="DQ113" s="12">
        <f t="shared" ref="DQ113" si="322">(DT113/DR113)*100</f>
        <v>7.1989528795811522</v>
      </c>
      <c r="DR113" s="12">
        <f t="shared" si="315"/>
        <v>152800</v>
      </c>
      <c r="DS113" s="157">
        <v>111800</v>
      </c>
      <c r="DT113" s="157">
        <v>11000</v>
      </c>
      <c r="DU113" s="57" t="s">
        <v>1443</v>
      </c>
      <c r="DW113" s="101" t="s">
        <v>1010</v>
      </c>
      <c r="DX113" s="57" t="s">
        <v>1008</v>
      </c>
      <c r="DY113" s="101" t="s">
        <v>1014</v>
      </c>
      <c r="DZ113" s="101" t="s">
        <v>1016</v>
      </c>
      <c r="EA113" s="12">
        <f t="shared" ref="EA113" si="323">(ED113/EB113)*100</f>
        <v>0</v>
      </c>
      <c r="EB113" s="12">
        <f t="shared" si="317"/>
        <v>15</v>
      </c>
      <c r="EC113" s="59">
        <v>6</v>
      </c>
      <c r="ED113" s="59">
        <v>0</v>
      </c>
      <c r="EE113" s="59">
        <v>9</v>
      </c>
      <c r="EF113" s="57"/>
      <c r="EG113" s="63" t="s">
        <v>365</v>
      </c>
      <c r="EH113" s="80">
        <v>63.6</v>
      </c>
      <c r="EI113" s="63" t="s">
        <v>364</v>
      </c>
      <c r="EJ113" s="80">
        <v>20</v>
      </c>
      <c r="EK113" s="63" t="s">
        <v>364</v>
      </c>
      <c r="EL113" s="80">
        <v>20</v>
      </c>
      <c r="EO113" s="12" t="s">
        <v>743</v>
      </c>
      <c r="EP113" s="12">
        <v>1</v>
      </c>
      <c r="EQ113" s="12" t="s">
        <v>948</v>
      </c>
      <c r="ER113" s="12"/>
      <c r="ES113" s="12"/>
      <c r="ET113" s="12"/>
      <c r="EU113" s="54" t="s">
        <v>109</v>
      </c>
      <c r="EV113" s="54"/>
      <c r="EW113" s="54">
        <v>2</v>
      </c>
      <c r="EX113" s="54"/>
      <c r="EY113" s="54">
        <v>1</v>
      </c>
      <c r="EZ113" s="54">
        <v>1</v>
      </c>
      <c r="FA113" s="54">
        <v>3</v>
      </c>
      <c r="FB113" s="60">
        <v>24592</v>
      </c>
      <c r="FC113" s="54">
        <v>3</v>
      </c>
      <c r="FD113" s="60">
        <v>28854</v>
      </c>
      <c r="FE113" s="54">
        <v>2</v>
      </c>
      <c r="FF113" s="54">
        <v>0</v>
      </c>
      <c r="FG113" s="54"/>
      <c r="FH113" s="54"/>
      <c r="FI113" s="54">
        <v>811</v>
      </c>
      <c r="FJ113" s="54"/>
      <c r="FK113" s="54"/>
      <c r="FL113" s="54"/>
      <c r="FM113" s="54">
        <v>811</v>
      </c>
      <c r="FN113" s="54">
        <v>3</v>
      </c>
      <c r="FO113" s="54" t="s">
        <v>65</v>
      </c>
      <c r="FP113" s="16">
        <v>7.1989528795811522</v>
      </c>
    </row>
    <row r="114" spans="1:172" s="16" customFormat="1" x14ac:dyDescent="0.2">
      <c r="A114" s="54" t="s">
        <v>77</v>
      </c>
      <c r="B114" s="54">
        <v>1990</v>
      </c>
      <c r="C114" s="54" t="s">
        <v>78</v>
      </c>
      <c r="D114" s="54" t="s">
        <v>79</v>
      </c>
      <c r="E114" s="54"/>
      <c r="F114">
        <v>1</v>
      </c>
      <c r="G114">
        <v>1</v>
      </c>
      <c r="H114" s="54" t="s">
        <v>1639</v>
      </c>
      <c r="I114">
        <v>1</v>
      </c>
      <c r="J114">
        <v>0</v>
      </c>
      <c r="K114" s="54"/>
      <c r="L114" s="54"/>
      <c r="M114" s="54"/>
      <c r="N114" s="54"/>
      <c r="O114" s="54" t="s">
        <v>106</v>
      </c>
      <c r="P114" s="54" t="s">
        <v>84</v>
      </c>
      <c r="Q114" s="54" t="s">
        <v>85</v>
      </c>
      <c r="R114" s="54" t="s">
        <v>86</v>
      </c>
      <c r="S114" s="54" t="s">
        <v>87</v>
      </c>
      <c r="T114" s="54"/>
      <c r="U114" s="54"/>
      <c r="V114" s="54"/>
      <c r="W114" s="54"/>
      <c r="X114">
        <v>1</v>
      </c>
      <c r="Y114">
        <v>0</v>
      </c>
      <c r="Z114" s="54"/>
      <c r="AA114">
        <v>1</v>
      </c>
      <c r="AB114">
        <v>0</v>
      </c>
      <c r="AC114" s="54"/>
      <c r="AD114" s="54"/>
      <c r="AE114" s="54"/>
      <c r="AF114" s="54"/>
      <c r="AG114" s="54"/>
      <c r="AH114" s="54" t="s">
        <v>107</v>
      </c>
      <c r="AI114" s="56">
        <v>1</v>
      </c>
      <c r="AJ114" s="56" t="s">
        <v>108</v>
      </c>
      <c r="AK114" s="57" t="s">
        <v>89</v>
      </c>
      <c r="AL114" s="57" t="s">
        <v>57</v>
      </c>
      <c r="AM114" s="57" t="s">
        <v>57</v>
      </c>
      <c r="AN114" s="57" t="s">
        <v>57</v>
      </c>
      <c r="AO114" s="62" t="s">
        <v>57</v>
      </c>
      <c r="AP114" s="62"/>
      <c r="AQ114" s="62"/>
      <c r="AR114" s="62" t="s">
        <v>57</v>
      </c>
      <c r="AS114" s="62" t="s">
        <v>60</v>
      </c>
      <c r="AT114" s="63" t="s">
        <v>60</v>
      </c>
      <c r="AU114" s="63">
        <v>1</v>
      </c>
      <c r="AV114" s="63">
        <v>1</v>
      </c>
      <c r="AW114" s="63"/>
      <c r="AX114" s="63">
        <v>1</v>
      </c>
      <c r="AY114" s="62">
        <v>0</v>
      </c>
      <c r="AZ114" s="62">
        <v>0</v>
      </c>
      <c r="BA114" s="56">
        <v>1</v>
      </c>
      <c r="BB114" s="56"/>
      <c r="BC114" s="56">
        <v>0</v>
      </c>
      <c r="BD114" s="56">
        <v>0</v>
      </c>
      <c r="BE114" s="56">
        <v>0</v>
      </c>
      <c r="BF114" s="56"/>
      <c r="BG114" s="56"/>
      <c r="BH114" s="56"/>
      <c r="BI114" s="12">
        <v>1</v>
      </c>
      <c r="BJ114" s="54"/>
      <c r="BK114" s="54">
        <v>0</v>
      </c>
      <c r="BL114" s="54">
        <v>-6</v>
      </c>
      <c r="BM114" s="56">
        <v>507</v>
      </c>
      <c r="BN114" s="54">
        <v>50710</v>
      </c>
      <c r="BO114" s="54">
        <v>1</v>
      </c>
      <c r="BP114" s="54">
        <v>0</v>
      </c>
      <c r="BQ114" s="54">
        <v>1</v>
      </c>
      <c r="BR114" s="54">
        <v>1</v>
      </c>
      <c r="BS114" s="54">
        <v>0</v>
      </c>
      <c r="BT114" s="54">
        <v>1</v>
      </c>
      <c r="BU114" s="12" t="s">
        <v>303</v>
      </c>
      <c r="BV114" s="12" t="s">
        <v>383</v>
      </c>
      <c r="BW114" s="12">
        <v>0</v>
      </c>
      <c r="BX114" s="12">
        <v>0</v>
      </c>
      <c r="BY114" s="12">
        <v>0</v>
      </c>
      <c r="BZ114" s="12">
        <v>0</v>
      </c>
      <c r="CA114" s="12">
        <v>0</v>
      </c>
      <c r="CB114" s="5" t="s">
        <v>354</v>
      </c>
      <c r="CC114" s="5" t="s">
        <v>361</v>
      </c>
      <c r="CD114" s="5" t="s">
        <v>347</v>
      </c>
      <c r="CE114" s="5"/>
      <c r="CF114" s="5" t="s">
        <v>354</v>
      </c>
      <c r="CG114" s="5" t="s">
        <v>312</v>
      </c>
      <c r="CH114" s="5" t="s">
        <v>347</v>
      </c>
      <c r="CI114" s="5" t="s">
        <v>759</v>
      </c>
      <c r="CJ114" s="161">
        <v>0</v>
      </c>
      <c r="CK114" s="12"/>
      <c r="CL114" s="16" t="s">
        <v>689</v>
      </c>
      <c r="CM114" s="12" t="s">
        <v>363</v>
      </c>
      <c r="CN114" s="12">
        <v>3</v>
      </c>
      <c r="CO114" s="12">
        <v>0</v>
      </c>
      <c r="CP114" s="59" t="s">
        <v>86</v>
      </c>
      <c r="CQ114" s="12" t="s">
        <v>1424</v>
      </c>
      <c r="CR114" s="12">
        <v>0</v>
      </c>
      <c r="CS114" s="12">
        <v>1</v>
      </c>
      <c r="CT114" s="59">
        <v>1</v>
      </c>
      <c r="CU114" s="59">
        <v>0</v>
      </c>
      <c r="CV114" s="59">
        <v>2</v>
      </c>
      <c r="CW114" s="59">
        <v>0</v>
      </c>
      <c r="CX114" s="59">
        <v>1</v>
      </c>
      <c r="CY114" s="59">
        <v>1</v>
      </c>
      <c r="CZ114" s="59">
        <v>5</v>
      </c>
      <c r="DA114" s="12">
        <v>75</v>
      </c>
      <c r="DB114" s="12">
        <f t="shared" si="224"/>
        <v>80</v>
      </c>
      <c r="DC114" s="169">
        <v>20</v>
      </c>
      <c r="DD114" s="12">
        <v>20</v>
      </c>
      <c r="DE114" s="12">
        <v>20</v>
      </c>
      <c r="DF114" s="12">
        <v>19.100000000000001</v>
      </c>
      <c r="DG114" s="12">
        <v>1</v>
      </c>
      <c r="DH114" s="5" t="s">
        <v>320</v>
      </c>
      <c r="DI114" s="5" t="s">
        <v>331</v>
      </c>
      <c r="DJ114" s="57" t="s">
        <v>1432</v>
      </c>
      <c r="DK114" s="57" t="s">
        <v>82</v>
      </c>
      <c r="DL114" s="57" t="s">
        <v>1359</v>
      </c>
      <c r="DM114" s="57" t="s">
        <v>84</v>
      </c>
      <c r="DN114" s="57" t="s">
        <v>740</v>
      </c>
      <c r="DO114" s="57" t="s">
        <v>86</v>
      </c>
      <c r="DP114" s="57" t="s">
        <v>1056</v>
      </c>
      <c r="DQ114" s="5">
        <f>(DU114/DR114)*100</f>
        <v>19.633507853403142</v>
      </c>
      <c r="DR114" s="12">
        <f t="shared" si="315"/>
        <v>152800</v>
      </c>
      <c r="DS114" s="157">
        <v>111800</v>
      </c>
      <c r="DT114" s="157">
        <v>11000</v>
      </c>
      <c r="DU114" s="57" t="s">
        <v>1443</v>
      </c>
      <c r="DW114" s="101" t="s">
        <v>1010</v>
      </c>
      <c r="DX114" s="57" t="s">
        <v>1008</v>
      </c>
      <c r="DY114" s="101" t="s">
        <v>1014</v>
      </c>
      <c r="DZ114" s="101" t="s">
        <v>1016</v>
      </c>
      <c r="EA114" s="5">
        <f>(EE114/EB114)*100</f>
        <v>60</v>
      </c>
      <c r="EB114" s="12">
        <f t="shared" si="317"/>
        <v>15</v>
      </c>
      <c r="EC114" s="59">
        <v>6</v>
      </c>
      <c r="ED114" s="59">
        <v>0</v>
      </c>
      <c r="EE114" s="59">
        <v>9</v>
      </c>
      <c r="EF114" s="57"/>
      <c r="EG114" s="63" t="s">
        <v>365</v>
      </c>
      <c r="EH114" s="80">
        <v>63.6</v>
      </c>
      <c r="EI114" s="63" t="s">
        <v>364</v>
      </c>
      <c r="EJ114" s="80">
        <v>20</v>
      </c>
      <c r="EK114" s="63" t="s">
        <v>364</v>
      </c>
      <c r="EL114" s="80">
        <v>20</v>
      </c>
      <c r="EO114" s="12" t="s">
        <v>743</v>
      </c>
      <c r="EP114" s="12">
        <v>1</v>
      </c>
      <c r="EQ114" s="12" t="s">
        <v>948</v>
      </c>
      <c r="ER114" s="12"/>
      <c r="ES114" s="12"/>
      <c r="ET114" s="12"/>
      <c r="EU114" s="54" t="s">
        <v>109</v>
      </c>
      <c r="EV114" s="54"/>
      <c r="EW114" s="54">
        <v>2</v>
      </c>
      <c r="EX114" s="54"/>
      <c r="EY114" s="54">
        <v>1</v>
      </c>
      <c r="EZ114" s="54">
        <v>1</v>
      </c>
      <c r="FA114" s="54">
        <v>3</v>
      </c>
      <c r="FB114" s="60">
        <v>24592</v>
      </c>
      <c r="FC114" s="54">
        <v>3</v>
      </c>
      <c r="FD114" s="60">
        <v>28854</v>
      </c>
      <c r="FE114" s="54">
        <v>2</v>
      </c>
      <c r="FF114" s="54">
        <v>0</v>
      </c>
      <c r="FG114" s="54"/>
      <c r="FH114" s="54"/>
      <c r="FI114" s="54">
        <v>811</v>
      </c>
      <c r="FJ114" s="54"/>
      <c r="FK114" s="54"/>
      <c r="FL114" s="54"/>
      <c r="FM114" s="54">
        <v>811</v>
      </c>
      <c r="FN114" s="54">
        <v>3</v>
      </c>
      <c r="FO114" s="54" t="s">
        <v>65</v>
      </c>
      <c r="FP114" s="16">
        <v>19.633507853403142</v>
      </c>
    </row>
    <row r="115" spans="1:172" s="3" customFormat="1" x14ac:dyDescent="0.2">
      <c r="A115" s="3" t="s">
        <v>77</v>
      </c>
      <c r="B115" s="3">
        <v>1991</v>
      </c>
      <c r="C115" s="3" t="s">
        <v>78</v>
      </c>
      <c r="D115" s="3" t="s">
        <v>79</v>
      </c>
      <c r="F115">
        <v>1</v>
      </c>
      <c r="G115">
        <v>0</v>
      </c>
      <c r="I115">
        <v>1</v>
      </c>
      <c r="J115">
        <v>0</v>
      </c>
      <c r="L115">
        <v>1</v>
      </c>
      <c r="M115">
        <v>0</v>
      </c>
      <c r="O115" s="3" t="s">
        <v>81</v>
      </c>
      <c r="P115" s="3" t="s">
        <v>82</v>
      </c>
      <c r="Q115" s="3" t="s">
        <v>83</v>
      </c>
      <c r="R115" s="3" t="s">
        <v>84</v>
      </c>
      <c r="S115" s="3" t="s">
        <v>85</v>
      </c>
      <c r="T115" s="3" t="s">
        <v>86</v>
      </c>
      <c r="U115" s="3" t="s">
        <v>87</v>
      </c>
      <c r="X115">
        <v>1</v>
      </c>
      <c r="Y115">
        <v>0</v>
      </c>
      <c r="AA115">
        <v>1</v>
      </c>
      <c r="AB115">
        <v>0</v>
      </c>
      <c r="AD115">
        <v>1</v>
      </c>
      <c r="AE115">
        <v>0</v>
      </c>
      <c r="AH115" s="3" t="s">
        <v>159</v>
      </c>
      <c r="AI115" s="3">
        <v>1</v>
      </c>
      <c r="AJ115" s="3" t="s">
        <v>160</v>
      </c>
      <c r="AK115" s="5" t="s">
        <v>89</v>
      </c>
      <c r="AL115" s="5" t="s">
        <v>57</v>
      </c>
      <c r="AM115" s="5" t="s">
        <v>57</v>
      </c>
      <c r="AN115" s="5" t="s">
        <v>57</v>
      </c>
      <c r="AO115" s="12" t="s">
        <v>57</v>
      </c>
      <c r="AP115" s="12"/>
      <c r="AQ115" s="12"/>
      <c r="AR115" s="12" t="s">
        <v>57</v>
      </c>
      <c r="AS115" s="12" t="s">
        <v>60</v>
      </c>
      <c r="AT115" s="13" t="s">
        <v>60</v>
      </c>
      <c r="AU115" s="13">
        <v>1</v>
      </c>
      <c r="AV115" s="13">
        <v>1</v>
      </c>
      <c r="AW115" s="13"/>
      <c r="AX115" s="13">
        <v>1</v>
      </c>
      <c r="AY115" s="12">
        <v>0</v>
      </c>
      <c r="AZ115" s="62">
        <v>1</v>
      </c>
      <c r="BA115" s="56">
        <v>1</v>
      </c>
      <c r="BB115" s="56"/>
      <c r="BC115" s="3">
        <v>1</v>
      </c>
      <c r="BD115" s="3">
        <v>1</v>
      </c>
      <c r="BE115" s="3">
        <v>1</v>
      </c>
      <c r="BI115" s="3">
        <v>1</v>
      </c>
      <c r="BK115" s="54">
        <v>0</v>
      </c>
      <c r="BL115" s="3">
        <v>-3</v>
      </c>
      <c r="BM115" s="3">
        <v>508</v>
      </c>
      <c r="BN115" s="3">
        <v>50810</v>
      </c>
      <c r="BO115" s="3">
        <v>1</v>
      </c>
      <c r="BP115" s="3">
        <v>0</v>
      </c>
      <c r="BQ115" s="3">
        <v>1</v>
      </c>
      <c r="BR115" s="54">
        <v>1</v>
      </c>
      <c r="BS115" s="54">
        <v>0</v>
      </c>
      <c r="BT115" s="54">
        <v>1</v>
      </c>
      <c r="BU115" s="3" t="s">
        <v>303</v>
      </c>
      <c r="BV115" s="3" t="s">
        <v>383</v>
      </c>
      <c r="BW115" s="12">
        <v>0</v>
      </c>
      <c r="BX115" s="12">
        <v>0</v>
      </c>
      <c r="BY115" s="12">
        <v>0</v>
      </c>
      <c r="BZ115" s="12">
        <v>0</v>
      </c>
      <c r="CA115" s="12">
        <v>0</v>
      </c>
      <c r="CB115" s="3">
        <v>6</v>
      </c>
      <c r="CC115" s="3">
        <v>2</v>
      </c>
      <c r="CD115" s="3">
        <v>1991</v>
      </c>
      <c r="CF115" s="3">
        <v>6</v>
      </c>
      <c r="CG115" s="3">
        <v>2</v>
      </c>
      <c r="CH115" s="3">
        <v>1991</v>
      </c>
      <c r="CI115" s="3" t="s">
        <v>760</v>
      </c>
      <c r="CJ115" s="161">
        <v>0</v>
      </c>
      <c r="CL115" s="3" t="s">
        <v>760</v>
      </c>
      <c r="CM115" s="12" t="s">
        <v>363</v>
      </c>
      <c r="CN115" s="3">
        <v>2</v>
      </c>
      <c r="CO115" s="3">
        <v>1</v>
      </c>
      <c r="CP115" s="59" t="s">
        <v>1136</v>
      </c>
      <c r="CQ115" s="1" t="s">
        <v>320</v>
      </c>
      <c r="CR115" s="28">
        <v>1</v>
      </c>
      <c r="CS115" s="28">
        <v>0</v>
      </c>
      <c r="CT115" s="59">
        <v>0</v>
      </c>
      <c r="CU115" s="59">
        <v>1</v>
      </c>
      <c r="CV115" s="59">
        <v>0</v>
      </c>
      <c r="CW115" s="59">
        <v>1</v>
      </c>
      <c r="CX115" s="59">
        <v>1</v>
      </c>
      <c r="CY115" s="59">
        <v>1</v>
      </c>
      <c r="CZ115" s="59">
        <v>8</v>
      </c>
      <c r="DA115" s="12">
        <f>100-EH115</f>
        <v>30</v>
      </c>
      <c r="DB115" s="12">
        <f t="shared" ref="DB115:DB124" si="324">100-DD115</f>
        <v>30</v>
      </c>
      <c r="DC115" s="169">
        <f t="shared" ref="DC115" si="325">EH115</f>
        <v>70</v>
      </c>
      <c r="DD115" s="12">
        <f t="shared" ref="DD115" si="326">EH115</f>
        <v>70</v>
      </c>
      <c r="DE115" s="12">
        <f>DA116</f>
        <v>70</v>
      </c>
      <c r="DF115" s="12">
        <f>DB116</f>
        <v>70</v>
      </c>
      <c r="DG115" s="12">
        <v>0</v>
      </c>
      <c r="DH115" s="3" t="s">
        <v>320</v>
      </c>
      <c r="DI115" s="3">
        <v>1</v>
      </c>
      <c r="DJ115" s="57" t="s">
        <v>1432</v>
      </c>
      <c r="DK115" s="3" t="s">
        <v>82</v>
      </c>
      <c r="DL115" s="57" t="s">
        <v>1359</v>
      </c>
      <c r="DQ115" s="12">
        <f t="shared" ref="DQ115" si="327">(DS115/DR115)*100</f>
        <v>87.159533073929964</v>
      </c>
      <c r="DR115" s="12">
        <f t="shared" ref="DR115" si="328">DS115+DT115</f>
        <v>128500</v>
      </c>
      <c r="DS115" s="157">
        <v>112000</v>
      </c>
      <c r="DT115" s="3">
        <v>16500</v>
      </c>
      <c r="DW115" s="101" t="s">
        <v>1011</v>
      </c>
      <c r="DX115" s="101" t="s">
        <v>1007</v>
      </c>
      <c r="DY115" s="12"/>
      <c r="DZ115" s="12"/>
      <c r="EA115" s="12">
        <f t="shared" ref="EA115" si="329">(EC115/EB115)*100</f>
        <v>100</v>
      </c>
      <c r="EB115" s="12">
        <f t="shared" ref="EB115:EB116" si="330">EC115+ED115</f>
        <v>12</v>
      </c>
      <c r="EC115" s="3">
        <v>12</v>
      </c>
      <c r="ED115" s="59">
        <v>0</v>
      </c>
      <c r="EG115" s="90" t="s">
        <v>953</v>
      </c>
      <c r="EH115" s="81">
        <v>70</v>
      </c>
      <c r="EI115" s="90" t="s">
        <v>953</v>
      </c>
      <c r="EJ115" s="81">
        <v>30</v>
      </c>
      <c r="EK115" s="56"/>
      <c r="EL115" s="81"/>
      <c r="EM115" s="56"/>
      <c r="EN115" s="81"/>
      <c r="EO115" s="3" t="s">
        <v>855</v>
      </c>
      <c r="EP115" s="3">
        <v>1</v>
      </c>
      <c r="EQ115" s="12" t="s">
        <v>949</v>
      </c>
      <c r="EU115" s="3" t="s">
        <v>90</v>
      </c>
      <c r="EW115" s="3">
        <v>2</v>
      </c>
      <c r="EY115" s="3">
        <v>1</v>
      </c>
      <c r="EZ115" s="3">
        <v>1</v>
      </c>
      <c r="FA115" s="3">
        <v>3</v>
      </c>
      <c r="FB115" s="91">
        <v>24592</v>
      </c>
      <c r="FC115" s="3">
        <v>3</v>
      </c>
      <c r="FD115" s="91">
        <v>28854</v>
      </c>
      <c r="FE115" s="3">
        <v>2</v>
      </c>
      <c r="FF115" s="3">
        <v>0</v>
      </c>
      <c r="FI115" s="3">
        <v>811</v>
      </c>
      <c r="FM115" s="3">
        <v>811</v>
      </c>
      <c r="FN115" s="3">
        <v>3</v>
      </c>
      <c r="FO115" s="3" t="s">
        <v>65</v>
      </c>
      <c r="FP115" s="3">
        <v>87.159533073929964</v>
      </c>
    </row>
    <row r="116" spans="1:172" s="3" customFormat="1" x14ac:dyDescent="0.2">
      <c r="A116" s="3" t="s">
        <v>77</v>
      </c>
      <c r="B116" s="3">
        <v>1991</v>
      </c>
      <c r="C116" s="3" t="s">
        <v>78</v>
      </c>
      <c r="D116" s="3" t="s">
        <v>79</v>
      </c>
      <c r="F116">
        <v>1</v>
      </c>
      <c r="G116">
        <v>0</v>
      </c>
      <c r="I116">
        <v>1</v>
      </c>
      <c r="J116">
        <v>0</v>
      </c>
      <c r="L116">
        <v>1</v>
      </c>
      <c r="M116">
        <v>0</v>
      </c>
      <c r="O116" s="3" t="s">
        <v>81</v>
      </c>
      <c r="P116" s="3" t="s">
        <v>82</v>
      </c>
      <c r="Q116" s="3" t="s">
        <v>83</v>
      </c>
      <c r="R116" s="3" t="s">
        <v>84</v>
      </c>
      <c r="S116" s="3" t="s">
        <v>85</v>
      </c>
      <c r="T116" s="3" t="s">
        <v>86</v>
      </c>
      <c r="U116" s="3" t="s">
        <v>87</v>
      </c>
      <c r="X116">
        <v>1</v>
      </c>
      <c r="Y116">
        <v>0</v>
      </c>
      <c r="AA116">
        <v>1</v>
      </c>
      <c r="AB116">
        <v>0</v>
      </c>
      <c r="AD116">
        <v>1</v>
      </c>
      <c r="AE116">
        <v>0</v>
      </c>
      <c r="AH116" s="3" t="s">
        <v>159</v>
      </c>
      <c r="AI116" s="3">
        <v>1</v>
      </c>
      <c r="AJ116" s="3" t="s">
        <v>160</v>
      </c>
      <c r="AK116" s="5" t="s">
        <v>89</v>
      </c>
      <c r="AL116" s="5" t="s">
        <v>57</v>
      </c>
      <c r="AM116" s="5" t="s">
        <v>57</v>
      </c>
      <c r="AN116" s="5" t="s">
        <v>57</v>
      </c>
      <c r="AO116" s="12" t="s">
        <v>57</v>
      </c>
      <c r="AP116" s="12"/>
      <c r="AQ116" s="12"/>
      <c r="AR116" s="12" t="s">
        <v>57</v>
      </c>
      <c r="AS116" s="12" t="s">
        <v>60</v>
      </c>
      <c r="AT116" s="13" t="s">
        <v>60</v>
      </c>
      <c r="AU116" s="13">
        <v>1</v>
      </c>
      <c r="AV116" s="13">
        <v>1</v>
      </c>
      <c r="AW116" s="13"/>
      <c r="AX116" s="13">
        <v>1</v>
      </c>
      <c r="AY116" s="12">
        <v>0</v>
      </c>
      <c r="AZ116" s="62">
        <v>1</v>
      </c>
      <c r="BA116" s="56">
        <v>1</v>
      </c>
      <c r="BB116" s="56"/>
      <c r="BC116" s="3">
        <v>1</v>
      </c>
      <c r="BD116" s="3">
        <v>1</v>
      </c>
      <c r="BE116" s="3">
        <v>1</v>
      </c>
      <c r="BI116" s="3">
        <v>1</v>
      </c>
      <c r="BK116" s="54">
        <v>0</v>
      </c>
      <c r="BL116" s="3">
        <v>-3</v>
      </c>
      <c r="BM116" s="3">
        <v>508</v>
      </c>
      <c r="BN116" s="3">
        <v>50810</v>
      </c>
      <c r="BO116" s="3">
        <v>1</v>
      </c>
      <c r="BP116" s="3">
        <v>0</v>
      </c>
      <c r="BQ116" s="3">
        <v>1</v>
      </c>
      <c r="BR116" s="54">
        <v>1</v>
      </c>
      <c r="BS116" s="54">
        <v>0</v>
      </c>
      <c r="BT116" s="54">
        <v>1</v>
      </c>
      <c r="BU116" s="3" t="s">
        <v>303</v>
      </c>
      <c r="BV116" s="3" t="s">
        <v>383</v>
      </c>
      <c r="BW116" s="12">
        <v>0</v>
      </c>
      <c r="BX116" s="12">
        <v>0</v>
      </c>
      <c r="BY116" s="12">
        <v>0</v>
      </c>
      <c r="BZ116" s="12">
        <v>0</v>
      </c>
      <c r="CA116" s="12">
        <v>0</v>
      </c>
      <c r="CB116" s="3">
        <v>6</v>
      </c>
      <c r="CC116" s="3">
        <v>2</v>
      </c>
      <c r="CD116" s="3">
        <v>1991</v>
      </c>
      <c r="CF116" s="3">
        <v>6</v>
      </c>
      <c r="CG116" s="3">
        <v>2</v>
      </c>
      <c r="CH116" s="3">
        <v>1991</v>
      </c>
      <c r="CI116" s="3" t="s">
        <v>760</v>
      </c>
      <c r="CJ116" s="161">
        <v>0</v>
      </c>
      <c r="CL116" s="3" t="s">
        <v>760</v>
      </c>
      <c r="CM116" s="12" t="s">
        <v>363</v>
      </c>
      <c r="CN116" s="3">
        <v>2</v>
      </c>
      <c r="CO116" s="3">
        <v>1</v>
      </c>
      <c r="CP116" s="57" t="s">
        <v>82</v>
      </c>
      <c r="CQ116" s="12" t="s">
        <v>1424</v>
      </c>
      <c r="CR116" s="12">
        <v>0</v>
      </c>
      <c r="CS116" s="12">
        <v>1</v>
      </c>
      <c r="CT116" s="59">
        <v>0</v>
      </c>
      <c r="CU116" s="59">
        <v>1</v>
      </c>
      <c r="CV116" s="59">
        <v>0</v>
      </c>
      <c r="CW116" s="59">
        <v>1</v>
      </c>
      <c r="CX116" s="59">
        <v>1</v>
      </c>
      <c r="CY116" s="59">
        <v>1</v>
      </c>
      <c r="CZ116" s="59">
        <v>3</v>
      </c>
      <c r="DA116" s="12">
        <f>100-EJ116</f>
        <v>70</v>
      </c>
      <c r="DB116" s="12">
        <f t="shared" si="324"/>
        <v>70</v>
      </c>
      <c r="DC116" s="169">
        <f t="shared" ref="DC116" si="331">EJ116</f>
        <v>30</v>
      </c>
      <c r="DD116" s="12">
        <f t="shared" ref="DD116" si="332">EJ116</f>
        <v>30</v>
      </c>
      <c r="DE116" s="12">
        <f>DA115</f>
        <v>30</v>
      </c>
      <c r="DF116" s="12">
        <f>DB115</f>
        <v>30</v>
      </c>
      <c r="DG116" s="12">
        <v>0</v>
      </c>
      <c r="DH116" s="3" t="s">
        <v>320</v>
      </c>
      <c r="DI116" s="3">
        <v>1</v>
      </c>
      <c r="DJ116" s="57" t="s">
        <v>1432</v>
      </c>
      <c r="DK116" s="3" t="s">
        <v>82</v>
      </c>
      <c r="DL116" s="57" t="s">
        <v>1359</v>
      </c>
      <c r="DQ116" s="12">
        <f t="shared" ref="DQ116" si="333">(DT116/DR116)*100</f>
        <v>12.840466926070038</v>
      </c>
      <c r="DR116" s="12">
        <f t="shared" ref="DR116" si="334">DS116+DT116</f>
        <v>128500</v>
      </c>
      <c r="DS116" s="157">
        <v>112000</v>
      </c>
      <c r="DT116" s="3">
        <v>16500</v>
      </c>
      <c r="DW116" s="101" t="s">
        <v>1011</v>
      </c>
      <c r="DX116" s="101" t="s">
        <v>1007</v>
      </c>
      <c r="DY116" s="12"/>
      <c r="DZ116" s="12"/>
      <c r="EA116" s="12">
        <f t="shared" ref="EA116" si="335">(ED116/EB116)*100</f>
        <v>0</v>
      </c>
      <c r="EB116" s="12">
        <f t="shared" si="330"/>
        <v>12</v>
      </c>
      <c r="EC116" s="3">
        <v>12</v>
      </c>
      <c r="ED116" s="59">
        <v>0</v>
      </c>
      <c r="EG116" s="90" t="s">
        <v>953</v>
      </c>
      <c r="EH116" s="81">
        <v>70</v>
      </c>
      <c r="EI116" s="90" t="s">
        <v>953</v>
      </c>
      <c r="EJ116" s="81">
        <v>30</v>
      </c>
      <c r="EK116" s="56"/>
      <c r="EL116" s="81"/>
      <c r="EM116" s="56"/>
      <c r="EN116" s="81"/>
      <c r="EO116" s="3" t="s">
        <v>855</v>
      </c>
      <c r="EP116" s="3">
        <v>1</v>
      </c>
      <c r="EQ116" s="12" t="s">
        <v>949</v>
      </c>
      <c r="EU116" s="3" t="s">
        <v>90</v>
      </c>
      <c r="EW116" s="3">
        <v>2</v>
      </c>
      <c r="EY116" s="3">
        <v>1</v>
      </c>
      <c r="EZ116" s="3">
        <v>1</v>
      </c>
      <c r="FA116" s="3">
        <v>3</v>
      </c>
      <c r="FB116" s="91">
        <v>24592</v>
      </c>
      <c r="FC116" s="3">
        <v>3</v>
      </c>
      <c r="FD116" s="91">
        <v>28854</v>
      </c>
      <c r="FE116" s="3">
        <v>2</v>
      </c>
      <c r="FF116" s="3">
        <v>0</v>
      </c>
      <c r="FI116" s="3">
        <v>811</v>
      </c>
      <c r="FM116" s="3">
        <v>811</v>
      </c>
      <c r="FN116" s="3">
        <v>3</v>
      </c>
      <c r="FO116" s="3" t="s">
        <v>65</v>
      </c>
      <c r="FP116" s="3">
        <v>12.840466926070038</v>
      </c>
    </row>
    <row r="117" spans="1:172" s="16" customFormat="1" x14ac:dyDescent="0.2">
      <c r="A117" s="3" t="s">
        <v>77</v>
      </c>
      <c r="B117" s="3">
        <v>1991</v>
      </c>
      <c r="C117" s="3" t="s">
        <v>78</v>
      </c>
      <c r="D117" s="3" t="s">
        <v>79</v>
      </c>
      <c r="E117" s="3"/>
      <c r="F117">
        <v>1</v>
      </c>
      <c r="G117">
        <v>0</v>
      </c>
      <c r="H117" s="3"/>
      <c r="I117">
        <v>1</v>
      </c>
      <c r="J117">
        <v>0</v>
      </c>
      <c r="K117" s="3"/>
      <c r="L117">
        <v>1</v>
      </c>
      <c r="M117">
        <v>0</v>
      </c>
      <c r="N117" s="3"/>
      <c r="O117" s="3" t="s">
        <v>81</v>
      </c>
      <c r="P117" s="3" t="s">
        <v>82</v>
      </c>
      <c r="Q117" s="3" t="s">
        <v>83</v>
      </c>
      <c r="R117" s="3" t="s">
        <v>84</v>
      </c>
      <c r="S117" s="3" t="s">
        <v>85</v>
      </c>
      <c r="T117" s="3" t="s">
        <v>86</v>
      </c>
      <c r="U117" s="3" t="s">
        <v>87</v>
      </c>
      <c r="V117" s="3"/>
      <c r="W117" s="3"/>
      <c r="X117">
        <v>1</v>
      </c>
      <c r="Y117">
        <v>0</v>
      </c>
      <c r="Z117" s="3"/>
      <c r="AA117">
        <v>1</v>
      </c>
      <c r="AB117">
        <v>0</v>
      </c>
      <c r="AC117" s="3"/>
      <c r="AD117">
        <v>1</v>
      </c>
      <c r="AE117">
        <v>0</v>
      </c>
      <c r="AF117" s="3"/>
      <c r="AG117" s="3"/>
      <c r="AH117" s="3" t="s">
        <v>159</v>
      </c>
      <c r="AI117" s="3">
        <v>1</v>
      </c>
      <c r="AJ117" s="3" t="s">
        <v>160</v>
      </c>
      <c r="AK117" s="5" t="s">
        <v>89</v>
      </c>
      <c r="AL117" s="5" t="s">
        <v>57</v>
      </c>
      <c r="AM117" s="5" t="s">
        <v>57</v>
      </c>
      <c r="AN117" s="5" t="s">
        <v>57</v>
      </c>
      <c r="AO117" s="12" t="s">
        <v>57</v>
      </c>
      <c r="AP117" s="12"/>
      <c r="AQ117" s="12"/>
      <c r="AR117" s="12" t="s">
        <v>57</v>
      </c>
      <c r="AS117" s="12" t="s">
        <v>60</v>
      </c>
      <c r="AT117" s="13" t="s">
        <v>60</v>
      </c>
      <c r="AU117" s="13">
        <v>1</v>
      </c>
      <c r="AV117" s="13">
        <v>1</v>
      </c>
      <c r="AW117" s="13"/>
      <c r="AX117" s="13">
        <v>1</v>
      </c>
      <c r="AY117" s="12">
        <v>0</v>
      </c>
      <c r="AZ117" s="62">
        <v>1</v>
      </c>
      <c r="BA117" s="56">
        <v>1</v>
      </c>
      <c r="BB117" s="56"/>
      <c r="BC117" s="3">
        <v>1</v>
      </c>
      <c r="BD117" s="3">
        <v>1</v>
      </c>
      <c r="BE117" s="3">
        <v>1</v>
      </c>
      <c r="BF117" s="3"/>
      <c r="BG117" s="3"/>
      <c r="BH117" s="3"/>
      <c r="BI117" s="3">
        <v>1</v>
      </c>
      <c r="BJ117" s="3"/>
      <c r="BK117" s="54">
        <v>0</v>
      </c>
      <c r="BL117" s="3">
        <v>-3</v>
      </c>
      <c r="BM117" s="3">
        <v>509</v>
      </c>
      <c r="BN117" s="3">
        <v>50910</v>
      </c>
      <c r="BO117" s="3">
        <v>1</v>
      </c>
      <c r="BP117" s="3">
        <v>0</v>
      </c>
      <c r="BQ117" s="3">
        <v>1</v>
      </c>
      <c r="BR117" s="54">
        <v>1</v>
      </c>
      <c r="BS117" s="54">
        <v>0</v>
      </c>
      <c r="BT117" s="54">
        <v>1</v>
      </c>
      <c r="BU117" s="12" t="s">
        <v>303</v>
      </c>
      <c r="BV117" s="12" t="s">
        <v>383</v>
      </c>
      <c r="BW117" s="12">
        <v>0</v>
      </c>
      <c r="BX117" s="12">
        <v>0</v>
      </c>
      <c r="BY117" s="12">
        <v>0</v>
      </c>
      <c r="BZ117" s="12">
        <v>0</v>
      </c>
      <c r="CA117" s="12">
        <v>0</v>
      </c>
      <c r="CB117" s="5" t="s">
        <v>352</v>
      </c>
      <c r="CC117" s="5" t="s">
        <v>349</v>
      </c>
      <c r="CD117" s="5" t="s">
        <v>370</v>
      </c>
      <c r="CE117" s="5" t="s">
        <v>1054</v>
      </c>
      <c r="CF117" s="5" t="s">
        <v>352</v>
      </c>
      <c r="CG117" s="5" t="s">
        <v>1053</v>
      </c>
      <c r="CH117" s="5" t="s">
        <v>370</v>
      </c>
      <c r="CI117" s="5" t="s">
        <v>1055</v>
      </c>
      <c r="CJ117" s="161">
        <v>0</v>
      </c>
      <c r="CK117" s="12"/>
      <c r="CL117" s="5" t="s">
        <v>739</v>
      </c>
      <c r="CM117" s="12" t="s">
        <v>315</v>
      </c>
      <c r="CN117" s="12">
        <v>4</v>
      </c>
      <c r="CO117" s="12">
        <v>0</v>
      </c>
      <c r="CP117" s="59" t="s">
        <v>1136</v>
      </c>
      <c r="CQ117" s="1" t="s">
        <v>320</v>
      </c>
      <c r="CR117" s="28">
        <v>1</v>
      </c>
      <c r="CS117" s="28">
        <v>0</v>
      </c>
      <c r="CT117" s="59">
        <v>0</v>
      </c>
      <c r="CU117" s="59">
        <v>0</v>
      </c>
      <c r="CV117" s="59">
        <v>2</v>
      </c>
      <c r="CW117" s="59">
        <v>1</v>
      </c>
      <c r="CX117" s="59">
        <v>1</v>
      </c>
      <c r="CY117" s="59">
        <v>1</v>
      </c>
      <c r="CZ117" s="59">
        <v>9</v>
      </c>
      <c r="DA117" s="12">
        <f>100-EH117</f>
        <v>50</v>
      </c>
      <c r="DB117" s="12">
        <f t="shared" si="324"/>
        <v>50</v>
      </c>
      <c r="DC117" s="169">
        <v>50</v>
      </c>
      <c r="DD117" s="12">
        <v>50</v>
      </c>
      <c r="DE117" s="15">
        <v>48.7</v>
      </c>
      <c r="DF117" s="15">
        <v>48.7</v>
      </c>
      <c r="DG117" s="15">
        <v>1</v>
      </c>
      <c r="DH117" s="5" t="s">
        <v>320</v>
      </c>
      <c r="DI117" s="5" t="s">
        <v>331</v>
      </c>
      <c r="DJ117" s="57" t="s">
        <v>1432</v>
      </c>
      <c r="DK117" s="5" t="s">
        <v>82</v>
      </c>
      <c r="DL117" s="54" t="s">
        <v>761</v>
      </c>
      <c r="DM117" s="5" t="s">
        <v>84</v>
      </c>
      <c r="DN117" s="57" t="s">
        <v>740</v>
      </c>
      <c r="DO117" s="57" t="s">
        <v>86</v>
      </c>
      <c r="DP117" s="57" t="s">
        <v>1056</v>
      </c>
      <c r="DQ117" s="12">
        <f t="shared" ref="DQ117" si="336">(DS117/DR117)*100</f>
        <v>63.276836158192097</v>
      </c>
      <c r="DR117" s="5">
        <f t="shared" ref="DR117:DR124" si="337">DS117+DT117+DU117+DV117</f>
        <v>177000</v>
      </c>
      <c r="DS117" s="157">
        <v>112000</v>
      </c>
      <c r="DT117" s="57" t="s">
        <v>1444</v>
      </c>
      <c r="DU117" s="157">
        <v>11000</v>
      </c>
      <c r="DV117" s="57" t="s">
        <v>1445</v>
      </c>
      <c r="DW117" s="101" t="s">
        <v>1011</v>
      </c>
      <c r="DX117" s="101" t="s">
        <v>1007</v>
      </c>
      <c r="DY117" s="101" t="s">
        <v>1014</v>
      </c>
      <c r="DZ117" s="101" t="s">
        <v>1017</v>
      </c>
      <c r="EA117" s="12">
        <f t="shared" ref="EA117" si="338">(EC117/EB117)*100</f>
        <v>30</v>
      </c>
      <c r="EB117" s="5">
        <f t="shared" ref="EB117:EB124" si="339">EC117+ED117+EE117+EF117</f>
        <v>40</v>
      </c>
      <c r="EC117" s="3">
        <v>12</v>
      </c>
      <c r="ED117" s="59">
        <v>0</v>
      </c>
      <c r="EE117" s="59">
        <v>19</v>
      </c>
      <c r="EF117" s="59">
        <v>9</v>
      </c>
      <c r="EG117" s="63" t="s">
        <v>365</v>
      </c>
      <c r="EH117" s="80">
        <v>50</v>
      </c>
      <c r="EI117" s="63" t="s">
        <v>365</v>
      </c>
      <c r="EJ117" s="80">
        <v>21.4</v>
      </c>
      <c r="EK117" s="63" t="s">
        <v>365</v>
      </c>
      <c r="EL117" s="80">
        <v>14.3</v>
      </c>
      <c r="EM117" s="63" t="s">
        <v>364</v>
      </c>
      <c r="EN117" s="80">
        <v>15.4</v>
      </c>
      <c r="EO117" s="16" t="s">
        <v>855</v>
      </c>
      <c r="EP117" s="16">
        <v>1</v>
      </c>
      <c r="EQ117" s="12" t="s">
        <v>948</v>
      </c>
      <c r="ER117" s="12"/>
      <c r="ES117" s="12"/>
      <c r="ET117" s="12"/>
      <c r="EU117" s="3" t="s">
        <v>90</v>
      </c>
      <c r="EV117" s="3"/>
      <c r="EW117" s="3">
        <v>2</v>
      </c>
      <c r="EX117" s="3"/>
      <c r="EY117" s="3">
        <v>1</v>
      </c>
      <c r="EZ117" s="3">
        <v>1</v>
      </c>
      <c r="FA117" s="3">
        <v>3</v>
      </c>
      <c r="FB117" s="91">
        <v>24592</v>
      </c>
      <c r="FC117" s="3">
        <v>3</v>
      </c>
      <c r="FD117" s="91">
        <v>28854</v>
      </c>
      <c r="FE117" s="3">
        <v>2</v>
      </c>
      <c r="FF117" s="3">
        <v>0</v>
      </c>
      <c r="FG117" s="3"/>
      <c r="FH117" s="3"/>
      <c r="FI117" s="3">
        <v>811</v>
      </c>
      <c r="FJ117" s="3"/>
      <c r="FK117" s="3"/>
      <c r="FL117" s="3"/>
      <c r="FM117" s="3">
        <v>811</v>
      </c>
      <c r="FN117" s="3">
        <v>3</v>
      </c>
      <c r="FO117" s="3" t="s">
        <v>65</v>
      </c>
      <c r="FP117" s="16">
        <v>63.276836158192097</v>
      </c>
    </row>
    <row r="118" spans="1:172" s="16" customFormat="1" x14ac:dyDescent="0.2">
      <c r="A118" s="3" t="s">
        <v>77</v>
      </c>
      <c r="B118" s="3">
        <v>1991</v>
      </c>
      <c r="C118" s="3" t="s">
        <v>78</v>
      </c>
      <c r="D118" s="3" t="s">
        <v>79</v>
      </c>
      <c r="E118" s="3"/>
      <c r="F118">
        <v>1</v>
      </c>
      <c r="G118">
        <v>0</v>
      </c>
      <c r="H118" s="3"/>
      <c r="I118">
        <v>1</v>
      </c>
      <c r="J118">
        <v>0</v>
      </c>
      <c r="K118" s="3"/>
      <c r="L118">
        <v>1</v>
      </c>
      <c r="M118">
        <v>0</v>
      </c>
      <c r="N118" s="3"/>
      <c r="O118" s="3" t="s">
        <v>81</v>
      </c>
      <c r="P118" s="3" t="s">
        <v>82</v>
      </c>
      <c r="Q118" s="3" t="s">
        <v>83</v>
      </c>
      <c r="R118" s="3" t="s">
        <v>84</v>
      </c>
      <c r="S118" s="3" t="s">
        <v>85</v>
      </c>
      <c r="T118" s="3" t="s">
        <v>86</v>
      </c>
      <c r="U118" s="3" t="s">
        <v>87</v>
      </c>
      <c r="V118" s="3"/>
      <c r="W118" s="3"/>
      <c r="X118">
        <v>1</v>
      </c>
      <c r="Y118">
        <v>0</v>
      </c>
      <c r="Z118" s="3"/>
      <c r="AA118">
        <v>1</v>
      </c>
      <c r="AB118">
        <v>0</v>
      </c>
      <c r="AC118" s="3"/>
      <c r="AD118">
        <v>1</v>
      </c>
      <c r="AE118">
        <v>0</v>
      </c>
      <c r="AF118" s="3"/>
      <c r="AG118" s="3"/>
      <c r="AH118" s="3" t="s">
        <v>159</v>
      </c>
      <c r="AI118" s="3">
        <v>1</v>
      </c>
      <c r="AJ118" s="3" t="s">
        <v>160</v>
      </c>
      <c r="AK118" s="5" t="s">
        <v>89</v>
      </c>
      <c r="AL118" s="5" t="s">
        <v>57</v>
      </c>
      <c r="AM118" s="5" t="s">
        <v>57</v>
      </c>
      <c r="AN118" s="5" t="s">
        <v>57</v>
      </c>
      <c r="AO118" s="12" t="s">
        <v>57</v>
      </c>
      <c r="AP118" s="12"/>
      <c r="AQ118" s="12"/>
      <c r="AR118" s="12" t="s">
        <v>57</v>
      </c>
      <c r="AS118" s="12" t="s">
        <v>60</v>
      </c>
      <c r="AT118" s="13" t="s">
        <v>60</v>
      </c>
      <c r="AU118" s="13">
        <v>1</v>
      </c>
      <c r="AV118" s="13">
        <v>1</v>
      </c>
      <c r="AW118" s="13"/>
      <c r="AX118" s="13">
        <v>1</v>
      </c>
      <c r="AY118" s="12">
        <v>0</v>
      </c>
      <c r="AZ118" s="62">
        <v>1</v>
      </c>
      <c r="BA118" s="56">
        <v>1</v>
      </c>
      <c r="BB118" s="56"/>
      <c r="BC118" s="3">
        <v>1</v>
      </c>
      <c r="BD118" s="3">
        <v>1</v>
      </c>
      <c r="BE118" s="3">
        <v>1</v>
      </c>
      <c r="BF118" s="3"/>
      <c r="BG118" s="3"/>
      <c r="BH118" s="3"/>
      <c r="BI118" s="3">
        <v>1</v>
      </c>
      <c r="BJ118" s="3"/>
      <c r="BK118" s="54">
        <v>0</v>
      </c>
      <c r="BL118" s="3">
        <v>-3</v>
      </c>
      <c r="BM118" s="3">
        <v>509</v>
      </c>
      <c r="BN118" s="3">
        <v>50910</v>
      </c>
      <c r="BO118" s="3">
        <v>1</v>
      </c>
      <c r="BP118" s="3">
        <v>0</v>
      </c>
      <c r="BQ118" s="3">
        <v>1</v>
      </c>
      <c r="BR118" s="54">
        <v>1</v>
      </c>
      <c r="BS118" s="54">
        <v>0</v>
      </c>
      <c r="BT118" s="54">
        <v>1</v>
      </c>
      <c r="BU118" s="12" t="s">
        <v>303</v>
      </c>
      <c r="BV118" s="12" t="s">
        <v>383</v>
      </c>
      <c r="BW118" s="12">
        <v>0</v>
      </c>
      <c r="BX118" s="12">
        <v>0</v>
      </c>
      <c r="BY118" s="12">
        <v>0</v>
      </c>
      <c r="BZ118" s="12">
        <v>0</v>
      </c>
      <c r="CA118" s="12">
        <v>0</v>
      </c>
      <c r="CB118" s="5" t="s">
        <v>352</v>
      </c>
      <c r="CC118" s="5" t="s">
        <v>349</v>
      </c>
      <c r="CD118" s="5" t="s">
        <v>370</v>
      </c>
      <c r="CE118" s="5" t="s">
        <v>1054</v>
      </c>
      <c r="CF118" s="5" t="s">
        <v>352</v>
      </c>
      <c r="CG118" s="5" t="s">
        <v>1053</v>
      </c>
      <c r="CH118" s="5" t="s">
        <v>370</v>
      </c>
      <c r="CI118" s="5" t="s">
        <v>1055</v>
      </c>
      <c r="CJ118" s="161">
        <v>0</v>
      </c>
      <c r="CK118" s="12"/>
      <c r="CL118" s="5" t="s">
        <v>739</v>
      </c>
      <c r="CM118" s="12" t="s">
        <v>315</v>
      </c>
      <c r="CN118" s="12">
        <v>4</v>
      </c>
      <c r="CO118" s="12">
        <v>0</v>
      </c>
      <c r="CP118" s="57" t="s">
        <v>82</v>
      </c>
      <c r="CQ118" s="12" t="s">
        <v>1424</v>
      </c>
      <c r="CR118" s="12">
        <v>0</v>
      </c>
      <c r="CS118" s="12">
        <v>1</v>
      </c>
      <c r="CT118" s="59">
        <v>0</v>
      </c>
      <c r="CU118" s="59">
        <v>0</v>
      </c>
      <c r="CV118" s="59">
        <v>2</v>
      </c>
      <c r="CW118" s="59">
        <v>1</v>
      </c>
      <c r="CX118" s="59">
        <v>1</v>
      </c>
      <c r="CY118" s="59">
        <v>1</v>
      </c>
      <c r="CZ118" s="59">
        <v>2</v>
      </c>
      <c r="DA118" s="12">
        <v>70</v>
      </c>
      <c r="DB118" s="12">
        <f t="shared" si="324"/>
        <v>78.599999999999994</v>
      </c>
      <c r="DC118" s="169">
        <v>21.4</v>
      </c>
      <c r="DD118" s="12">
        <v>21.4</v>
      </c>
      <c r="DE118" s="12">
        <v>21.4</v>
      </c>
      <c r="DF118" s="12">
        <v>22</v>
      </c>
      <c r="DG118" s="15">
        <v>1</v>
      </c>
      <c r="DH118" s="5" t="s">
        <v>320</v>
      </c>
      <c r="DI118" s="5" t="s">
        <v>331</v>
      </c>
      <c r="DJ118" s="57" t="s">
        <v>1432</v>
      </c>
      <c r="DK118" s="5" t="s">
        <v>82</v>
      </c>
      <c r="DL118" s="54" t="s">
        <v>761</v>
      </c>
      <c r="DM118" s="5" t="s">
        <v>84</v>
      </c>
      <c r="DN118" s="57" t="s">
        <v>740</v>
      </c>
      <c r="DO118" s="57" t="s">
        <v>86</v>
      </c>
      <c r="DP118" s="57" t="s">
        <v>1056</v>
      </c>
      <c r="DQ118" s="12">
        <f t="shared" ref="DQ118" si="340">(DT118/DR118)*100</f>
        <v>9.3220338983050848</v>
      </c>
      <c r="DR118" s="5">
        <f t="shared" si="337"/>
        <v>177000</v>
      </c>
      <c r="DS118" s="157">
        <v>112000</v>
      </c>
      <c r="DT118" s="57" t="s">
        <v>1444</v>
      </c>
      <c r="DU118" s="157">
        <v>11000</v>
      </c>
      <c r="DV118" s="57" t="s">
        <v>1445</v>
      </c>
      <c r="DW118" s="101" t="s">
        <v>1011</v>
      </c>
      <c r="DX118" s="101" t="s">
        <v>1007</v>
      </c>
      <c r="DY118" s="101" t="s">
        <v>1014</v>
      </c>
      <c r="DZ118" s="101" t="s">
        <v>1017</v>
      </c>
      <c r="EA118" s="12">
        <f t="shared" ref="EA118" si="341">(ED118/EB118)*100</f>
        <v>0</v>
      </c>
      <c r="EB118" s="5">
        <f t="shared" si="339"/>
        <v>40</v>
      </c>
      <c r="EC118" s="3">
        <v>12</v>
      </c>
      <c r="ED118" s="59">
        <v>0</v>
      </c>
      <c r="EE118" s="59">
        <v>19</v>
      </c>
      <c r="EF118" s="59">
        <v>9</v>
      </c>
      <c r="EG118" s="63" t="s">
        <v>365</v>
      </c>
      <c r="EH118" s="80">
        <v>50</v>
      </c>
      <c r="EI118" s="63" t="s">
        <v>365</v>
      </c>
      <c r="EJ118" s="80">
        <v>21.4</v>
      </c>
      <c r="EK118" s="63" t="s">
        <v>365</v>
      </c>
      <c r="EL118" s="80">
        <v>14.3</v>
      </c>
      <c r="EM118" s="63" t="s">
        <v>364</v>
      </c>
      <c r="EN118" s="80">
        <v>15.4</v>
      </c>
      <c r="EO118" s="16" t="s">
        <v>855</v>
      </c>
      <c r="EP118" s="16">
        <v>1</v>
      </c>
      <c r="EQ118" s="12" t="s">
        <v>948</v>
      </c>
      <c r="ER118" s="12"/>
      <c r="ES118" s="12"/>
      <c r="ET118" s="12"/>
      <c r="EU118" s="3" t="s">
        <v>90</v>
      </c>
      <c r="EV118" s="3"/>
      <c r="EW118" s="3">
        <v>2</v>
      </c>
      <c r="EX118" s="3"/>
      <c r="EY118" s="3">
        <v>1</v>
      </c>
      <c r="EZ118" s="3">
        <v>1</v>
      </c>
      <c r="FA118" s="3">
        <v>3</v>
      </c>
      <c r="FB118" s="91">
        <v>24592</v>
      </c>
      <c r="FC118" s="3">
        <v>3</v>
      </c>
      <c r="FD118" s="91">
        <v>28854</v>
      </c>
      <c r="FE118" s="3">
        <v>2</v>
      </c>
      <c r="FF118" s="3">
        <v>0</v>
      </c>
      <c r="FG118" s="3"/>
      <c r="FH118" s="3"/>
      <c r="FI118" s="3">
        <v>811</v>
      </c>
      <c r="FJ118" s="3"/>
      <c r="FK118" s="3"/>
      <c r="FL118" s="3"/>
      <c r="FM118" s="3">
        <v>811</v>
      </c>
      <c r="FN118" s="3">
        <v>3</v>
      </c>
      <c r="FO118" s="3" t="s">
        <v>65</v>
      </c>
      <c r="FP118" s="16">
        <v>9.3220338983050848</v>
      </c>
    </row>
    <row r="119" spans="1:172" s="16" customFormat="1" x14ac:dyDescent="0.2">
      <c r="A119" s="3" t="s">
        <v>77</v>
      </c>
      <c r="B119" s="3">
        <v>1991</v>
      </c>
      <c r="C119" s="3" t="s">
        <v>78</v>
      </c>
      <c r="D119" s="3" t="s">
        <v>79</v>
      </c>
      <c r="E119" s="3"/>
      <c r="F119">
        <v>1</v>
      </c>
      <c r="G119">
        <v>0</v>
      </c>
      <c r="H119" s="3"/>
      <c r="I119">
        <v>1</v>
      </c>
      <c r="J119">
        <v>0</v>
      </c>
      <c r="K119" s="3"/>
      <c r="L119">
        <v>1</v>
      </c>
      <c r="M119">
        <v>0</v>
      </c>
      <c r="N119" s="3"/>
      <c r="O119" s="3" t="s">
        <v>81</v>
      </c>
      <c r="P119" s="3" t="s">
        <v>82</v>
      </c>
      <c r="Q119" s="3" t="s">
        <v>83</v>
      </c>
      <c r="R119" s="3" t="s">
        <v>84</v>
      </c>
      <c r="S119" s="3" t="s">
        <v>85</v>
      </c>
      <c r="T119" s="3" t="s">
        <v>86</v>
      </c>
      <c r="U119" s="3" t="s">
        <v>87</v>
      </c>
      <c r="V119" s="3"/>
      <c r="W119" s="3"/>
      <c r="X119">
        <v>1</v>
      </c>
      <c r="Y119">
        <v>0</v>
      </c>
      <c r="Z119" s="3"/>
      <c r="AA119">
        <v>1</v>
      </c>
      <c r="AB119">
        <v>0</v>
      </c>
      <c r="AC119" s="3"/>
      <c r="AD119">
        <v>1</v>
      </c>
      <c r="AE119">
        <v>0</v>
      </c>
      <c r="AF119" s="3"/>
      <c r="AG119" s="3"/>
      <c r="AH119" s="3" t="s">
        <v>159</v>
      </c>
      <c r="AI119" s="3">
        <v>1</v>
      </c>
      <c r="AJ119" s="3" t="s">
        <v>160</v>
      </c>
      <c r="AK119" s="5" t="s">
        <v>89</v>
      </c>
      <c r="AL119" s="5" t="s">
        <v>57</v>
      </c>
      <c r="AM119" s="5" t="s">
        <v>57</v>
      </c>
      <c r="AN119" s="5" t="s">
        <v>57</v>
      </c>
      <c r="AO119" s="12" t="s">
        <v>57</v>
      </c>
      <c r="AP119" s="12"/>
      <c r="AQ119" s="12"/>
      <c r="AR119" s="12" t="s">
        <v>57</v>
      </c>
      <c r="AS119" s="12" t="s">
        <v>60</v>
      </c>
      <c r="AT119" s="13" t="s">
        <v>60</v>
      </c>
      <c r="AU119" s="13">
        <v>1</v>
      </c>
      <c r="AV119" s="13">
        <v>1</v>
      </c>
      <c r="AW119" s="13"/>
      <c r="AX119" s="13">
        <v>1</v>
      </c>
      <c r="AY119" s="12">
        <v>0</v>
      </c>
      <c r="AZ119" s="62">
        <v>1</v>
      </c>
      <c r="BA119" s="56">
        <v>1</v>
      </c>
      <c r="BB119" s="56"/>
      <c r="BC119" s="3">
        <v>1</v>
      </c>
      <c r="BD119" s="3">
        <v>1</v>
      </c>
      <c r="BE119" s="3">
        <v>1</v>
      </c>
      <c r="BF119" s="3"/>
      <c r="BG119" s="3"/>
      <c r="BH119" s="3"/>
      <c r="BI119" s="3">
        <v>1</v>
      </c>
      <c r="BJ119" s="3"/>
      <c r="BK119" s="54">
        <v>0</v>
      </c>
      <c r="BL119" s="3">
        <v>-3</v>
      </c>
      <c r="BM119" s="3">
        <v>509</v>
      </c>
      <c r="BN119" s="3">
        <v>50910</v>
      </c>
      <c r="BO119" s="3">
        <v>1</v>
      </c>
      <c r="BP119" s="3">
        <v>0</v>
      </c>
      <c r="BQ119" s="3">
        <v>1</v>
      </c>
      <c r="BR119" s="54">
        <v>1</v>
      </c>
      <c r="BS119" s="54">
        <v>0</v>
      </c>
      <c r="BT119" s="54">
        <v>1</v>
      </c>
      <c r="BU119" s="12" t="s">
        <v>303</v>
      </c>
      <c r="BV119" s="12" t="s">
        <v>383</v>
      </c>
      <c r="BW119" s="12">
        <v>0</v>
      </c>
      <c r="BX119" s="12">
        <v>0</v>
      </c>
      <c r="BY119" s="12">
        <v>0</v>
      </c>
      <c r="BZ119" s="12">
        <v>0</v>
      </c>
      <c r="CA119" s="12">
        <v>0</v>
      </c>
      <c r="CB119" s="5" t="s">
        <v>352</v>
      </c>
      <c r="CC119" s="5" t="s">
        <v>349</v>
      </c>
      <c r="CD119" s="5" t="s">
        <v>370</v>
      </c>
      <c r="CE119" s="5" t="s">
        <v>1054</v>
      </c>
      <c r="CF119" s="5" t="s">
        <v>352</v>
      </c>
      <c r="CG119" s="5" t="s">
        <v>1053</v>
      </c>
      <c r="CH119" s="5" t="s">
        <v>370</v>
      </c>
      <c r="CI119" s="5" t="s">
        <v>1055</v>
      </c>
      <c r="CJ119" s="161">
        <v>0</v>
      </c>
      <c r="CK119" s="12"/>
      <c r="CL119" s="5" t="s">
        <v>739</v>
      </c>
      <c r="CM119" s="12" t="s">
        <v>315</v>
      </c>
      <c r="CN119" s="12">
        <v>4</v>
      </c>
      <c r="CO119" s="12">
        <v>0</v>
      </c>
      <c r="CP119" s="57" t="s">
        <v>84</v>
      </c>
      <c r="CQ119" s="12" t="s">
        <v>1424</v>
      </c>
      <c r="CR119" s="12">
        <v>0</v>
      </c>
      <c r="CS119" s="12">
        <v>1</v>
      </c>
      <c r="CT119" s="59">
        <v>1</v>
      </c>
      <c r="CU119" s="59">
        <v>0</v>
      </c>
      <c r="CV119" s="59">
        <v>2</v>
      </c>
      <c r="CW119" s="59">
        <v>0</v>
      </c>
      <c r="CX119" s="59">
        <v>1</v>
      </c>
      <c r="CY119" s="59">
        <v>1</v>
      </c>
      <c r="CZ119" s="59">
        <v>8</v>
      </c>
      <c r="DA119" s="12">
        <v>77.8</v>
      </c>
      <c r="DB119" s="12">
        <f t="shared" si="324"/>
        <v>85.7</v>
      </c>
      <c r="DC119" s="169">
        <v>14.3</v>
      </c>
      <c r="DD119" s="12">
        <v>14.3</v>
      </c>
      <c r="DE119" s="12">
        <v>14.3</v>
      </c>
      <c r="DF119" s="12">
        <v>14.7</v>
      </c>
      <c r="DG119" s="15">
        <v>1</v>
      </c>
      <c r="DH119" s="5" t="s">
        <v>320</v>
      </c>
      <c r="DI119" s="5" t="s">
        <v>331</v>
      </c>
      <c r="DJ119" s="57" t="s">
        <v>1432</v>
      </c>
      <c r="DK119" s="5" t="s">
        <v>82</v>
      </c>
      <c r="DL119" s="54" t="s">
        <v>761</v>
      </c>
      <c r="DM119" s="5" t="s">
        <v>84</v>
      </c>
      <c r="DN119" s="57" t="s">
        <v>740</v>
      </c>
      <c r="DO119" s="57" t="s">
        <v>86</v>
      </c>
      <c r="DP119" s="57" t="s">
        <v>1056</v>
      </c>
      <c r="DQ119" s="5">
        <f>(DU119/DR119)*100</f>
        <v>6.2146892655367232</v>
      </c>
      <c r="DR119" s="5">
        <f t="shared" si="337"/>
        <v>177000</v>
      </c>
      <c r="DS119" s="157">
        <v>112000</v>
      </c>
      <c r="DT119" s="57" t="s">
        <v>1444</v>
      </c>
      <c r="DU119" s="157">
        <v>11000</v>
      </c>
      <c r="DV119" s="57" t="s">
        <v>1445</v>
      </c>
      <c r="DW119" s="101" t="s">
        <v>1011</v>
      </c>
      <c r="DX119" s="101" t="s">
        <v>1007</v>
      </c>
      <c r="DY119" s="101" t="s">
        <v>1014</v>
      </c>
      <c r="DZ119" s="101" t="s">
        <v>1017</v>
      </c>
      <c r="EA119" s="5">
        <f>(EE119/EB119)*100</f>
        <v>47.5</v>
      </c>
      <c r="EB119" s="5">
        <f t="shared" si="339"/>
        <v>40</v>
      </c>
      <c r="EC119" s="3">
        <v>12</v>
      </c>
      <c r="ED119" s="59">
        <v>0</v>
      </c>
      <c r="EE119" s="59">
        <v>19</v>
      </c>
      <c r="EF119" s="59">
        <v>9</v>
      </c>
      <c r="EG119" s="63" t="s">
        <v>365</v>
      </c>
      <c r="EH119" s="80">
        <v>50</v>
      </c>
      <c r="EI119" s="63" t="s">
        <v>365</v>
      </c>
      <c r="EJ119" s="80">
        <v>21.4</v>
      </c>
      <c r="EK119" s="63" t="s">
        <v>365</v>
      </c>
      <c r="EL119" s="80">
        <v>14.3</v>
      </c>
      <c r="EM119" s="63" t="s">
        <v>364</v>
      </c>
      <c r="EN119" s="80">
        <v>15.4</v>
      </c>
      <c r="EO119" s="16" t="s">
        <v>855</v>
      </c>
      <c r="EP119" s="16">
        <v>1</v>
      </c>
      <c r="EQ119" s="12" t="s">
        <v>948</v>
      </c>
      <c r="ER119" s="12"/>
      <c r="ES119" s="12"/>
      <c r="ET119" s="12"/>
      <c r="EU119" s="3" t="s">
        <v>90</v>
      </c>
      <c r="EV119" s="3"/>
      <c r="EW119" s="3">
        <v>2</v>
      </c>
      <c r="EX119" s="3"/>
      <c r="EY119" s="3">
        <v>1</v>
      </c>
      <c r="EZ119" s="3">
        <v>1</v>
      </c>
      <c r="FA119" s="3">
        <v>3</v>
      </c>
      <c r="FB119" s="91">
        <v>24592</v>
      </c>
      <c r="FC119" s="3">
        <v>3</v>
      </c>
      <c r="FD119" s="91">
        <v>28854</v>
      </c>
      <c r="FE119" s="3">
        <v>2</v>
      </c>
      <c r="FF119" s="3">
        <v>0</v>
      </c>
      <c r="FG119" s="3"/>
      <c r="FH119" s="3"/>
      <c r="FI119" s="3">
        <v>811</v>
      </c>
      <c r="FJ119" s="3"/>
      <c r="FK119" s="3"/>
      <c r="FL119" s="3"/>
      <c r="FM119" s="3">
        <v>811</v>
      </c>
      <c r="FN119" s="3">
        <v>3</v>
      </c>
      <c r="FO119" s="3" t="s">
        <v>65</v>
      </c>
      <c r="FP119" s="16">
        <v>6.2146892655367232</v>
      </c>
    </row>
    <row r="120" spans="1:172" s="16" customFormat="1" x14ac:dyDescent="0.2">
      <c r="A120" s="3" t="s">
        <v>77</v>
      </c>
      <c r="B120" s="3">
        <v>1991</v>
      </c>
      <c r="C120" s="3" t="s">
        <v>78</v>
      </c>
      <c r="D120" s="3" t="s">
        <v>79</v>
      </c>
      <c r="E120" s="3"/>
      <c r="F120">
        <v>1</v>
      </c>
      <c r="G120">
        <v>0</v>
      </c>
      <c r="H120" s="3"/>
      <c r="I120">
        <v>1</v>
      </c>
      <c r="J120">
        <v>0</v>
      </c>
      <c r="K120" s="3"/>
      <c r="L120">
        <v>1</v>
      </c>
      <c r="M120">
        <v>0</v>
      </c>
      <c r="N120" s="3"/>
      <c r="O120" s="3" t="s">
        <v>81</v>
      </c>
      <c r="P120" s="3" t="s">
        <v>82</v>
      </c>
      <c r="Q120" s="3" t="s">
        <v>83</v>
      </c>
      <c r="R120" s="3" t="s">
        <v>84</v>
      </c>
      <c r="S120" s="3" t="s">
        <v>85</v>
      </c>
      <c r="T120" s="3" t="s">
        <v>86</v>
      </c>
      <c r="U120" s="3" t="s">
        <v>87</v>
      </c>
      <c r="V120" s="3"/>
      <c r="W120" s="3"/>
      <c r="X120">
        <v>1</v>
      </c>
      <c r="Y120">
        <v>0</v>
      </c>
      <c r="Z120" s="3"/>
      <c r="AA120">
        <v>1</v>
      </c>
      <c r="AB120">
        <v>0</v>
      </c>
      <c r="AC120" s="3"/>
      <c r="AD120">
        <v>1</v>
      </c>
      <c r="AE120">
        <v>0</v>
      </c>
      <c r="AF120" s="3"/>
      <c r="AG120" s="3"/>
      <c r="AH120" s="3" t="s">
        <v>159</v>
      </c>
      <c r="AI120" s="3">
        <v>1</v>
      </c>
      <c r="AJ120" s="3" t="s">
        <v>160</v>
      </c>
      <c r="AK120" s="5" t="s">
        <v>89</v>
      </c>
      <c r="AL120" s="5" t="s">
        <v>57</v>
      </c>
      <c r="AM120" s="5" t="s">
        <v>57</v>
      </c>
      <c r="AN120" s="5" t="s">
        <v>57</v>
      </c>
      <c r="AO120" s="12" t="s">
        <v>57</v>
      </c>
      <c r="AP120" s="12"/>
      <c r="AQ120" s="12"/>
      <c r="AR120" s="12" t="s">
        <v>57</v>
      </c>
      <c r="AS120" s="12" t="s">
        <v>60</v>
      </c>
      <c r="AT120" s="13" t="s">
        <v>60</v>
      </c>
      <c r="AU120" s="13">
        <v>1</v>
      </c>
      <c r="AV120" s="13">
        <v>1</v>
      </c>
      <c r="AW120" s="13"/>
      <c r="AX120" s="13">
        <v>1</v>
      </c>
      <c r="AY120" s="12">
        <v>0</v>
      </c>
      <c r="AZ120" s="62">
        <v>1</v>
      </c>
      <c r="BA120" s="56">
        <v>1</v>
      </c>
      <c r="BB120" s="56"/>
      <c r="BC120" s="3">
        <v>1</v>
      </c>
      <c r="BD120" s="3">
        <v>1</v>
      </c>
      <c r="BE120" s="3">
        <v>1</v>
      </c>
      <c r="BF120" s="3"/>
      <c r="BG120" s="3"/>
      <c r="BH120" s="3"/>
      <c r="BI120" s="3">
        <v>1</v>
      </c>
      <c r="BJ120" s="3"/>
      <c r="BK120" s="54">
        <v>0</v>
      </c>
      <c r="BL120" s="3">
        <v>-3</v>
      </c>
      <c r="BM120" s="3">
        <v>509</v>
      </c>
      <c r="BN120" s="3">
        <v>50910</v>
      </c>
      <c r="BO120" s="3">
        <v>1</v>
      </c>
      <c r="BP120" s="3">
        <v>0</v>
      </c>
      <c r="BQ120" s="3">
        <v>1</v>
      </c>
      <c r="BR120" s="54">
        <v>1</v>
      </c>
      <c r="BS120" s="54">
        <v>0</v>
      </c>
      <c r="BT120" s="54">
        <v>1</v>
      </c>
      <c r="BU120" s="12" t="s">
        <v>303</v>
      </c>
      <c r="BV120" s="12" t="s">
        <v>383</v>
      </c>
      <c r="BW120" s="12">
        <v>0</v>
      </c>
      <c r="BX120" s="12">
        <v>0</v>
      </c>
      <c r="BY120" s="12">
        <v>0</v>
      </c>
      <c r="BZ120" s="12">
        <v>0</v>
      </c>
      <c r="CA120" s="12">
        <v>0</v>
      </c>
      <c r="CB120" s="5" t="s">
        <v>352</v>
      </c>
      <c r="CC120" s="5" t="s">
        <v>349</v>
      </c>
      <c r="CD120" s="5" t="s">
        <v>370</v>
      </c>
      <c r="CE120" s="5" t="s">
        <v>1054</v>
      </c>
      <c r="CF120" s="5" t="s">
        <v>352</v>
      </c>
      <c r="CG120" s="5" t="s">
        <v>1053</v>
      </c>
      <c r="CH120" s="5" t="s">
        <v>370</v>
      </c>
      <c r="CI120" s="5" t="s">
        <v>1055</v>
      </c>
      <c r="CJ120" s="161">
        <v>0</v>
      </c>
      <c r="CK120" s="12"/>
      <c r="CL120" s="5" t="s">
        <v>739</v>
      </c>
      <c r="CM120" s="12" t="s">
        <v>315</v>
      </c>
      <c r="CN120" s="12">
        <v>4</v>
      </c>
      <c r="CO120" s="12">
        <v>0</v>
      </c>
      <c r="CP120" s="59" t="s">
        <v>86</v>
      </c>
      <c r="CQ120" s="12" t="s">
        <v>1424</v>
      </c>
      <c r="CR120" s="12">
        <v>0</v>
      </c>
      <c r="CS120" s="12">
        <v>1</v>
      </c>
      <c r="CT120" s="59">
        <v>1</v>
      </c>
      <c r="CU120" s="59">
        <v>0</v>
      </c>
      <c r="CV120" s="59">
        <v>2</v>
      </c>
      <c r="CW120" s="59">
        <v>0</v>
      </c>
      <c r="CX120" s="59">
        <v>1</v>
      </c>
      <c r="CY120" s="59">
        <v>1</v>
      </c>
      <c r="CZ120" s="59">
        <v>6</v>
      </c>
      <c r="DA120" s="12">
        <v>75</v>
      </c>
      <c r="DB120" s="12">
        <f t="shared" si="324"/>
        <v>84.6</v>
      </c>
      <c r="DC120" s="169">
        <v>15.4</v>
      </c>
      <c r="DD120" s="12">
        <v>15.4</v>
      </c>
      <c r="DE120" s="12">
        <v>14.3</v>
      </c>
      <c r="DF120" s="12">
        <v>14.3</v>
      </c>
      <c r="DG120" s="15">
        <v>1</v>
      </c>
      <c r="DH120" s="5" t="s">
        <v>320</v>
      </c>
      <c r="DI120" s="5" t="s">
        <v>331</v>
      </c>
      <c r="DJ120" s="57" t="s">
        <v>1432</v>
      </c>
      <c r="DK120" s="5" t="s">
        <v>82</v>
      </c>
      <c r="DL120" s="54" t="s">
        <v>761</v>
      </c>
      <c r="DM120" s="5" t="s">
        <v>84</v>
      </c>
      <c r="DN120" s="57" t="s">
        <v>740</v>
      </c>
      <c r="DO120" s="57" t="s">
        <v>86</v>
      </c>
      <c r="DP120" s="57" t="s">
        <v>1056</v>
      </c>
      <c r="DQ120" s="5">
        <f>(DV120/DR120)*100</f>
        <v>21.1864406779661</v>
      </c>
      <c r="DR120" s="5">
        <f t="shared" si="337"/>
        <v>177000</v>
      </c>
      <c r="DS120" s="157">
        <v>112000</v>
      </c>
      <c r="DT120" s="57" t="s">
        <v>1444</v>
      </c>
      <c r="DU120" s="157">
        <v>11000</v>
      </c>
      <c r="DV120" s="57" t="s">
        <v>1445</v>
      </c>
      <c r="DW120" s="101" t="s">
        <v>1011</v>
      </c>
      <c r="DX120" s="101" t="s">
        <v>1007</v>
      </c>
      <c r="DY120" s="101" t="s">
        <v>1014</v>
      </c>
      <c r="DZ120" s="101" t="s">
        <v>1017</v>
      </c>
      <c r="EA120" s="5">
        <f>(EF120/EB120)*100</f>
        <v>22.5</v>
      </c>
      <c r="EB120" s="5">
        <f t="shared" si="339"/>
        <v>40</v>
      </c>
      <c r="EC120" s="3">
        <v>12</v>
      </c>
      <c r="ED120" s="59">
        <v>0</v>
      </c>
      <c r="EE120" s="59">
        <v>19</v>
      </c>
      <c r="EF120" s="59">
        <v>9</v>
      </c>
      <c r="EG120" s="63" t="s">
        <v>365</v>
      </c>
      <c r="EH120" s="80">
        <v>50</v>
      </c>
      <c r="EI120" s="63" t="s">
        <v>365</v>
      </c>
      <c r="EJ120" s="80">
        <v>21.4</v>
      </c>
      <c r="EK120" s="63" t="s">
        <v>365</v>
      </c>
      <c r="EL120" s="80">
        <v>14.3</v>
      </c>
      <c r="EM120" s="63" t="s">
        <v>364</v>
      </c>
      <c r="EN120" s="80">
        <v>15.4</v>
      </c>
      <c r="EO120" s="16" t="s">
        <v>855</v>
      </c>
      <c r="EP120" s="16">
        <v>1</v>
      </c>
      <c r="EQ120" s="12" t="s">
        <v>948</v>
      </c>
      <c r="ER120" s="12"/>
      <c r="ES120" s="12"/>
      <c r="ET120" s="12"/>
      <c r="EU120" s="3" t="s">
        <v>90</v>
      </c>
      <c r="EV120" s="3"/>
      <c r="EW120" s="3">
        <v>2</v>
      </c>
      <c r="EX120" s="3"/>
      <c r="EY120" s="3">
        <v>1</v>
      </c>
      <c r="EZ120" s="3">
        <v>1</v>
      </c>
      <c r="FA120" s="3">
        <v>3</v>
      </c>
      <c r="FB120" s="91">
        <v>24592</v>
      </c>
      <c r="FC120" s="3">
        <v>3</v>
      </c>
      <c r="FD120" s="91">
        <v>28854</v>
      </c>
      <c r="FE120" s="3">
        <v>2</v>
      </c>
      <c r="FF120" s="3">
        <v>0</v>
      </c>
      <c r="FG120" s="3"/>
      <c r="FH120" s="3"/>
      <c r="FI120" s="3">
        <v>811</v>
      </c>
      <c r="FJ120" s="3"/>
      <c r="FK120" s="3"/>
      <c r="FL120" s="3"/>
      <c r="FM120" s="3">
        <v>811</v>
      </c>
      <c r="FN120" s="3">
        <v>3</v>
      </c>
      <c r="FO120" s="3" t="s">
        <v>65</v>
      </c>
      <c r="FP120" s="16">
        <v>21.1864406779661</v>
      </c>
    </row>
    <row r="121" spans="1:172" s="16" customFormat="1" x14ac:dyDescent="0.2">
      <c r="A121" s="3" t="s">
        <v>77</v>
      </c>
      <c r="B121" s="3">
        <v>1991</v>
      </c>
      <c r="C121" s="3" t="s">
        <v>78</v>
      </c>
      <c r="D121" s="3" t="s">
        <v>79</v>
      </c>
      <c r="E121" s="3"/>
      <c r="F121">
        <v>1</v>
      </c>
      <c r="G121">
        <v>0</v>
      </c>
      <c r="H121" s="3"/>
      <c r="I121">
        <v>1</v>
      </c>
      <c r="J121">
        <v>0</v>
      </c>
      <c r="K121" s="3"/>
      <c r="L121">
        <v>1</v>
      </c>
      <c r="M121">
        <v>0</v>
      </c>
      <c r="N121" s="3"/>
      <c r="O121" s="3" t="s">
        <v>81</v>
      </c>
      <c r="P121" s="3" t="s">
        <v>82</v>
      </c>
      <c r="Q121" s="3" t="s">
        <v>83</v>
      </c>
      <c r="R121" s="3" t="s">
        <v>84</v>
      </c>
      <c r="S121" s="3" t="s">
        <v>85</v>
      </c>
      <c r="T121" s="3" t="s">
        <v>86</v>
      </c>
      <c r="U121" s="3" t="s">
        <v>87</v>
      </c>
      <c r="V121" s="3"/>
      <c r="W121" s="3"/>
      <c r="X121">
        <v>1</v>
      </c>
      <c r="Y121">
        <v>0</v>
      </c>
      <c r="Z121" s="3"/>
      <c r="AA121">
        <v>1</v>
      </c>
      <c r="AB121">
        <v>0</v>
      </c>
      <c r="AC121" s="3"/>
      <c r="AD121">
        <v>1</v>
      </c>
      <c r="AE121">
        <v>0</v>
      </c>
      <c r="AF121" s="3"/>
      <c r="AG121" s="3"/>
      <c r="AH121" s="3" t="s">
        <v>159</v>
      </c>
      <c r="AI121" s="3">
        <v>1</v>
      </c>
      <c r="AJ121" s="3" t="s">
        <v>160</v>
      </c>
      <c r="AK121" s="5" t="s">
        <v>89</v>
      </c>
      <c r="AL121" s="5" t="s">
        <v>57</v>
      </c>
      <c r="AM121" s="5" t="s">
        <v>57</v>
      </c>
      <c r="AN121" s="5" t="s">
        <v>57</v>
      </c>
      <c r="AO121" s="12" t="s">
        <v>57</v>
      </c>
      <c r="AP121" s="12"/>
      <c r="AQ121" s="12"/>
      <c r="AR121" s="12" t="s">
        <v>57</v>
      </c>
      <c r="AS121" s="12" t="s">
        <v>60</v>
      </c>
      <c r="AT121" s="13" t="s">
        <v>60</v>
      </c>
      <c r="AU121" s="13">
        <v>1</v>
      </c>
      <c r="AV121" s="13">
        <v>1</v>
      </c>
      <c r="AW121" s="13"/>
      <c r="AX121" s="13">
        <v>1</v>
      </c>
      <c r="AY121" s="12">
        <v>0</v>
      </c>
      <c r="AZ121" s="62">
        <v>0</v>
      </c>
      <c r="BA121" s="56">
        <v>1</v>
      </c>
      <c r="BB121" s="56"/>
      <c r="BC121" s="3">
        <v>0</v>
      </c>
      <c r="BD121" s="3">
        <v>0</v>
      </c>
      <c r="BE121" s="3">
        <v>0</v>
      </c>
      <c r="BF121" s="3"/>
      <c r="BG121" s="3"/>
      <c r="BH121" s="3"/>
      <c r="BI121" s="12">
        <v>0</v>
      </c>
      <c r="BJ121" s="3"/>
      <c r="BK121" s="54">
        <v>0</v>
      </c>
      <c r="BL121" s="3">
        <v>-3</v>
      </c>
      <c r="BM121" s="3">
        <v>510</v>
      </c>
      <c r="BN121" s="3">
        <v>51010</v>
      </c>
      <c r="BO121" s="3">
        <v>1</v>
      </c>
      <c r="BP121" s="3">
        <v>0</v>
      </c>
      <c r="BQ121" s="3">
        <v>1</v>
      </c>
      <c r="BR121" s="54">
        <v>1</v>
      </c>
      <c r="BS121" s="54">
        <v>0</v>
      </c>
      <c r="BT121" s="54">
        <v>1</v>
      </c>
      <c r="BU121" s="12" t="s">
        <v>303</v>
      </c>
      <c r="BV121" s="12" t="s">
        <v>383</v>
      </c>
      <c r="BW121" s="12">
        <v>0</v>
      </c>
      <c r="BX121" s="12">
        <v>0</v>
      </c>
      <c r="BY121" s="12">
        <v>0</v>
      </c>
      <c r="BZ121" s="12">
        <v>0</v>
      </c>
      <c r="CA121" s="12">
        <v>0</v>
      </c>
      <c r="CB121" s="5" t="s">
        <v>338</v>
      </c>
      <c r="CC121" s="5" t="s">
        <v>374</v>
      </c>
      <c r="CD121" s="5" t="s">
        <v>370</v>
      </c>
      <c r="CE121" s="5"/>
      <c r="CF121" s="5" t="s">
        <v>338</v>
      </c>
      <c r="CG121" s="5" t="s">
        <v>361</v>
      </c>
      <c r="CH121" s="5" t="s">
        <v>370</v>
      </c>
      <c r="CI121" s="5" t="s">
        <v>763</v>
      </c>
      <c r="CJ121" s="161">
        <v>0</v>
      </c>
      <c r="CK121" s="12"/>
      <c r="CL121" s="5" t="s">
        <v>763</v>
      </c>
      <c r="CM121" s="12" t="s">
        <v>375</v>
      </c>
      <c r="CN121" s="12">
        <v>4</v>
      </c>
      <c r="CO121" s="12">
        <v>0</v>
      </c>
      <c r="CP121" s="59" t="s">
        <v>1136</v>
      </c>
      <c r="CQ121" s="1" t="s">
        <v>320</v>
      </c>
      <c r="CR121" s="28">
        <v>1</v>
      </c>
      <c r="CS121" s="28">
        <v>0</v>
      </c>
      <c r="CT121" s="59">
        <v>0</v>
      </c>
      <c r="CU121" s="59">
        <v>0</v>
      </c>
      <c r="CV121" s="59">
        <v>2</v>
      </c>
      <c r="CW121" s="59">
        <v>1</v>
      </c>
      <c r="CX121" s="59">
        <v>1</v>
      </c>
      <c r="CY121" s="59">
        <v>1</v>
      </c>
      <c r="CZ121" s="59">
        <v>10</v>
      </c>
      <c r="DA121" s="12">
        <f>100-EH121</f>
        <v>50</v>
      </c>
      <c r="DB121" s="12">
        <f t="shared" si="324"/>
        <v>50</v>
      </c>
      <c r="DC121" s="169">
        <v>50</v>
      </c>
      <c r="DD121" s="12">
        <v>50</v>
      </c>
      <c r="DE121" s="12">
        <v>50</v>
      </c>
      <c r="DF121" s="12">
        <v>50</v>
      </c>
      <c r="DG121" s="12">
        <v>0</v>
      </c>
      <c r="DH121" s="5" t="s">
        <v>320</v>
      </c>
      <c r="DI121" s="5" t="s">
        <v>331</v>
      </c>
      <c r="DJ121" s="57" t="s">
        <v>1432</v>
      </c>
      <c r="DK121" s="5" t="s">
        <v>82</v>
      </c>
      <c r="DL121" s="5" t="s">
        <v>764</v>
      </c>
      <c r="DM121" s="5" t="s">
        <v>84</v>
      </c>
      <c r="DN121" s="57" t="s">
        <v>740</v>
      </c>
      <c r="DO121" s="57" t="s">
        <v>86</v>
      </c>
      <c r="DP121" s="57" t="s">
        <v>1056</v>
      </c>
      <c r="DQ121" s="12">
        <f t="shared" ref="DQ121" si="342">(DS121/DR121)*100</f>
        <v>63.276836158192097</v>
      </c>
      <c r="DR121" s="5">
        <f t="shared" si="337"/>
        <v>177000</v>
      </c>
      <c r="DS121" s="157">
        <v>112000</v>
      </c>
      <c r="DT121" s="57" t="s">
        <v>1444</v>
      </c>
      <c r="DU121" s="157">
        <v>11000</v>
      </c>
      <c r="DV121" s="57" t="s">
        <v>1445</v>
      </c>
      <c r="DW121" s="101" t="s">
        <v>1011</v>
      </c>
      <c r="DX121" s="101" t="s">
        <v>1007</v>
      </c>
      <c r="DY121" s="101" t="s">
        <v>1014</v>
      </c>
      <c r="DZ121" s="101" t="s">
        <v>1017</v>
      </c>
      <c r="EA121" s="12">
        <f t="shared" ref="EA121" si="343">(EC121/EB121)*100</f>
        <v>30</v>
      </c>
      <c r="EB121" s="5">
        <f t="shared" si="339"/>
        <v>40</v>
      </c>
      <c r="EC121" s="3">
        <v>12</v>
      </c>
      <c r="ED121" s="59">
        <v>0</v>
      </c>
      <c r="EE121" s="59">
        <v>19</v>
      </c>
      <c r="EF121" s="59">
        <v>9</v>
      </c>
      <c r="EG121" s="62" t="s">
        <v>954</v>
      </c>
      <c r="EH121" s="59">
        <v>50</v>
      </c>
      <c r="EI121" s="62" t="s">
        <v>954</v>
      </c>
      <c r="EJ121" s="59">
        <v>16.7</v>
      </c>
      <c r="EK121" s="62" t="s">
        <v>954</v>
      </c>
      <c r="EL121" s="59">
        <v>16.7</v>
      </c>
      <c r="EM121" s="62" t="s">
        <v>954</v>
      </c>
      <c r="EN121" s="59">
        <v>16.7</v>
      </c>
      <c r="EO121" s="12" t="s">
        <v>695</v>
      </c>
      <c r="EP121" s="12">
        <v>0</v>
      </c>
      <c r="EQ121" s="12" t="s">
        <v>949</v>
      </c>
      <c r="ER121" s="12" t="s">
        <v>758</v>
      </c>
      <c r="ES121" s="12"/>
      <c r="ET121" s="12"/>
      <c r="EU121" s="3" t="s">
        <v>90</v>
      </c>
      <c r="EV121" s="3"/>
      <c r="EW121" s="3">
        <v>2</v>
      </c>
      <c r="EX121" s="3"/>
      <c r="EY121" s="3">
        <v>1</v>
      </c>
      <c r="EZ121" s="3">
        <v>1</v>
      </c>
      <c r="FA121" s="3">
        <v>3</v>
      </c>
      <c r="FB121" s="91">
        <v>24592</v>
      </c>
      <c r="FC121" s="3">
        <v>3</v>
      </c>
      <c r="FD121" s="91">
        <v>28854</v>
      </c>
      <c r="FE121" s="3">
        <v>2</v>
      </c>
      <c r="FF121" s="3">
        <v>0</v>
      </c>
      <c r="FG121" s="3"/>
      <c r="FH121" s="3"/>
      <c r="FI121" s="3">
        <v>811</v>
      </c>
      <c r="FJ121" s="3"/>
      <c r="FK121" s="3"/>
      <c r="FL121" s="3"/>
      <c r="FM121" s="3">
        <v>811</v>
      </c>
      <c r="FN121" s="3">
        <v>3</v>
      </c>
      <c r="FO121" s="3" t="s">
        <v>65</v>
      </c>
      <c r="FP121" s="16">
        <v>63.276836158192097</v>
      </c>
    </row>
    <row r="122" spans="1:172" s="16" customFormat="1" x14ac:dyDescent="0.2">
      <c r="A122" s="3" t="s">
        <v>77</v>
      </c>
      <c r="B122" s="3">
        <v>1991</v>
      </c>
      <c r="C122" s="3" t="s">
        <v>78</v>
      </c>
      <c r="D122" s="3" t="s">
        <v>79</v>
      </c>
      <c r="E122" s="3"/>
      <c r="F122">
        <v>1</v>
      </c>
      <c r="G122">
        <v>0</v>
      </c>
      <c r="H122" s="3"/>
      <c r="I122">
        <v>1</v>
      </c>
      <c r="J122">
        <v>0</v>
      </c>
      <c r="K122" s="3"/>
      <c r="L122">
        <v>1</v>
      </c>
      <c r="M122">
        <v>0</v>
      </c>
      <c r="N122" s="3"/>
      <c r="O122" s="3" t="s">
        <v>81</v>
      </c>
      <c r="P122" s="3" t="s">
        <v>82</v>
      </c>
      <c r="Q122" s="3" t="s">
        <v>83</v>
      </c>
      <c r="R122" s="3" t="s">
        <v>84</v>
      </c>
      <c r="S122" s="3" t="s">
        <v>85</v>
      </c>
      <c r="T122" s="3" t="s">
        <v>86</v>
      </c>
      <c r="U122" s="3" t="s">
        <v>87</v>
      </c>
      <c r="V122" s="3"/>
      <c r="W122" s="3"/>
      <c r="X122">
        <v>1</v>
      </c>
      <c r="Y122">
        <v>0</v>
      </c>
      <c r="Z122" s="3"/>
      <c r="AA122">
        <v>1</v>
      </c>
      <c r="AB122">
        <v>0</v>
      </c>
      <c r="AC122" s="3"/>
      <c r="AD122">
        <v>1</v>
      </c>
      <c r="AE122">
        <v>0</v>
      </c>
      <c r="AF122" s="3"/>
      <c r="AG122" s="3"/>
      <c r="AH122" s="3" t="s">
        <v>159</v>
      </c>
      <c r="AI122" s="3">
        <v>1</v>
      </c>
      <c r="AJ122" s="3" t="s">
        <v>160</v>
      </c>
      <c r="AK122" s="5" t="s">
        <v>89</v>
      </c>
      <c r="AL122" s="5" t="s">
        <v>57</v>
      </c>
      <c r="AM122" s="5" t="s">
        <v>57</v>
      </c>
      <c r="AN122" s="5" t="s">
        <v>57</v>
      </c>
      <c r="AO122" s="12" t="s">
        <v>57</v>
      </c>
      <c r="AP122" s="12"/>
      <c r="AQ122" s="12"/>
      <c r="AR122" s="12" t="s">
        <v>57</v>
      </c>
      <c r="AS122" s="12" t="s">
        <v>60</v>
      </c>
      <c r="AT122" s="13" t="s">
        <v>60</v>
      </c>
      <c r="AU122" s="13">
        <v>1</v>
      </c>
      <c r="AV122" s="13">
        <v>1</v>
      </c>
      <c r="AW122" s="13"/>
      <c r="AX122" s="13">
        <v>1</v>
      </c>
      <c r="AY122" s="12">
        <v>0</v>
      </c>
      <c r="AZ122" s="62">
        <v>0</v>
      </c>
      <c r="BA122" s="56">
        <v>1</v>
      </c>
      <c r="BB122" s="56"/>
      <c r="BC122" s="3">
        <v>0</v>
      </c>
      <c r="BD122" s="3">
        <v>0</v>
      </c>
      <c r="BE122" s="3">
        <v>0</v>
      </c>
      <c r="BF122" s="3"/>
      <c r="BG122" s="3"/>
      <c r="BH122" s="3"/>
      <c r="BI122" s="12">
        <v>0</v>
      </c>
      <c r="BJ122" s="3"/>
      <c r="BK122" s="54">
        <v>0</v>
      </c>
      <c r="BL122" s="3">
        <v>-3</v>
      </c>
      <c r="BM122" s="3">
        <v>510</v>
      </c>
      <c r="BN122" s="3">
        <v>51010</v>
      </c>
      <c r="BO122" s="3">
        <v>1</v>
      </c>
      <c r="BP122" s="3">
        <v>0</v>
      </c>
      <c r="BQ122" s="3">
        <v>1</v>
      </c>
      <c r="BR122" s="54">
        <v>1</v>
      </c>
      <c r="BS122" s="54">
        <v>0</v>
      </c>
      <c r="BT122" s="54">
        <v>1</v>
      </c>
      <c r="BU122" s="12" t="s">
        <v>303</v>
      </c>
      <c r="BV122" s="12" t="s">
        <v>383</v>
      </c>
      <c r="BW122" s="12">
        <v>0</v>
      </c>
      <c r="BX122" s="12">
        <v>0</v>
      </c>
      <c r="BY122" s="12">
        <v>0</v>
      </c>
      <c r="BZ122" s="12">
        <v>0</v>
      </c>
      <c r="CA122" s="12">
        <v>0</v>
      </c>
      <c r="CB122" s="5" t="s">
        <v>338</v>
      </c>
      <c r="CC122" s="5" t="s">
        <v>374</v>
      </c>
      <c r="CD122" s="5" t="s">
        <v>370</v>
      </c>
      <c r="CE122" s="5"/>
      <c r="CF122" s="5" t="s">
        <v>338</v>
      </c>
      <c r="CG122" s="5" t="s">
        <v>361</v>
      </c>
      <c r="CH122" s="5" t="s">
        <v>370</v>
      </c>
      <c r="CI122" s="5" t="s">
        <v>763</v>
      </c>
      <c r="CJ122" s="161">
        <v>0</v>
      </c>
      <c r="CK122" s="12"/>
      <c r="CL122" s="5" t="s">
        <v>763</v>
      </c>
      <c r="CM122" s="12" t="s">
        <v>375</v>
      </c>
      <c r="CN122" s="12">
        <v>4</v>
      </c>
      <c r="CO122" s="12">
        <v>0</v>
      </c>
      <c r="CP122" s="57" t="s">
        <v>82</v>
      </c>
      <c r="CQ122" s="12" t="s">
        <v>1424</v>
      </c>
      <c r="CR122" s="12">
        <v>0</v>
      </c>
      <c r="CS122" s="12">
        <v>1</v>
      </c>
      <c r="CT122" s="59">
        <v>0</v>
      </c>
      <c r="CU122" s="59">
        <v>0</v>
      </c>
      <c r="CV122" s="59">
        <v>2</v>
      </c>
      <c r="CW122" s="59">
        <v>1</v>
      </c>
      <c r="CX122" s="59">
        <v>1</v>
      </c>
      <c r="CY122" s="59">
        <v>1</v>
      </c>
      <c r="CZ122" s="59">
        <v>3</v>
      </c>
      <c r="DA122" s="12">
        <v>75</v>
      </c>
      <c r="DB122" s="12">
        <f t="shared" si="324"/>
        <v>83.3</v>
      </c>
      <c r="DC122" s="169">
        <v>16.7</v>
      </c>
      <c r="DD122" s="12">
        <v>16.7</v>
      </c>
      <c r="DE122" s="12">
        <v>16.7</v>
      </c>
      <c r="DF122" s="12">
        <v>16.7</v>
      </c>
      <c r="DG122" s="12">
        <v>0</v>
      </c>
      <c r="DH122" s="5" t="s">
        <v>320</v>
      </c>
      <c r="DI122" s="5" t="s">
        <v>331</v>
      </c>
      <c r="DJ122" s="57" t="s">
        <v>1432</v>
      </c>
      <c r="DK122" s="5" t="s">
        <v>82</v>
      </c>
      <c r="DL122" s="5" t="s">
        <v>764</v>
      </c>
      <c r="DM122" s="5" t="s">
        <v>84</v>
      </c>
      <c r="DN122" s="57" t="s">
        <v>740</v>
      </c>
      <c r="DO122" s="57" t="s">
        <v>86</v>
      </c>
      <c r="DP122" s="57" t="s">
        <v>1056</v>
      </c>
      <c r="DQ122" s="12">
        <f t="shared" ref="DQ122" si="344">(DT122/DR122)*100</f>
        <v>9.3220338983050848</v>
      </c>
      <c r="DR122" s="5">
        <f t="shared" si="337"/>
        <v>177000</v>
      </c>
      <c r="DS122" s="157">
        <v>112000</v>
      </c>
      <c r="DT122" s="57" t="s">
        <v>1444</v>
      </c>
      <c r="DU122" s="157">
        <v>11000</v>
      </c>
      <c r="DV122" s="57" t="s">
        <v>1445</v>
      </c>
      <c r="DW122" s="101" t="s">
        <v>1011</v>
      </c>
      <c r="DX122" s="101" t="s">
        <v>1007</v>
      </c>
      <c r="DY122" s="101" t="s">
        <v>1014</v>
      </c>
      <c r="DZ122" s="101" t="s">
        <v>1017</v>
      </c>
      <c r="EA122" s="12">
        <f t="shared" ref="EA122" si="345">(ED122/EB122)*100</f>
        <v>0</v>
      </c>
      <c r="EB122" s="5">
        <f t="shared" si="339"/>
        <v>40</v>
      </c>
      <c r="EC122" s="3">
        <v>12</v>
      </c>
      <c r="ED122" s="59">
        <v>0</v>
      </c>
      <c r="EE122" s="59">
        <v>19</v>
      </c>
      <c r="EF122" s="59">
        <v>9</v>
      </c>
      <c r="EG122" s="62" t="s">
        <v>954</v>
      </c>
      <c r="EH122" s="59">
        <v>50</v>
      </c>
      <c r="EI122" s="62" t="s">
        <v>954</v>
      </c>
      <c r="EJ122" s="59">
        <v>16.7</v>
      </c>
      <c r="EK122" s="62" t="s">
        <v>954</v>
      </c>
      <c r="EL122" s="59">
        <v>16.7</v>
      </c>
      <c r="EM122" s="62" t="s">
        <v>954</v>
      </c>
      <c r="EN122" s="59">
        <v>16.7</v>
      </c>
      <c r="EO122" s="12" t="s">
        <v>695</v>
      </c>
      <c r="EP122" s="12">
        <v>0</v>
      </c>
      <c r="EQ122" s="12" t="s">
        <v>949</v>
      </c>
      <c r="ER122" s="12" t="s">
        <v>758</v>
      </c>
      <c r="ES122" s="12"/>
      <c r="ET122" s="12"/>
      <c r="EU122" s="3" t="s">
        <v>90</v>
      </c>
      <c r="EV122" s="3"/>
      <c r="EW122" s="3">
        <v>2</v>
      </c>
      <c r="EX122" s="3"/>
      <c r="EY122" s="3">
        <v>1</v>
      </c>
      <c r="EZ122" s="3">
        <v>1</v>
      </c>
      <c r="FA122" s="3">
        <v>3</v>
      </c>
      <c r="FB122" s="91">
        <v>24592</v>
      </c>
      <c r="FC122" s="3">
        <v>3</v>
      </c>
      <c r="FD122" s="91">
        <v>28854</v>
      </c>
      <c r="FE122" s="3">
        <v>2</v>
      </c>
      <c r="FF122" s="3">
        <v>0</v>
      </c>
      <c r="FG122" s="3"/>
      <c r="FH122" s="3"/>
      <c r="FI122" s="3">
        <v>811</v>
      </c>
      <c r="FJ122" s="3"/>
      <c r="FK122" s="3"/>
      <c r="FL122" s="3"/>
      <c r="FM122" s="3">
        <v>811</v>
      </c>
      <c r="FN122" s="3">
        <v>3</v>
      </c>
      <c r="FO122" s="3" t="s">
        <v>65</v>
      </c>
      <c r="FP122" s="16">
        <v>9.3220338983050848</v>
      </c>
    </row>
    <row r="123" spans="1:172" s="16" customFormat="1" x14ac:dyDescent="0.2">
      <c r="A123" s="3" t="s">
        <v>77</v>
      </c>
      <c r="B123" s="3">
        <v>1991</v>
      </c>
      <c r="C123" s="3" t="s">
        <v>78</v>
      </c>
      <c r="D123" s="3" t="s">
        <v>79</v>
      </c>
      <c r="E123" s="3"/>
      <c r="F123">
        <v>1</v>
      </c>
      <c r="G123">
        <v>0</v>
      </c>
      <c r="H123" s="3"/>
      <c r="I123">
        <v>1</v>
      </c>
      <c r="J123">
        <v>0</v>
      </c>
      <c r="K123" s="3"/>
      <c r="L123">
        <v>1</v>
      </c>
      <c r="M123">
        <v>0</v>
      </c>
      <c r="N123" s="3"/>
      <c r="O123" s="3" t="s">
        <v>81</v>
      </c>
      <c r="P123" s="3" t="s">
        <v>82</v>
      </c>
      <c r="Q123" s="3" t="s">
        <v>83</v>
      </c>
      <c r="R123" s="3" t="s">
        <v>84</v>
      </c>
      <c r="S123" s="3" t="s">
        <v>85</v>
      </c>
      <c r="T123" s="3" t="s">
        <v>86</v>
      </c>
      <c r="U123" s="3" t="s">
        <v>87</v>
      </c>
      <c r="V123" s="3"/>
      <c r="W123" s="3"/>
      <c r="X123">
        <v>1</v>
      </c>
      <c r="Y123">
        <v>0</v>
      </c>
      <c r="Z123" s="3"/>
      <c r="AA123">
        <v>1</v>
      </c>
      <c r="AB123">
        <v>0</v>
      </c>
      <c r="AC123" s="3"/>
      <c r="AD123">
        <v>1</v>
      </c>
      <c r="AE123">
        <v>0</v>
      </c>
      <c r="AF123" s="3"/>
      <c r="AG123" s="3"/>
      <c r="AH123" s="3" t="s">
        <v>159</v>
      </c>
      <c r="AI123" s="3">
        <v>1</v>
      </c>
      <c r="AJ123" s="3" t="s">
        <v>160</v>
      </c>
      <c r="AK123" s="5" t="s">
        <v>89</v>
      </c>
      <c r="AL123" s="5" t="s">
        <v>57</v>
      </c>
      <c r="AM123" s="5" t="s">
        <v>57</v>
      </c>
      <c r="AN123" s="5" t="s">
        <v>57</v>
      </c>
      <c r="AO123" s="12" t="s">
        <v>57</v>
      </c>
      <c r="AP123" s="12"/>
      <c r="AQ123" s="12"/>
      <c r="AR123" s="12" t="s">
        <v>57</v>
      </c>
      <c r="AS123" s="12" t="s">
        <v>60</v>
      </c>
      <c r="AT123" s="13" t="s">
        <v>60</v>
      </c>
      <c r="AU123" s="13">
        <v>1</v>
      </c>
      <c r="AV123" s="13">
        <v>1</v>
      </c>
      <c r="AW123" s="13"/>
      <c r="AX123" s="13">
        <v>1</v>
      </c>
      <c r="AY123" s="12">
        <v>0</v>
      </c>
      <c r="AZ123" s="62">
        <v>0</v>
      </c>
      <c r="BA123" s="56">
        <v>1</v>
      </c>
      <c r="BB123" s="56"/>
      <c r="BC123" s="3">
        <v>0</v>
      </c>
      <c r="BD123" s="3">
        <v>0</v>
      </c>
      <c r="BE123" s="3">
        <v>0</v>
      </c>
      <c r="BF123" s="3"/>
      <c r="BG123" s="3"/>
      <c r="BH123" s="3"/>
      <c r="BI123" s="12">
        <v>0</v>
      </c>
      <c r="BJ123" s="3"/>
      <c r="BK123" s="54">
        <v>0</v>
      </c>
      <c r="BL123" s="3">
        <v>-3</v>
      </c>
      <c r="BM123" s="3">
        <v>510</v>
      </c>
      <c r="BN123" s="3">
        <v>51010</v>
      </c>
      <c r="BO123" s="3">
        <v>1</v>
      </c>
      <c r="BP123" s="3">
        <v>0</v>
      </c>
      <c r="BQ123" s="3">
        <v>1</v>
      </c>
      <c r="BR123" s="54">
        <v>1</v>
      </c>
      <c r="BS123" s="54">
        <v>0</v>
      </c>
      <c r="BT123" s="54">
        <v>1</v>
      </c>
      <c r="BU123" s="12" t="s">
        <v>303</v>
      </c>
      <c r="BV123" s="12" t="s">
        <v>383</v>
      </c>
      <c r="BW123" s="12">
        <v>0</v>
      </c>
      <c r="BX123" s="12">
        <v>0</v>
      </c>
      <c r="BY123" s="12">
        <v>0</v>
      </c>
      <c r="BZ123" s="12">
        <v>0</v>
      </c>
      <c r="CA123" s="12">
        <v>0</v>
      </c>
      <c r="CB123" s="5" t="s">
        <v>338</v>
      </c>
      <c r="CC123" s="5" t="s">
        <v>374</v>
      </c>
      <c r="CD123" s="5" t="s">
        <v>370</v>
      </c>
      <c r="CE123" s="5"/>
      <c r="CF123" s="5" t="s">
        <v>338</v>
      </c>
      <c r="CG123" s="5" t="s">
        <v>361</v>
      </c>
      <c r="CH123" s="5" t="s">
        <v>370</v>
      </c>
      <c r="CI123" s="5" t="s">
        <v>763</v>
      </c>
      <c r="CJ123" s="161">
        <v>0</v>
      </c>
      <c r="CK123" s="12"/>
      <c r="CL123" s="5" t="s">
        <v>763</v>
      </c>
      <c r="CM123" s="12" t="s">
        <v>375</v>
      </c>
      <c r="CN123" s="12">
        <v>4</v>
      </c>
      <c r="CO123" s="12">
        <v>0</v>
      </c>
      <c r="CP123" s="57" t="s">
        <v>84</v>
      </c>
      <c r="CQ123" s="12" t="s">
        <v>1424</v>
      </c>
      <c r="CR123" s="12">
        <v>0</v>
      </c>
      <c r="CS123" s="12">
        <v>1</v>
      </c>
      <c r="CT123" s="59">
        <v>1</v>
      </c>
      <c r="CU123" s="59">
        <v>0</v>
      </c>
      <c r="CV123" s="59">
        <v>2</v>
      </c>
      <c r="CW123" s="59">
        <v>0</v>
      </c>
      <c r="CX123" s="59">
        <v>1</v>
      </c>
      <c r="CY123" s="59">
        <v>1</v>
      </c>
      <c r="CZ123" s="59">
        <v>9</v>
      </c>
      <c r="DA123" s="12">
        <v>75</v>
      </c>
      <c r="DB123" s="12">
        <f t="shared" si="324"/>
        <v>83.3</v>
      </c>
      <c r="DC123" s="169">
        <v>16.7</v>
      </c>
      <c r="DD123" s="12">
        <v>16.7</v>
      </c>
      <c r="DE123" s="12">
        <v>16.7</v>
      </c>
      <c r="DF123" s="12">
        <v>16.7</v>
      </c>
      <c r="DG123" s="12">
        <v>0</v>
      </c>
      <c r="DH123" s="5" t="s">
        <v>320</v>
      </c>
      <c r="DI123" s="5" t="s">
        <v>331</v>
      </c>
      <c r="DJ123" s="57" t="s">
        <v>1432</v>
      </c>
      <c r="DK123" s="5" t="s">
        <v>82</v>
      </c>
      <c r="DL123" s="5" t="s">
        <v>764</v>
      </c>
      <c r="DM123" s="5" t="s">
        <v>84</v>
      </c>
      <c r="DN123" s="57" t="s">
        <v>740</v>
      </c>
      <c r="DO123" s="57" t="s">
        <v>86</v>
      </c>
      <c r="DP123" s="57" t="s">
        <v>1056</v>
      </c>
      <c r="DQ123" s="5">
        <f>(DU123/DR123)*100</f>
        <v>6.2146892655367232</v>
      </c>
      <c r="DR123" s="5">
        <f t="shared" si="337"/>
        <v>177000</v>
      </c>
      <c r="DS123" s="157">
        <v>112000</v>
      </c>
      <c r="DT123" s="57" t="s">
        <v>1444</v>
      </c>
      <c r="DU123" s="157">
        <v>11000</v>
      </c>
      <c r="DV123" s="57" t="s">
        <v>1445</v>
      </c>
      <c r="DW123" s="101" t="s">
        <v>1011</v>
      </c>
      <c r="DX123" s="101" t="s">
        <v>1007</v>
      </c>
      <c r="DY123" s="101" t="s">
        <v>1014</v>
      </c>
      <c r="DZ123" s="101" t="s">
        <v>1017</v>
      </c>
      <c r="EA123" s="5">
        <f>(EE123/EB123)*100</f>
        <v>47.5</v>
      </c>
      <c r="EB123" s="5">
        <f t="shared" si="339"/>
        <v>40</v>
      </c>
      <c r="EC123" s="3">
        <v>12</v>
      </c>
      <c r="ED123" s="59">
        <v>0</v>
      </c>
      <c r="EE123" s="59">
        <v>19</v>
      </c>
      <c r="EF123" s="59">
        <v>9</v>
      </c>
      <c r="EG123" s="62" t="s">
        <v>954</v>
      </c>
      <c r="EH123" s="59">
        <v>50</v>
      </c>
      <c r="EI123" s="62" t="s">
        <v>954</v>
      </c>
      <c r="EJ123" s="59">
        <v>16.7</v>
      </c>
      <c r="EK123" s="62" t="s">
        <v>954</v>
      </c>
      <c r="EL123" s="59">
        <v>16.7</v>
      </c>
      <c r="EM123" s="62" t="s">
        <v>954</v>
      </c>
      <c r="EN123" s="59">
        <v>16.7</v>
      </c>
      <c r="EO123" s="12" t="s">
        <v>695</v>
      </c>
      <c r="EP123" s="12">
        <v>0</v>
      </c>
      <c r="EQ123" s="12" t="s">
        <v>949</v>
      </c>
      <c r="ER123" s="12" t="s">
        <v>758</v>
      </c>
      <c r="ES123" s="12"/>
      <c r="ET123" s="12"/>
      <c r="EU123" s="3" t="s">
        <v>90</v>
      </c>
      <c r="EV123" s="3"/>
      <c r="EW123" s="3">
        <v>2</v>
      </c>
      <c r="EX123" s="3"/>
      <c r="EY123" s="3">
        <v>1</v>
      </c>
      <c r="EZ123" s="3">
        <v>1</v>
      </c>
      <c r="FA123" s="3">
        <v>3</v>
      </c>
      <c r="FB123" s="91">
        <v>24592</v>
      </c>
      <c r="FC123" s="3">
        <v>3</v>
      </c>
      <c r="FD123" s="91">
        <v>28854</v>
      </c>
      <c r="FE123" s="3">
        <v>2</v>
      </c>
      <c r="FF123" s="3">
        <v>0</v>
      </c>
      <c r="FG123" s="3"/>
      <c r="FH123" s="3"/>
      <c r="FI123" s="3">
        <v>811</v>
      </c>
      <c r="FJ123" s="3"/>
      <c r="FK123" s="3"/>
      <c r="FL123" s="3"/>
      <c r="FM123" s="3">
        <v>811</v>
      </c>
      <c r="FN123" s="3">
        <v>3</v>
      </c>
      <c r="FO123" s="3" t="s">
        <v>65</v>
      </c>
      <c r="FP123" s="16">
        <v>6.2146892655367232</v>
      </c>
    </row>
    <row r="124" spans="1:172" s="16" customFormat="1" x14ac:dyDescent="0.2">
      <c r="A124" s="3" t="s">
        <v>77</v>
      </c>
      <c r="B124" s="3">
        <v>1991</v>
      </c>
      <c r="C124" s="3" t="s">
        <v>78</v>
      </c>
      <c r="D124" s="3" t="s">
        <v>79</v>
      </c>
      <c r="E124" s="3"/>
      <c r="F124">
        <v>1</v>
      </c>
      <c r="G124">
        <v>0</v>
      </c>
      <c r="H124" s="3"/>
      <c r="I124">
        <v>1</v>
      </c>
      <c r="J124">
        <v>0</v>
      </c>
      <c r="K124" s="3"/>
      <c r="L124">
        <v>1</v>
      </c>
      <c r="M124">
        <v>0</v>
      </c>
      <c r="N124" s="3"/>
      <c r="O124" s="3" t="s">
        <v>81</v>
      </c>
      <c r="P124" s="3" t="s">
        <v>82</v>
      </c>
      <c r="Q124" s="3" t="s">
        <v>83</v>
      </c>
      <c r="R124" s="3" t="s">
        <v>84</v>
      </c>
      <c r="S124" s="3" t="s">
        <v>85</v>
      </c>
      <c r="T124" s="3" t="s">
        <v>86</v>
      </c>
      <c r="U124" s="3" t="s">
        <v>87</v>
      </c>
      <c r="V124" s="3"/>
      <c r="W124" s="3"/>
      <c r="X124">
        <v>1</v>
      </c>
      <c r="Y124">
        <v>0</v>
      </c>
      <c r="Z124" s="3"/>
      <c r="AA124">
        <v>1</v>
      </c>
      <c r="AB124">
        <v>0</v>
      </c>
      <c r="AC124" s="3"/>
      <c r="AD124">
        <v>1</v>
      </c>
      <c r="AE124">
        <v>0</v>
      </c>
      <c r="AF124" s="3"/>
      <c r="AG124" s="3"/>
      <c r="AH124" s="3" t="s">
        <v>159</v>
      </c>
      <c r="AI124" s="3">
        <v>1</v>
      </c>
      <c r="AJ124" s="3" t="s">
        <v>160</v>
      </c>
      <c r="AK124" s="5" t="s">
        <v>89</v>
      </c>
      <c r="AL124" s="5" t="s">
        <v>57</v>
      </c>
      <c r="AM124" s="5" t="s">
        <v>57</v>
      </c>
      <c r="AN124" s="5" t="s">
        <v>57</v>
      </c>
      <c r="AO124" s="12" t="s">
        <v>57</v>
      </c>
      <c r="AP124" s="12"/>
      <c r="AQ124" s="12"/>
      <c r="AR124" s="12" t="s">
        <v>57</v>
      </c>
      <c r="AS124" s="12" t="s">
        <v>60</v>
      </c>
      <c r="AT124" s="13" t="s">
        <v>60</v>
      </c>
      <c r="AU124" s="13">
        <v>1</v>
      </c>
      <c r="AV124" s="13">
        <v>1</v>
      </c>
      <c r="AW124" s="13"/>
      <c r="AX124" s="13">
        <v>1</v>
      </c>
      <c r="AY124" s="12">
        <v>0</v>
      </c>
      <c r="AZ124" s="62">
        <v>0</v>
      </c>
      <c r="BA124" s="56">
        <v>1</v>
      </c>
      <c r="BB124" s="56"/>
      <c r="BC124" s="3">
        <v>0</v>
      </c>
      <c r="BD124" s="3">
        <v>0</v>
      </c>
      <c r="BE124" s="3">
        <v>0</v>
      </c>
      <c r="BF124" s="3"/>
      <c r="BG124" s="3"/>
      <c r="BH124" s="3"/>
      <c r="BI124" s="12">
        <v>0</v>
      </c>
      <c r="BJ124" s="3"/>
      <c r="BK124" s="54">
        <v>0</v>
      </c>
      <c r="BL124" s="3">
        <v>-3</v>
      </c>
      <c r="BM124" s="3">
        <v>510</v>
      </c>
      <c r="BN124" s="3">
        <v>51010</v>
      </c>
      <c r="BO124" s="3">
        <v>1</v>
      </c>
      <c r="BP124" s="3">
        <v>0</v>
      </c>
      <c r="BQ124" s="3">
        <v>1</v>
      </c>
      <c r="BR124" s="54">
        <v>1</v>
      </c>
      <c r="BS124" s="54">
        <v>0</v>
      </c>
      <c r="BT124" s="54">
        <v>1</v>
      </c>
      <c r="BU124" s="12" t="s">
        <v>303</v>
      </c>
      <c r="BV124" s="12" t="s">
        <v>383</v>
      </c>
      <c r="BW124" s="12">
        <v>0</v>
      </c>
      <c r="BX124" s="12">
        <v>0</v>
      </c>
      <c r="BY124" s="12">
        <v>0</v>
      </c>
      <c r="BZ124" s="12">
        <v>0</v>
      </c>
      <c r="CA124" s="12">
        <v>0</v>
      </c>
      <c r="CB124" s="5" t="s">
        <v>338</v>
      </c>
      <c r="CC124" s="5" t="s">
        <v>374</v>
      </c>
      <c r="CD124" s="5" t="s">
        <v>370</v>
      </c>
      <c r="CE124" s="5"/>
      <c r="CF124" s="5" t="s">
        <v>338</v>
      </c>
      <c r="CG124" s="5" t="s">
        <v>361</v>
      </c>
      <c r="CH124" s="5" t="s">
        <v>370</v>
      </c>
      <c r="CI124" s="5" t="s">
        <v>763</v>
      </c>
      <c r="CJ124" s="161">
        <v>0</v>
      </c>
      <c r="CK124" s="12"/>
      <c r="CL124" s="5" t="s">
        <v>763</v>
      </c>
      <c r="CM124" s="12" t="s">
        <v>375</v>
      </c>
      <c r="CN124" s="12">
        <v>4</v>
      </c>
      <c r="CO124" s="12">
        <v>0</v>
      </c>
      <c r="CP124" s="59" t="s">
        <v>86</v>
      </c>
      <c r="CQ124" s="12" t="s">
        <v>1424</v>
      </c>
      <c r="CR124" s="12">
        <v>0</v>
      </c>
      <c r="CS124" s="12">
        <v>1</v>
      </c>
      <c r="CT124" s="59">
        <v>1</v>
      </c>
      <c r="CU124" s="59">
        <v>0</v>
      </c>
      <c r="CV124" s="59">
        <v>2</v>
      </c>
      <c r="CW124" s="59">
        <v>0</v>
      </c>
      <c r="CX124" s="59">
        <v>1</v>
      </c>
      <c r="CY124" s="59">
        <v>1</v>
      </c>
      <c r="CZ124" s="59">
        <v>7</v>
      </c>
      <c r="DA124" s="12">
        <v>75</v>
      </c>
      <c r="DB124" s="12">
        <f t="shared" si="324"/>
        <v>83.3</v>
      </c>
      <c r="DC124" s="169">
        <v>16.7</v>
      </c>
      <c r="DD124" s="12">
        <v>16.7</v>
      </c>
      <c r="DE124" s="12">
        <v>16.7</v>
      </c>
      <c r="DF124" s="12">
        <v>16.7</v>
      </c>
      <c r="DG124" s="12">
        <v>0</v>
      </c>
      <c r="DH124" s="5" t="s">
        <v>320</v>
      </c>
      <c r="DI124" s="5" t="s">
        <v>331</v>
      </c>
      <c r="DJ124" s="57" t="s">
        <v>1432</v>
      </c>
      <c r="DK124" s="5" t="s">
        <v>82</v>
      </c>
      <c r="DL124" s="5" t="s">
        <v>764</v>
      </c>
      <c r="DM124" s="5" t="s">
        <v>84</v>
      </c>
      <c r="DN124" s="57" t="s">
        <v>740</v>
      </c>
      <c r="DO124" s="57" t="s">
        <v>86</v>
      </c>
      <c r="DP124" s="57" t="s">
        <v>1056</v>
      </c>
      <c r="DQ124" s="5">
        <f>(DV124/DR124)*100</f>
        <v>21.1864406779661</v>
      </c>
      <c r="DR124" s="5">
        <f t="shared" si="337"/>
        <v>177000</v>
      </c>
      <c r="DS124" s="157">
        <v>112000</v>
      </c>
      <c r="DT124" s="57" t="s">
        <v>1444</v>
      </c>
      <c r="DU124" s="157">
        <v>11000</v>
      </c>
      <c r="DV124" s="57" t="s">
        <v>1445</v>
      </c>
      <c r="DW124" s="101" t="s">
        <v>1011</v>
      </c>
      <c r="DX124" s="101" t="s">
        <v>1007</v>
      </c>
      <c r="DY124" s="101" t="s">
        <v>1014</v>
      </c>
      <c r="DZ124" s="101" t="s">
        <v>1017</v>
      </c>
      <c r="EA124" s="5">
        <f>(EF124/EB124)*100</f>
        <v>22.5</v>
      </c>
      <c r="EB124" s="5">
        <f t="shared" si="339"/>
        <v>40</v>
      </c>
      <c r="EC124" s="3">
        <v>12</v>
      </c>
      <c r="ED124" s="59">
        <v>0</v>
      </c>
      <c r="EE124" s="59">
        <v>19</v>
      </c>
      <c r="EF124" s="59">
        <v>9</v>
      </c>
      <c r="EG124" s="62" t="s">
        <v>954</v>
      </c>
      <c r="EH124" s="59">
        <v>50</v>
      </c>
      <c r="EI124" s="62" t="s">
        <v>954</v>
      </c>
      <c r="EJ124" s="59">
        <v>16.7</v>
      </c>
      <c r="EK124" s="62" t="s">
        <v>954</v>
      </c>
      <c r="EL124" s="59">
        <v>16.7</v>
      </c>
      <c r="EM124" s="62" t="s">
        <v>954</v>
      </c>
      <c r="EN124" s="59">
        <v>16.7</v>
      </c>
      <c r="EO124" s="12" t="s">
        <v>695</v>
      </c>
      <c r="EP124" s="12">
        <v>0</v>
      </c>
      <c r="EQ124" s="12" t="s">
        <v>949</v>
      </c>
      <c r="ER124" s="12" t="s">
        <v>758</v>
      </c>
      <c r="ES124" s="12"/>
      <c r="ET124" s="12"/>
      <c r="EU124" s="3" t="s">
        <v>90</v>
      </c>
      <c r="EV124" s="3"/>
      <c r="EW124" s="3">
        <v>2</v>
      </c>
      <c r="EX124" s="3"/>
      <c r="EY124" s="3">
        <v>1</v>
      </c>
      <c r="EZ124" s="3">
        <v>1</v>
      </c>
      <c r="FA124" s="3">
        <v>3</v>
      </c>
      <c r="FB124" s="91">
        <v>24592</v>
      </c>
      <c r="FC124" s="3">
        <v>3</v>
      </c>
      <c r="FD124" s="91">
        <v>28854</v>
      </c>
      <c r="FE124" s="3">
        <v>2</v>
      </c>
      <c r="FF124" s="3">
        <v>0</v>
      </c>
      <c r="FG124" s="3"/>
      <c r="FH124" s="3"/>
      <c r="FI124" s="3">
        <v>811</v>
      </c>
      <c r="FJ124" s="3"/>
      <c r="FK124" s="3"/>
      <c r="FL124" s="3"/>
      <c r="FM124" s="3">
        <v>811</v>
      </c>
      <c r="FN124" s="3">
        <v>3</v>
      </c>
      <c r="FO124" s="3" t="s">
        <v>65</v>
      </c>
      <c r="FP124" s="16">
        <v>21.1864406779661</v>
      </c>
    </row>
    <row r="125" spans="1:172" s="16" customFormat="1" x14ac:dyDescent="0.2">
      <c r="A125" s="16" t="s">
        <v>77</v>
      </c>
      <c r="B125" s="16">
        <v>1993</v>
      </c>
      <c r="C125" s="16" t="s">
        <v>78</v>
      </c>
      <c r="D125" s="16" t="s">
        <v>79</v>
      </c>
      <c r="F125">
        <v>0</v>
      </c>
      <c r="O125" s="16" t="s">
        <v>86</v>
      </c>
      <c r="P125" s="16" t="s">
        <v>86</v>
      </c>
      <c r="Q125" s="16" t="s">
        <v>87</v>
      </c>
      <c r="X125">
        <v>1</v>
      </c>
      <c r="Y125">
        <v>0</v>
      </c>
      <c r="AH125" s="16" t="s">
        <v>248</v>
      </c>
      <c r="AI125" s="3">
        <v>1</v>
      </c>
      <c r="AJ125" s="3" t="s">
        <v>249</v>
      </c>
      <c r="AK125" s="3" t="s">
        <v>250</v>
      </c>
      <c r="AL125" s="3" t="s">
        <v>57</v>
      </c>
      <c r="AM125" s="3" t="s">
        <v>180</v>
      </c>
      <c r="AN125" s="3" t="s">
        <v>57</v>
      </c>
      <c r="AO125" s="3" t="s">
        <v>57</v>
      </c>
      <c r="AP125" s="3"/>
      <c r="AQ125" s="3"/>
      <c r="AR125" s="3" t="s">
        <v>57</v>
      </c>
      <c r="AS125" s="3" t="s">
        <v>60</v>
      </c>
      <c r="AT125" s="3" t="s">
        <v>60</v>
      </c>
      <c r="AU125" s="3">
        <v>0</v>
      </c>
      <c r="AV125" s="3" t="s">
        <v>516</v>
      </c>
      <c r="AW125" s="3"/>
      <c r="AX125" s="3"/>
      <c r="AY125" s="3">
        <v>0</v>
      </c>
      <c r="AZ125" s="62">
        <v>1</v>
      </c>
      <c r="BA125" s="56">
        <v>1</v>
      </c>
      <c r="BB125" s="56"/>
      <c r="BC125" s="3">
        <v>1</v>
      </c>
      <c r="BD125" s="3">
        <v>1</v>
      </c>
      <c r="BE125" s="3">
        <v>1</v>
      </c>
      <c r="BF125" s="3"/>
      <c r="BG125" s="3"/>
      <c r="BH125" s="3"/>
      <c r="BI125" s="3">
        <v>1</v>
      </c>
      <c r="BK125" s="54">
        <v>0</v>
      </c>
      <c r="BL125" s="16">
        <v>1</v>
      </c>
      <c r="BM125" s="3">
        <v>511</v>
      </c>
      <c r="BN125" s="16">
        <v>51110</v>
      </c>
      <c r="BO125" s="16">
        <v>2</v>
      </c>
      <c r="BP125" s="16">
        <v>1</v>
      </c>
      <c r="BQ125" s="16">
        <v>2</v>
      </c>
      <c r="BR125" s="16">
        <v>0</v>
      </c>
      <c r="BS125" s="16">
        <v>1</v>
      </c>
      <c r="BT125" s="16">
        <v>0</v>
      </c>
      <c r="BU125" s="3" t="s">
        <v>333</v>
      </c>
      <c r="BV125" s="3" t="s">
        <v>334</v>
      </c>
      <c r="BW125" s="12">
        <v>0</v>
      </c>
      <c r="BX125" s="12">
        <v>0</v>
      </c>
      <c r="BY125" s="12">
        <v>0</v>
      </c>
      <c r="BZ125" s="12">
        <v>0</v>
      </c>
      <c r="CA125" s="12">
        <v>0</v>
      </c>
      <c r="CB125" s="5" t="s">
        <v>338</v>
      </c>
      <c r="CC125" s="5" t="s">
        <v>419</v>
      </c>
      <c r="CD125" s="5" t="s">
        <v>414</v>
      </c>
      <c r="CE125" s="5"/>
      <c r="CF125" s="5" t="s">
        <v>338</v>
      </c>
      <c r="CG125" s="5" t="s">
        <v>419</v>
      </c>
      <c r="CH125" s="5" t="s">
        <v>414</v>
      </c>
      <c r="CI125" s="5" t="s">
        <v>767</v>
      </c>
      <c r="CJ125" s="161">
        <v>0</v>
      </c>
      <c r="CK125" s="3"/>
      <c r="CL125" s="5" t="s">
        <v>767</v>
      </c>
      <c r="CM125" s="3" t="s">
        <v>378</v>
      </c>
      <c r="CN125" s="3">
        <v>2</v>
      </c>
      <c r="CO125" s="3">
        <v>0</v>
      </c>
      <c r="CP125" s="59" t="s">
        <v>1136</v>
      </c>
      <c r="CQ125" s="1" t="s">
        <v>320</v>
      </c>
      <c r="CR125" s="28">
        <v>1</v>
      </c>
      <c r="CS125" s="28">
        <v>0</v>
      </c>
      <c r="CT125" s="59">
        <v>1</v>
      </c>
      <c r="CU125" s="59">
        <v>1</v>
      </c>
      <c r="CV125" s="5">
        <f>CT126</f>
        <v>1</v>
      </c>
      <c r="CW125" s="59">
        <v>0</v>
      </c>
      <c r="CX125" s="59">
        <v>1</v>
      </c>
      <c r="CY125" s="59">
        <v>1</v>
      </c>
      <c r="CZ125" s="59">
        <v>11</v>
      </c>
      <c r="DA125" s="12">
        <f>100-EH125</f>
        <v>0</v>
      </c>
      <c r="DB125" s="12">
        <f t="shared" ref="DB125:DB153" si="346">100-DD125</f>
        <v>0</v>
      </c>
      <c r="DC125" s="169">
        <f t="shared" ref="DC125:DC149" si="347">EH125</f>
        <v>100</v>
      </c>
      <c r="DD125" s="12">
        <f t="shared" ref="DD125" si="348">EH125</f>
        <v>100</v>
      </c>
      <c r="DE125" s="12">
        <f>DA126</f>
        <v>50</v>
      </c>
      <c r="DF125" s="12">
        <f>DB126</f>
        <v>50</v>
      </c>
      <c r="DG125" s="3">
        <v>1</v>
      </c>
      <c r="DH125" s="3" t="s">
        <v>320</v>
      </c>
      <c r="DI125" s="3">
        <v>2</v>
      </c>
      <c r="DJ125" s="3" t="s">
        <v>765</v>
      </c>
      <c r="DK125" s="3" t="s">
        <v>86</v>
      </c>
      <c r="DL125" s="57" t="s">
        <v>1056</v>
      </c>
      <c r="DM125" s="3"/>
      <c r="DN125" s="3"/>
      <c r="DO125" s="3"/>
      <c r="DP125" s="3"/>
      <c r="DQ125" s="12">
        <f t="shared" ref="DQ125" si="349">(DS125/DR125)*100</f>
        <v>87.179487179487182</v>
      </c>
      <c r="DR125" s="12">
        <f t="shared" ref="DR125:DR133" si="350">DS125+DT125</f>
        <v>117000</v>
      </c>
      <c r="DS125" s="157">
        <v>102000</v>
      </c>
      <c r="DT125" s="157">
        <v>15000</v>
      </c>
      <c r="DU125" s="3"/>
      <c r="DV125" s="3"/>
      <c r="DW125" s="153" t="s">
        <v>1012</v>
      </c>
      <c r="DX125" s="153" t="s">
        <v>1018</v>
      </c>
      <c r="DY125" s="12"/>
      <c r="DZ125" s="12"/>
      <c r="EA125" s="12">
        <f t="shared" ref="EA125" si="351">(EC125/EB125)*100</f>
        <v>40.555555555555557</v>
      </c>
      <c r="EB125" s="12">
        <f t="shared" ref="EB125:EB150" si="352">EC125+ED125</f>
        <v>180</v>
      </c>
      <c r="EC125" s="3">
        <v>73</v>
      </c>
      <c r="ED125" s="3">
        <v>107</v>
      </c>
      <c r="EE125" s="3"/>
      <c r="EF125" s="3"/>
      <c r="EG125" s="56" t="s">
        <v>423</v>
      </c>
      <c r="EH125" s="81">
        <v>100</v>
      </c>
      <c r="EI125" s="56" t="s">
        <v>424</v>
      </c>
      <c r="EJ125" s="81">
        <v>50</v>
      </c>
      <c r="EK125" s="56"/>
      <c r="EL125" s="81"/>
      <c r="EM125" s="56"/>
      <c r="EN125" s="81"/>
      <c r="EO125" s="3" t="s">
        <v>856</v>
      </c>
      <c r="EP125" s="3">
        <v>1</v>
      </c>
      <c r="EQ125" s="3" t="s">
        <v>948</v>
      </c>
      <c r="ER125" s="3"/>
      <c r="ES125" s="3"/>
      <c r="ET125" s="3"/>
      <c r="EU125" s="16">
        <v>1112</v>
      </c>
      <c r="EW125" s="16">
        <v>2</v>
      </c>
      <c r="EY125" s="16">
        <v>1</v>
      </c>
      <c r="EZ125" s="16">
        <v>1</v>
      </c>
      <c r="FA125" s="16">
        <v>3</v>
      </c>
      <c r="FB125" s="17">
        <v>24592</v>
      </c>
      <c r="FC125" s="16">
        <v>3</v>
      </c>
      <c r="FD125" s="17">
        <v>28854</v>
      </c>
      <c r="FE125" s="16">
        <v>2</v>
      </c>
      <c r="FF125" s="16">
        <v>0</v>
      </c>
      <c r="FI125" s="16">
        <v>811</v>
      </c>
      <c r="FM125" s="16">
        <v>811</v>
      </c>
      <c r="FN125" s="16">
        <v>3</v>
      </c>
      <c r="FO125" s="16" t="s">
        <v>65</v>
      </c>
      <c r="FP125" s="16">
        <v>87.179487179487182</v>
      </c>
    </row>
    <row r="126" spans="1:172" s="16" customFormat="1" x14ac:dyDescent="0.2">
      <c r="A126" s="16" t="s">
        <v>77</v>
      </c>
      <c r="B126" s="16">
        <v>1993</v>
      </c>
      <c r="C126" s="16" t="s">
        <v>78</v>
      </c>
      <c r="D126" s="16" t="s">
        <v>79</v>
      </c>
      <c r="F126">
        <v>0</v>
      </c>
      <c r="O126" s="16" t="s">
        <v>86</v>
      </c>
      <c r="P126" s="16" t="s">
        <v>86</v>
      </c>
      <c r="Q126" s="16" t="s">
        <v>87</v>
      </c>
      <c r="X126">
        <v>1</v>
      </c>
      <c r="Y126">
        <v>0</v>
      </c>
      <c r="AH126" s="16" t="s">
        <v>248</v>
      </c>
      <c r="AI126" s="3">
        <v>1</v>
      </c>
      <c r="AJ126" s="3" t="s">
        <v>249</v>
      </c>
      <c r="AK126" s="3" t="s">
        <v>250</v>
      </c>
      <c r="AL126" s="3" t="s">
        <v>57</v>
      </c>
      <c r="AM126" s="3" t="s">
        <v>180</v>
      </c>
      <c r="AN126" s="3" t="s">
        <v>57</v>
      </c>
      <c r="AO126" s="3" t="s">
        <v>57</v>
      </c>
      <c r="AP126" s="3"/>
      <c r="AQ126" s="3"/>
      <c r="AR126" s="3" t="s">
        <v>57</v>
      </c>
      <c r="AS126" s="3" t="s">
        <v>60</v>
      </c>
      <c r="AT126" s="3" t="s">
        <v>60</v>
      </c>
      <c r="AU126" s="3">
        <v>0</v>
      </c>
      <c r="AV126" s="3" t="s">
        <v>516</v>
      </c>
      <c r="AW126" s="3"/>
      <c r="AX126" s="3"/>
      <c r="AY126" s="3">
        <v>0</v>
      </c>
      <c r="AZ126" s="62">
        <v>1</v>
      </c>
      <c r="BA126" s="56">
        <v>1</v>
      </c>
      <c r="BB126" s="56"/>
      <c r="BC126" s="3">
        <v>1</v>
      </c>
      <c r="BD126" s="3">
        <v>1</v>
      </c>
      <c r="BE126" s="3">
        <v>1</v>
      </c>
      <c r="BF126" s="3"/>
      <c r="BG126" s="3"/>
      <c r="BH126" s="3"/>
      <c r="BI126" s="3">
        <v>1</v>
      </c>
      <c r="BK126" s="54">
        <v>0</v>
      </c>
      <c r="BL126" s="16">
        <v>1</v>
      </c>
      <c r="BM126" s="3">
        <v>511</v>
      </c>
      <c r="BN126" s="16">
        <v>51110</v>
      </c>
      <c r="BO126" s="16">
        <v>2</v>
      </c>
      <c r="BP126" s="16">
        <v>1</v>
      </c>
      <c r="BQ126" s="16">
        <v>2</v>
      </c>
      <c r="BR126" s="16">
        <v>0</v>
      </c>
      <c r="BS126" s="16">
        <v>1</v>
      </c>
      <c r="BT126" s="16">
        <v>0</v>
      </c>
      <c r="BU126" s="3" t="s">
        <v>333</v>
      </c>
      <c r="BV126" s="3" t="s">
        <v>334</v>
      </c>
      <c r="BW126" s="12">
        <v>0</v>
      </c>
      <c r="BX126" s="12">
        <v>0</v>
      </c>
      <c r="BY126" s="12">
        <v>0</v>
      </c>
      <c r="BZ126" s="12">
        <v>0</v>
      </c>
      <c r="CA126" s="12">
        <v>0</v>
      </c>
      <c r="CB126" s="5" t="s">
        <v>338</v>
      </c>
      <c r="CC126" s="5" t="s">
        <v>419</v>
      </c>
      <c r="CD126" s="5" t="s">
        <v>414</v>
      </c>
      <c r="CE126" s="5"/>
      <c r="CF126" s="5" t="s">
        <v>338</v>
      </c>
      <c r="CG126" s="5" t="s">
        <v>419</v>
      </c>
      <c r="CH126" s="5" t="s">
        <v>414</v>
      </c>
      <c r="CI126" s="5" t="s">
        <v>767</v>
      </c>
      <c r="CJ126" s="161">
        <v>0</v>
      </c>
      <c r="CK126" s="3"/>
      <c r="CL126" s="5" t="s">
        <v>767</v>
      </c>
      <c r="CM126" s="3" t="s">
        <v>378</v>
      </c>
      <c r="CN126" s="3">
        <v>2</v>
      </c>
      <c r="CO126" s="3">
        <v>0</v>
      </c>
      <c r="CP126" s="59" t="s">
        <v>86</v>
      </c>
      <c r="CQ126" s="12" t="s">
        <v>1424</v>
      </c>
      <c r="CR126" s="12">
        <v>0</v>
      </c>
      <c r="CS126" s="12">
        <v>1</v>
      </c>
      <c r="CT126" s="59">
        <v>1</v>
      </c>
      <c r="CU126" s="59">
        <v>1</v>
      </c>
      <c r="CV126" s="5">
        <f>CT125</f>
        <v>1</v>
      </c>
      <c r="CW126" s="59">
        <v>0</v>
      </c>
      <c r="CX126" s="59">
        <v>1</v>
      </c>
      <c r="CY126" s="59">
        <v>1</v>
      </c>
      <c r="CZ126" s="59">
        <v>8</v>
      </c>
      <c r="DA126" s="12">
        <f>100-EJ126</f>
        <v>50</v>
      </c>
      <c r="DB126" s="12">
        <f t="shared" si="346"/>
        <v>50</v>
      </c>
      <c r="DC126" s="169">
        <f t="shared" ref="DC126:DC150" si="353">EJ126</f>
        <v>50</v>
      </c>
      <c r="DD126" s="12">
        <f t="shared" ref="DD126" si="354">EJ126</f>
        <v>50</v>
      </c>
      <c r="DE126" s="12">
        <f>DA125</f>
        <v>0</v>
      </c>
      <c r="DF126" s="12">
        <f>DB125</f>
        <v>0</v>
      </c>
      <c r="DG126" s="3">
        <v>1</v>
      </c>
      <c r="DH126" s="3" t="s">
        <v>320</v>
      </c>
      <c r="DI126" s="3">
        <v>2</v>
      </c>
      <c r="DJ126" s="3" t="s">
        <v>765</v>
      </c>
      <c r="DK126" s="3" t="s">
        <v>86</v>
      </c>
      <c r="DL126" s="57" t="s">
        <v>1056</v>
      </c>
      <c r="DM126" s="3"/>
      <c r="DN126" s="3"/>
      <c r="DO126" s="3"/>
      <c r="DP126" s="3"/>
      <c r="DQ126" s="12">
        <f t="shared" ref="DQ126" si="355">(DT126/DR126)*100</f>
        <v>12.820512820512819</v>
      </c>
      <c r="DR126" s="12">
        <f t="shared" si="350"/>
        <v>117000</v>
      </c>
      <c r="DS126" s="157">
        <v>102000</v>
      </c>
      <c r="DT126" s="157">
        <v>15000</v>
      </c>
      <c r="DU126" s="3"/>
      <c r="DV126" s="3"/>
      <c r="DW126" s="153" t="s">
        <v>1012</v>
      </c>
      <c r="DX126" s="153" t="s">
        <v>1018</v>
      </c>
      <c r="DY126" s="12"/>
      <c r="DZ126" s="12"/>
      <c r="EA126" s="12">
        <f t="shared" ref="EA126" si="356">(ED126/EB126)*100</f>
        <v>59.444444444444443</v>
      </c>
      <c r="EB126" s="12">
        <f t="shared" si="352"/>
        <v>180</v>
      </c>
      <c r="EC126" s="3">
        <v>73</v>
      </c>
      <c r="ED126" s="3">
        <v>107</v>
      </c>
      <c r="EE126" s="3"/>
      <c r="EF126" s="3"/>
      <c r="EG126" s="56" t="s">
        <v>423</v>
      </c>
      <c r="EH126" s="81">
        <v>100</v>
      </c>
      <c r="EI126" s="56" t="s">
        <v>424</v>
      </c>
      <c r="EJ126" s="81">
        <v>50</v>
      </c>
      <c r="EK126" s="56"/>
      <c r="EL126" s="81"/>
      <c r="EM126" s="56"/>
      <c r="EN126" s="81"/>
      <c r="EO126" s="3" t="s">
        <v>856</v>
      </c>
      <c r="EP126" s="3">
        <v>1</v>
      </c>
      <c r="EQ126" s="3" t="s">
        <v>948</v>
      </c>
      <c r="ER126" s="3"/>
      <c r="ES126" s="3"/>
      <c r="ET126" s="3"/>
      <c r="EU126" s="16">
        <v>1112</v>
      </c>
      <c r="EW126" s="16">
        <v>2</v>
      </c>
      <c r="EY126" s="16">
        <v>1</v>
      </c>
      <c r="EZ126" s="16">
        <v>1</v>
      </c>
      <c r="FA126" s="16">
        <v>3</v>
      </c>
      <c r="FB126" s="17">
        <v>24592</v>
      </c>
      <c r="FC126" s="16">
        <v>3</v>
      </c>
      <c r="FD126" s="17">
        <v>28854</v>
      </c>
      <c r="FE126" s="16">
        <v>2</v>
      </c>
      <c r="FF126" s="16">
        <v>0</v>
      </c>
      <c r="FI126" s="16">
        <v>811</v>
      </c>
      <c r="FM126" s="16">
        <v>811</v>
      </c>
      <c r="FN126" s="16">
        <v>3</v>
      </c>
      <c r="FO126" s="16" t="s">
        <v>65</v>
      </c>
      <c r="FP126" s="16">
        <v>12.820512820512819</v>
      </c>
    </row>
    <row r="127" spans="1:172" s="16" customFormat="1" x14ac:dyDescent="0.2">
      <c r="A127" s="16" t="s">
        <v>77</v>
      </c>
      <c r="B127" s="16">
        <v>1993</v>
      </c>
      <c r="C127" s="16" t="s">
        <v>78</v>
      </c>
      <c r="D127" s="16" t="s">
        <v>79</v>
      </c>
      <c r="F127">
        <v>0</v>
      </c>
      <c r="O127" s="16" t="s">
        <v>86</v>
      </c>
      <c r="P127" s="16" t="s">
        <v>86</v>
      </c>
      <c r="Q127" s="16" t="s">
        <v>87</v>
      </c>
      <c r="X127">
        <v>1</v>
      </c>
      <c r="Y127">
        <v>0</v>
      </c>
      <c r="AH127" s="16" t="s">
        <v>248</v>
      </c>
      <c r="AI127" s="3">
        <v>1</v>
      </c>
      <c r="AJ127" s="3" t="s">
        <v>249</v>
      </c>
      <c r="AK127" s="3" t="s">
        <v>250</v>
      </c>
      <c r="AL127" s="3" t="s">
        <v>57</v>
      </c>
      <c r="AM127" s="3" t="s">
        <v>180</v>
      </c>
      <c r="AN127" s="3" t="s">
        <v>57</v>
      </c>
      <c r="AO127" s="3" t="s">
        <v>57</v>
      </c>
      <c r="AP127" s="3"/>
      <c r="AQ127" s="3"/>
      <c r="AR127" s="3" t="s">
        <v>57</v>
      </c>
      <c r="AS127" s="3" t="s">
        <v>60</v>
      </c>
      <c r="AT127" s="3" t="s">
        <v>60</v>
      </c>
      <c r="AU127" s="3">
        <v>0</v>
      </c>
      <c r="AV127" s="3" t="s">
        <v>516</v>
      </c>
      <c r="AW127" s="3"/>
      <c r="AX127" s="3"/>
      <c r="AY127" s="3">
        <v>0</v>
      </c>
      <c r="AZ127" s="62">
        <v>1</v>
      </c>
      <c r="BA127" s="56">
        <v>1</v>
      </c>
      <c r="BB127" s="56"/>
      <c r="BC127" s="3">
        <v>1</v>
      </c>
      <c r="BD127" s="3">
        <v>1</v>
      </c>
      <c r="BE127" s="3">
        <v>1</v>
      </c>
      <c r="BF127" s="3"/>
      <c r="BG127" s="3"/>
      <c r="BH127" s="3"/>
      <c r="BI127" s="3">
        <v>1</v>
      </c>
      <c r="BK127" s="54">
        <v>0</v>
      </c>
      <c r="BL127" s="16">
        <v>1</v>
      </c>
      <c r="BM127" s="3">
        <v>511</v>
      </c>
      <c r="BN127" s="16">
        <v>51120</v>
      </c>
      <c r="BO127" s="16">
        <v>2</v>
      </c>
      <c r="BP127" s="16">
        <v>1</v>
      </c>
      <c r="BQ127" s="16">
        <v>2</v>
      </c>
      <c r="BR127" s="16">
        <v>1</v>
      </c>
      <c r="BS127" s="16">
        <v>0</v>
      </c>
      <c r="BT127" s="16">
        <v>1</v>
      </c>
      <c r="BU127" s="3" t="s">
        <v>303</v>
      </c>
      <c r="BV127" s="3" t="s">
        <v>383</v>
      </c>
      <c r="BW127" s="12">
        <v>0</v>
      </c>
      <c r="BX127" s="12">
        <v>0</v>
      </c>
      <c r="BY127" s="12">
        <v>0</v>
      </c>
      <c r="BZ127" s="12">
        <v>0</v>
      </c>
      <c r="CA127" s="12">
        <v>0</v>
      </c>
      <c r="CB127" s="5" t="s">
        <v>338</v>
      </c>
      <c r="CC127" s="5" t="s">
        <v>419</v>
      </c>
      <c r="CD127" s="5" t="s">
        <v>414</v>
      </c>
      <c r="CE127" s="5"/>
      <c r="CF127" s="5" t="s">
        <v>338</v>
      </c>
      <c r="CG127" s="5" t="s">
        <v>419</v>
      </c>
      <c r="CH127" s="5" t="s">
        <v>414</v>
      </c>
      <c r="CI127" s="5" t="s">
        <v>767</v>
      </c>
      <c r="CJ127" s="161">
        <v>0</v>
      </c>
      <c r="CK127" s="3"/>
      <c r="CL127" s="5" t="s">
        <v>767</v>
      </c>
      <c r="CM127" s="3" t="s">
        <v>378</v>
      </c>
      <c r="CN127" s="3">
        <v>2</v>
      </c>
      <c r="CO127" s="3">
        <v>0</v>
      </c>
      <c r="CP127" s="59" t="s">
        <v>1136</v>
      </c>
      <c r="CQ127" s="1" t="s">
        <v>320</v>
      </c>
      <c r="CR127" s="28">
        <v>1</v>
      </c>
      <c r="CS127" s="28">
        <v>0</v>
      </c>
      <c r="CT127" s="59">
        <v>1</v>
      </c>
      <c r="CU127" s="59">
        <v>1</v>
      </c>
      <c r="CV127" s="5">
        <f>CT128</f>
        <v>1</v>
      </c>
      <c r="CW127" s="59">
        <v>0</v>
      </c>
      <c r="CX127" s="59">
        <v>1</v>
      </c>
      <c r="CY127" s="59">
        <v>1</v>
      </c>
      <c r="CZ127" s="59">
        <v>11</v>
      </c>
      <c r="DA127" s="12">
        <f t="shared" ref="DA127" si="357">100-EH127</f>
        <v>0</v>
      </c>
      <c r="DB127" s="12">
        <f t="shared" si="346"/>
        <v>0</v>
      </c>
      <c r="DC127" s="169">
        <f t="shared" si="347"/>
        <v>100</v>
      </c>
      <c r="DD127" s="12">
        <f t="shared" ref="DD127" si="358">EH127</f>
        <v>100</v>
      </c>
      <c r="DE127" s="12">
        <f>DA128</f>
        <v>100</v>
      </c>
      <c r="DF127" s="12">
        <f>DB128</f>
        <v>100</v>
      </c>
      <c r="DG127" s="3">
        <v>1</v>
      </c>
      <c r="DH127" s="3" t="s">
        <v>320</v>
      </c>
      <c r="DI127" s="3">
        <v>2</v>
      </c>
      <c r="DJ127" s="3" t="s">
        <v>765</v>
      </c>
      <c r="DK127" s="3" t="s">
        <v>86</v>
      </c>
      <c r="DL127" s="57" t="s">
        <v>1056</v>
      </c>
      <c r="DM127" s="3"/>
      <c r="DN127" s="3"/>
      <c r="DO127" s="3"/>
      <c r="DP127" s="3"/>
      <c r="DQ127" s="12">
        <f t="shared" ref="DQ127" si="359">(DS127/DR127)*100</f>
        <v>87.179487179487182</v>
      </c>
      <c r="DR127" s="12">
        <f t="shared" si="350"/>
        <v>117000</v>
      </c>
      <c r="DS127" s="157">
        <v>102000</v>
      </c>
      <c r="DT127" s="157">
        <v>15000</v>
      </c>
      <c r="DU127" s="3"/>
      <c r="DV127" s="3"/>
      <c r="DW127" s="153" t="s">
        <v>1012</v>
      </c>
      <c r="DX127" s="153" t="s">
        <v>1018</v>
      </c>
      <c r="DY127" s="12"/>
      <c r="DZ127" s="12"/>
      <c r="EA127" s="12">
        <f t="shared" ref="EA127" si="360">(EC127/EB127)*100</f>
        <v>40.555555555555557</v>
      </c>
      <c r="EB127" s="12">
        <f t="shared" si="352"/>
        <v>180</v>
      </c>
      <c r="EC127" s="3">
        <v>73</v>
      </c>
      <c r="ED127" s="3">
        <v>107</v>
      </c>
      <c r="EE127" s="3"/>
      <c r="EF127" s="3"/>
      <c r="EG127" s="56" t="s">
        <v>766</v>
      </c>
      <c r="EH127" s="81">
        <v>100</v>
      </c>
      <c r="EI127" s="56" t="s">
        <v>936</v>
      </c>
      <c r="EJ127" s="81">
        <v>0</v>
      </c>
      <c r="EK127" s="62"/>
      <c r="EL127" s="59"/>
      <c r="EM127" s="56"/>
      <c r="EN127" s="81"/>
      <c r="EO127" s="3" t="s">
        <v>856</v>
      </c>
      <c r="EP127" s="3">
        <v>1</v>
      </c>
      <c r="EQ127" s="3" t="s">
        <v>948</v>
      </c>
      <c r="ER127" s="3"/>
      <c r="ES127" s="3"/>
      <c r="ET127" s="3"/>
      <c r="EU127" s="16">
        <v>1112</v>
      </c>
      <c r="EW127" s="16">
        <v>2</v>
      </c>
      <c r="EY127" s="16">
        <v>1</v>
      </c>
      <c r="EZ127" s="16">
        <v>1</v>
      </c>
      <c r="FA127" s="16">
        <v>3</v>
      </c>
      <c r="FB127" s="17">
        <v>24592</v>
      </c>
      <c r="FC127" s="16">
        <v>3</v>
      </c>
      <c r="FD127" s="17">
        <v>28854</v>
      </c>
      <c r="FE127" s="16">
        <v>2</v>
      </c>
      <c r="FF127" s="16">
        <v>0</v>
      </c>
      <c r="FI127" s="16">
        <v>811</v>
      </c>
      <c r="FM127" s="16">
        <v>811</v>
      </c>
      <c r="FN127" s="16">
        <v>3</v>
      </c>
      <c r="FO127" s="16" t="s">
        <v>65</v>
      </c>
      <c r="FP127" s="16">
        <v>87.179487179487182</v>
      </c>
    </row>
    <row r="128" spans="1:172" s="16" customFormat="1" x14ac:dyDescent="0.2">
      <c r="A128" s="16" t="s">
        <v>77</v>
      </c>
      <c r="B128" s="16">
        <v>1993</v>
      </c>
      <c r="C128" s="16" t="s">
        <v>78</v>
      </c>
      <c r="D128" s="16" t="s">
        <v>79</v>
      </c>
      <c r="F128">
        <v>0</v>
      </c>
      <c r="O128" s="16" t="s">
        <v>86</v>
      </c>
      <c r="P128" s="16" t="s">
        <v>86</v>
      </c>
      <c r="Q128" s="16" t="s">
        <v>87</v>
      </c>
      <c r="X128">
        <v>1</v>
      </c>
      <c r="Y128">
        <v>0</v>
      </c>
      <c r="AH128" s="16" t="s">
        <v>248</v>
      </c>
      <c r="AI128" s="3">
        <v>1</v>
      </c>
      <c r="AJ128" s="3" t="s">
        <v>249</v>
      </c>
      <c r="AK128" s="3" t="s">
        <v>250</v>
      </c>
      <c r="AL128" s="3" t="s">
        <v>57</v>
      </c>
      <c r="AM128" s="3" t="s">
        <v>180</v>
      </c>
      <c r="AN128" s="3" t="s">
        <v>57</v>
      </c>
      <c r="AO128" s="3" t="s">
        <v>57</v>
      </c>
      <c r="AP128" s="3"/>
      <c r="AQ128" s="3"/>
      <c r="AR128" s="3" t="s">
        <v>57</v>
      </c>
      <c r="AS128" s="3" t="s">
        <v>60</v>
      </c>
      <c r="AT128" s="3" t="s">
        <v>60</v>
      </c>
      <c r="AU128" s="3">
        <v>0</v>
      </c>
      <c r="AV128" s="3" t="s">
        <v>516</v>
      </c>
      <c r="AW128" s="3"/>
      <c r="AX128" s="3"/>
      <c r="AY128" s="3">
        <v>0</v>
      </c>
      <c r="AZ128" s="62">
        <v>1</v>
      </c>
      <c r="BA128" s="56">
        <v>1</v>
      </c>
      <c r="BB128" s="56"/>
      <c r="BC128" s="3">
        <v>1</v>
      </c>
      <c r="BD128" s="3">
        <v>1</v>
      </c>
      <c r="BE128" s="3">
        <v>1</v>
      </c>
      <c r="BF128" s="3"/>
      <c r="BG128" s="3"/>
      <c r="BH128" s="3"/>
      <c r="BI128" s="3">
        <v>1</v>
      </c>
      <c r="BK128" s="54">
        <v>0</v>
      </c>
      <c r="BL128" s="16">
        <v>1</v>
      </c>
      <c r="BM128" s="3">
        <v>511</v>
      </c>
      <c r="BN128" s="16">
        <v>51120</v>
      </c>
      <c r="BO128" s="16">
        <v>2</v>
      </c>
      <c r="BP128" s="16">
        <v>1</v>
      </c>
      <c r="BQ128" s="16">
        <v>2</v>
      </c>
      <c r="BR128" s="16">
        <v>1</v>
      </c>
      <c r="BS128" s="16">
        <v>0</v>
      </c>
      <c r="BT128" s="16">
        <v>1</v>
      </c>
      <c r="BU128" s="3" t="s">
        <v>303</v>
      </c>
      <c r="BV128" s="3" t="s">
        <v>383</v>
      </c>
      <c r="BW128" s="12">
        <v>0</v>
      </c>
      <c r="BX128" s="12">
        <v>0</v>
      </c>
      <c r="BY128" s="12">
        <v>0</v>
      </c>
      <c r="BZ128" s="12">
        <v>0</v>
      </c>
      <c r="CA128" s="12">
        <v>0</v>
      </c>
      <c r="CB128" s="5" t="s">
        <v>338</v>
      </c>
      <c r="CC128" s="5" t="s">
        <v>419</v>
      </c>
      <c r="CD128" s="5" t="s">
        <v>414</v>
      </c>
      <c r="CE128" s="5"/>
      <c r="CF128" s="5" t="s">
        <v>338</v>
      </c>
      <c r="CG128" s="5" t="s">
        <v>419</v>
      </c>
      <c r="CH128" s="5" t="s">
        <v>414</v>
      </c>
      <c r="CI128" s="5" t="s">
        <v>767</v>
      </c>
      <c r="CJ128" s="161">
        <v>0</v>
      </c>
      <c r="CK128" s="3"/>
      <c r="CL128" s="5" t="s">
        <v>767</v>
      </c>
      <c r="CM128" s="3" t="s">
        <v>378</v>
      </c>
      <c r="CN128" s="3">
        <v>2</v>
      </c>
      <c r="CO128" s="3">
        <v>0</v>
      </c>
      <c r="CP128" s="59" t="s">
        <v>86</v>
      </c>
      <c r="CQ128" s="12" t="s">
        <v>1424</v>
      </c>
      <c r="CR128" s="12">
        <v>0</v>
      </c>
      <c r="CS128" s="12">
        <v>1</v>
      </c>
      <c r="CT128" s="59">
        <v>1</v>
      </c>
      <c r="CU128" s="59">
        <v>1</v>
      </c>
      <c r="CV128" s="5">
        <f>CT127</f>
        <v>1</v>
      </c>
      <c r="CW128" s="59">
        <v>0</v>
      </c>
      <c r="CX128" s="59">
        <v>1</v>
      </c>
      <c r="CY128" s="59">
        <v>1</v>
      </c>
      <c r="CZ128" s="59">
        <v>8</v>
      </c>
      <c r="DA128" s="12">
        <f t="shared" ref="DA128" si="361">100-EJ128</f>
        <v>100</v>
      </c>
      <c r="DB128" s="12">
        <f t="shared" si="346"/>
        <v>100</v>
      </c>
      <c r="DC128" s="169">
        <f t="shared" si="353"/>
        <v>0</v>
      </c>
      <c r="DD128" s="12">
        <f t="shared" ref="DD128" si="362">EJ128</f>
        <v>0</v>
      </c>
      <c r="DE128" s="12">
        <f>DA127</f>
        <v>0</v>
      </c>
      <c r="DF128" s="12">
        <f>DB127</f>
        <v>0</v>
      </c>
      <c r="DG128" s="3">
        <v>1</v>
      </c>
      <c r="DH128" s="3" t="s">
        <v>320</v>
      </c>
      <c r="DI128" s="3">
        <v>2</v>
      </c>
      <c r="DJ128" s="3" t="s">
        <v>765</v>
      </c>
      <c r="DK128" s="3" t="s">
        <v>86</v>
      </c>
      <c r="DL128" s="57" t="s">
        <v>1056</v>
      </c>
      <c r="DM128" s="3"/>
      <c r="DN128" s="3"/>
      <c r="DO128" s="3"/>
      <c r="DP128" s="3"/>
      <c r="DQ128" s="12">
        <f t="shared" ref="DQ128" si="363">(DT128/DR128)*100</f>
        <v>12.820512820512819</v>
      </c>
      <c r="DR128" s="12">
        <f t="shared" si="350"/>
        <v>117000</v>
      </c>
      <c r="DS128" s="157">
        <v>102000</v>
      </c>
      <c r="DT128" s="157">
        <v>15000</v>
      </c>
      <c r="DU128" s="3"/>
      <c r="DV128" s="3"/>
      <c r="DW128" s="153" t="s">
        <v>1012</v>
      </c>
      <c r="DX128" s="153" t="s">
        <v>1018</v>
      </c>
      <c r="DY128" s="12"/>
      <c r="DZ128" s="12"/>
      <c r="EA128" s="12">
        <f t="shared" ref="EA128" si="364">(ED128/EB128)*100</f>
        <v>59.444444444444443</v>
      </c>
      <c r="EB128" s="12">
        <f t="shared" si="352"/>
        <v>180</v>
      </c>
      <c r="EC128" s="3">
        <v>73</v>
      </c>
      <c r="ED128" s="3">
        <v>107</v>
      </c>
      <c r="EE128" s="3"/>
      <c r="EF128" s="3"/>
      <c r="EG128" s="56" t="s">
        <v>766</v>
      </c>
      <c r="EH128" s="81">
        <v>100</v>
      </c>
      <c r="EI128" s="56" t="s">
        <v>936</v>
      </c>
      <c r="EJ128" s="81">
        <v>0</v>
      </c>
      <c r="EK128" s="62"/>
      <c r="EL128" s="59"/>
      <c r="EM128" s="56"/>
      <c r="EN128" s="81"/>
      <c r="EO128" s="3" t="s">
        <v>856</v>
      </c>
      <c r="EP128" s="3">
        <v>1</v>
      </c>
      <c r="EQ128" s="3" t="s">
        <v>948</v>
      </c>
      <c r="ER128" s="3"/>
      <c r="ES128" s="3"/>
      <c r="ET128" s="3"/>
      <c r="EU128" s="16">
        <v>1112</v>
      </c>
      <c r="EW128" s="16">
        <v>2</v>
      </c>
      <c r="EY128" s="16">
        <v>1</v>
      </c>
      <c r="EZ128" s="16">
        <v>1</v>
      </c>
      <c r="FA128" s="16">
        <v>3</v>
      </c>
      <c r="FB128" s="17">
        <v>24592</v>
      </c>
      <c r="FC128" s="16">
        <v>3</v>
      </c>
      <c r="FD128" s="17">
        <v>28854</v>
      </c>
      <c r="FE128" s="16">
        <v>2</v>
      </c>
      <c r="FF128" s="16">
        <v>0</v>
      </c>
      <c r="FI128" s="16">
        <v>811</v>
      </c>
      <c r="FM128" s="16">
        <v>811</v>
      </c>
      <c r="FN128" s="16">
        <v>3</v>
      </c>
      <c r="FO128" s="16" t="s">
        <v>65</v>
      </c>
      <c r="FP128" s="16">
        <v>12.820512820512819</v>
      </c>
    </row>
    <row r="129" spans="1:172" s="16" customFormat="1" x14ac:dyDescent="0.2">
      <c r="A129" s="16" t="s">
        <v>77</v>
      </c>
      <c r="B129" s="16">
        <v>1993</v>
      </c>
      <c r="C129" s="16" t="s">
        <v>78</v>
      </c>
      <c r="D129" s="16" t="s">
        <v>79</v>
      </c>
      <c r="F129">
        <v>0</v>
      </c>
      <c r="O129" s="16" t="s">
        <v>86</v>
      </c>
      <c r="P129" s="16" t="s">
        <v>86</v>
      </c>
      <c r="Q129" s="16" t="s">
        <v>87</v>
      </c>
      <c r="X129">
        <v>1</v>
      </c>
      <c r="Y129">
        <v>0</v>
      </c>
      <c r="AH129" s="16" t="s">
        <v>248</v>
      </c>
      <c r="AI129" s="3">
        <v>1</v>
      </c>
      <c r="AJ129" s="3" t="s">
        <v>249</v>
      </c>
      <c r="AK129" s="3" t="s">
        <v>250</v>
      </c>
      <c r="AL129" s="3" t="s">
        <v>57</v>
      </c>
      <c r="AM129" s="3" t="s">
        <v>180</v>
      </c>
      <c r="AN129" s="3" t="s">
        <v>57</v>
      </c>
      <c r="AO129" s="3" t="s">
        <v>57</v>
      </c>
      <c r="AP129" s="3"/>
      <c r="AQ129" s="3"/>
      <c r="AR129" s="3" t="s">
        <v>57</v>
      </c>
      <c r="AS129" s="3" t="s">
        <v>60</v>
      </c>
      <c r="AT129" s="3" t="s">
        <v>60</v>
      </c>
      <c r="AU129" s="3">
        <v>0</v>
      </c>
      <c r="AV129" s="3" t="s">
        <v>516</v>
      </c>
      <c r="AW129" s="3"/>
      <c r="AX129" s="3"/>
      <c r="AY129" s="3">
        <v>0</v>
      </c>
      <c r="AZ129" s="62">
        <v>0</v>
      </c>
      <c r="BA129" s="56">
        <v>1</v>
      </c>
      <c r="BB129" s="56"/>
      <c r="BC129" s="3">
        <v>0</v>
      </c>
      <c r="BD129" s="3">
        <v>0</v>
      </c>
      <c r="BE129" s="3">
        <v>0</v>
      </c>
      <c r="BF129" s="3"/>
      <c r="BG129" s="3"/>
      <c r="BH129" s="3"/>
      <c r="BI129" s="12">
        <v>0</v>
      </c>
      <c r="BK129" s="54">
        <v>0</v>
      </c>
      <c r="BL129" s="16">
        <v>1</v>
      </c>
      <c r="BM129" s="3">
        <v>512</v>
      </c>
      <c r="BN129" s="16">
        <v>51210</v>
      </c>
      <c r="BO129" s="16">
        <v>2</v>
      </c>
      <c r="BP129" s="16">
        <v>1</v>
      </c>
      <c r="BQ129" s="16">
        <v>2</v>
      </c>
      <c r="BR129" s="16">
        <v>0</v>
      </c>
      <c r="BS129" s="16">
        <v>1</v>
      </c>
      <c r="BT129" s="16">
        <v>0</v>
      </c>
      <c r="BU129" s="3" t="s">
        <v>333</v>
      </c>
      <c r="BV129" s="3" t="s">
        <v>334</v>
      </c>
      <c r="BW129" s="12">
        <v>0</v>
      </c>
      <c r="BX129" s="12">
        <v>0</v>
      </c>
      <c r="BY129" s="12">
        <v>0</v>
      </c>
      <c r="BZ129" s="12">
        <v>0</v>
      </c>
      <c r="CA129" s="12">
        <v>0</v>
      </c>
      <c r="CB129" s="5" t="s">
        <v>344</v>
      </c>
      <c r="CC129" s="5" t="s">
        <v>344</v>
      </c>
      <c r="CD129" s="5" t="s">
        <v>414</v>
      </c>
      <c r="CE129" s="5"/>
      <c r="CF129" s="5" t="s">
        <v>344</v>
      </c>
      <c r="CG129" s="5" t="s">
        <v>344</v>
      </c>
      <c r="CH129" s="5" t="s">
        <v>414</v>
      </c>
      <c r="CI129" s="5"/>
      <c r="CJ129" s="161">
        <v>0</v>
      </c>
      <c r="CK129" s="3"/>
      <c r="CL129" s="5" t="s">
        <v>689</v>
      </c>
      <c r="CM129" s="3" t="s">
        <v>363</v>
      </c>
      <c r="CN129" s="3">
        <v>2</v>
      </c>
      <c r="CO129" s="3">
        <v>0</v>
      </c>
      <c r="CP129" s="59" t="s">
        <v>1136</v>
      </c>
      <c r="CQ129" s="1" t="s">
        <v>320</v>
      </c>
      <c r="CR129" s="28">
        <v>1</v>
      </c>
      <c r="CS129" s="28">
        <v>0</v>
      </c>
      <c r="CT129" s="59">
        <v>1</v>
      </c>
      <c r="CU129" s="59">
        <v>1</v>
      </c>
      <c r="CV129" s="5">
        <f>CT130</f>
        <v>1</v>
      </c>
      <c r="CW129" s="59">
        <v>0</v>
      </c>
      <c r="CX129" s="59">
        <v>1</v>
      </c>
      <c r="CY129" s="59">
        <v>1</v>
      </c>
      <c r="CZ129" s="59">
        <v>12</v>
      </c>
      <c r="DA129" s="96">
        <f t="shared" ref="DA129" si="365">100-EH129</f>
        <v>0</v>
      </c>
      <c r="DB129" s="96">
        <f t="shared" si="346"/>
        <v>49</v>
      </c>
      <c r="DC129" s="170">
        <f t="shared" si="347"/>
        <v>100</v>
      </c>
      <c r="DD129" s="96">
        <v>51</v>
      </c>
      <c r="DE129" s="96">
        <f>DA130</f>
        <v>50</v>
      </c>
      <c r="DF129" s="96">
        <f>DB130</f>
        <v>50</v>
      </c>
      <c r="DG129" s="12">
        <v>1</v>
      </c>
      <c r="DH129" s="3" t="s">
        <v>320</v>
      </c>
      <c r="DI129" s="3">
        <v>1</v>
      </c>
      <c r="DJ129" s="3" t="s">
        <v>761</v>
      </c>
      <c r="DK129" s="3" t="s">
        <v>86</v>
      </c>
      <c r="DL129" s="57" t="s">
        <v>1056</v>
      </c>
      <c r="DM129" s="3"/>
      <c r="DN129" s="3"/>
      <c r="DO129" s="3"/>
      <c r="DP129" s="3"/>
      <c r="DQ129" s="12">
        <f t="shared" ref="DQ129" si="366">(DS129/DR129)*100</f>
        <v>87.179487179487182</v>
      </c>
      <c r="DR129" s="12">
        <f t="shared" si="350"/>
        <v>117000</v>
      </c>
      <c r="DS129" s="157">
        <v>102000</v>
      </c>
      <c r="DT129" s="157">
        <v>15000</v>
      </c>
      <c r="DU129" s="3"/>
      <c r="DV129" s="3"/>
      <c r="DW129" s="153" t="s">
        <v>1012</v>
      </c>
      <c r="DX129" s="153" t="s">
        <v>1018</v>
      </c>
      <c r="DY129" s="12"/>
      <c r="DZ129" s="12"/>
      <c r="EA129" s="12">
        <f t="shared" ref="EA129" si="367">(EC129/EB129)*100</f>
        <v>40.555555555555557</v>
      </c>
      <c r="EB129" s="12">
        <f t="shared" si="352"/>
        <v>180</v>
      </c>
      <c r="EC129" s="3">
        <v>73</v>
      </c>
      <c r="ED129" s="3">
        <v>107</v>
      </c>
      <c r="EE129" s="3"/>
      <c r="EF129" s="3"/>
      <c r="EG129" s="67" t="s">
        <v>768</v>
      </c>
      <c r="EH129" s="81">
        <v>100</v>
      </c>
      <c r="EI129" s="56" t="s">
        <v>424</v>
      </c>
      <c r="EJ129" s="81">
        <v>50</v>
      </c>
      <c r="EK129" s="56"/>
      <c r="EL129" s="81"/>
      <c r="EM129" s="56"/>
      <c r="EN129" s="81"/>
      <c r="EO129" s="12" t="s">
        <v>695</v>
      </c>
      <c r="EP129" s="12">
        <v>0</v>
      </c>
      <c r="EQ129" s="12" t="s">
        <v>948</v>
      </c>
      <c r="ER129" s="3"/>
      <c r="ES129" s="3"/>
      <c r="ET129" s="3"/>
      <c r="EU129" s="16">
        <v>1112</v>
      </c>
      <c r="EW129" s="16">
        <v>2</v>
      </c>
      <c r="EY129" s="16">
        <v>1</v>
      </c>
      <c r="EZ129" s="16">
        <v>1</v>
      </c>
      <c r="FA129" s="16">
        <v>3</v>
      </c>
      <c r="FB129" s="17">
        <v>24592</v>
      </c>
      <c r="FC129" s="16">
        <v>3</v>
      </c>
      <c r="FD129" s="17">
        <v>28854</v>
      </c>
      <c r="FE129" s="16">
        <v>2</v>
      </c>
      <c r="FF129" s="16">
        <v>0</v>
      </c>
      <c r="FI129" s="16">
        <v>811</v>
      </c>
      <c r="FM129" s="16">
        <v>811</v>
      </c>
      <c r="FN129" s="16">
        <v>3</v>
      </c>
      <c r="FO129" s="16" t="s">
        <v>65</v>
      </c>
      <c r="FP129" s="16">
        <v>87.179487179487182</v>
      </c>
    </row>
    <row r="130" spans="1:172" s="16" customFormat="1" x14ac:dyDescent="0.2">
      <c r="A130" s="16" t="s">
        <v>77</v>
      </c>
      <c r="B130" s="16">
        <v>1993</v>
      </c>
      <c r="C130" s="16" t="s">
        <v>78</v>
      </c>
      <c r="D130" s="16" t="s">
        <v>79</v>
      </c>
      <c r="F130">
        <v>0</v>
      </c>
      <c r="O130" s="16" t="s">
        <v>86</v>
      </c>
      <c r="P130" s="16" t="s">
        <v>86</v>
      </c>
      <c r="Q130" s="16" t="s">
        <v>87</v>
      </c>
      <c r="X130">
        <v>1</v>
      </c>
      <c r="Y130">
        <v>0</v>
      </c>
      <c r="AH130" s="16" t="s">
        <v>248</v>
      </c>
      <c r="AI130" s="3">
        <v>1</v>
      </c>
      <c r="AJ130" s="3" t="s">
        <v>249</v>
      </c>
      <c r="AK130" s="3" t="s">
        <v>250</v>
      </c>
      <c r="AL130" s="3" t="s">
        <v>57</v>
      </c>
      <c r="AM130" s="3" t="s">
        <v>180</v>
      </c>
      <c r="AN130" s="3" t="s">
        <v>57</v>
      </c>
      <c r="AO130" s="3" t="s">
        <v>57</v>
      </c>
      <c r="AP130" s="3"/>
      <c r="AQ130" s="3"/>
      <c r="AR130" s="3" t="s">
        <v>57</v>
      </c>
      <c r="AS130" s="3" t="s">
        <v>60</v>
      </c>
      <c r="AT130" s="3" t="s">
        <v>60</v>
      </c>
      <c r="AU130" s="3">
        <v>0</v>
      </c>
      <c r="AV130" s="3" t="s">
        <v>516</v>
      </c>
      <c r="AW130" s="3"/>
      <c r="AX130" s="3"/>
      <c r="AY130" s="3">
        <v>0</v>
      </c>
      <c r="AZ130" s="62">
        <v>0</v>
      </c>
      <c r="BA130" s="56">
        <v>1</v>
      </c>
      <c r="BB130" s="56"/>
      <c r="BC130" s="3">
        <v>0</v>
      </c>
      <c r="BD130" s="3">
        <v>0</v>
      </c>
      <c r="BE130" s="3">
        <v>0</v>
      </c>
      <c r="BF130" s="3"/>
      <c r="BG130" s="3"/>
      <c r="BH130" s="3"/>
      <c r="BI130" s="12">
        <v>0</v>
      </c>
      <c r="BK130" s="54">
        <v>0</v>
      </c>
      <c r="BL130" s="16">
        <v>1</v>
      </c>
      <c r="BM130" s="3">
        <v>512</v>
      </c>
      <c r="BN130" s="16">
        <v>51210</v>
      </c>
      <c r="BO130" s="16">
        <v>2</v>
      </c>
      <c r="BP130" s="16">
        <v>1</v>
      </c>
      <c r="BQ130" s="16">
        <v>2</v>
      </c>
      <c r="BR130" s="16">
        <v>0</v>
      </c>
      <c r="BS130" s="16">
        <v>1</v>
      </c>
      <c r="BT130" s="16">
        <v>0</v>
      </c>
      <c r="BU130" s="3" t="s">
        <v>333</v>
      </c>
      <c r="BV130" s="3" t="s">
        <v>334</v>
      </c>
      <c r="BW130" s="12">
        <v>0</v>
      </c>
      <c r="BX130" s="12">
        <v>0</v>
      </c>
      <c r="BY130" s="12">
        <v>0</v>
      </c>
      <c r="BZ130" s="12">
        <v>0</v>
      </c>
      <c r="CA130" s="12">
        <v>0</v>
      </c>
      <c r="CB130" s="5" t="s">
        <v>344</v>
      </c>
      <c r="CC130" s="5" t="s">
        <v>344</v>
      </c>
      <c r="CD130" s="5" t="s">
        <v>414</v>
      </c>
      <c r="CE130" s="5"/>
      <c r="CF130" s="5" t="s">
        <v>344</v>
      </c>
      <c r="CG130" s="5" t="s">
        <v>344</v>
      </c>
      <c r="CH130" s="5" t="s">
        <v>414</v>
      </c>
      <c r="CI130" s="5"/>
      <c r="CJ130" s="161">
        <v>0</v>
      </c>
      <c r="CK130" s="3"/>
      <c r="CL130" s="5" t="s">
        <v>689</v>
      </c>
      <c r="CM130" s="3" t="s">
        <v>363</v>
      </c>
      <c r="CN130" s="3">
        <v>2</v>
      </c>
      <c r="CO130" s="3">
        <v>0</v>
      </c>
      <c r="CP130" s="59" t="s">
        <v>86</v>
      </c>
      <c r="CQ130" s="12" t="s">
        <v>1424</v>
      </c>
      <c r="CR130" s="12">
        <v>0</v>
      </c>
      <c r="CS130" s="12">
        <v>1</v>
      </c>
      <c r="CT130" s="59">
        <v>1</v>
      </c>
      <c r="CU130" s="59">
        <v>1</v>
      </c>
      <c r="CV130" s="5">
        <f>CT129</f>
        <v>1</v>
      </c>
      <c r="CW130" s="59">
        <v>0</v>
      </c>
      <c r="CX130" s="59">
        <v>1</v>
      </c>
      <c r="CY130" s="59">
        <v>1</v>
      </c>
      <c r="CZ130" s="59">
        <v>9</v>
      </c>
      <c r="DA130" s="12">
        <f t="shared" ref="DA130" si="368">100-EJ130</f>
        <v>50</v>
      </c>
      <c r="DB130" s="12">
        <f t="shared" si="346"/>
        <v>50</v>
      </c>
      <c r="DC130" s="169">
        <f t="shared" si="353"/>
        <v>50</v>
      </c>
      <c r="DD130" s="12">
        <f t="shared" ref="DD130:DD133" si="369">EJ130</f>
        <v>50</v>
      </c>
      <c r="DE130" s="12">
        <f>DA129</f>
        <v>0</v>
      </c>
      <c r="DF130" s="12">
        <f>DB129</f>
        <v>49</v>
      </c>
      <c r="DG130" s="12">
        <v>1</v>
      </c>
      <c r="DH130" s="3" t="s">
        <v>320</v>
      </c>
      <c r="DI130" s="3">
        <v>1</v>
      </c>
      <c r="DJ130" s="3" t="s">
        <v>761</v>
      </c>
      <c r="DK130" s="3" t="s">
        <v>86</v>
      </c>
      <c r="DL130" s="57" t="s">
        <v>1056</v>
      </c>
      <c r="DM130" s="3"/>
      <c r="DN130" s="3"/>
      <c r="DO130" s="3"/>
      <c r="DP130" s="3"/>
      <c r="DQ130" s="12">
        <f t="shared" ref="DQ130" si="370">(DT130/DR130)*100</f>
        <v>12.820512820512819</v>
      </c>
      <c r="DR130" s="12">
        <f t="shared" si="350"/>
        <v>117000</v>
      </c>
      <c r="DS130" s="157">
        <v>102000</v>
      </c>
      <c r="DT130" s="157">
        <v>15000</v>
      </c>
      <c r="DU130" s="3"/>
      <c r="DV130" s="3"/>
      <c r="DW130" s="153" t="s">
        <v>1012</v>
      </c>
      <c r="DX130" s="153" t="s">
        <v>1018</v>
      </c>
      <c r="DY130" s="12"/>
      <c r="DZ130" s="12"/>
      <c r="EA130" s="12">
        <f t="shared" ref="EA130" si="371">(ED130/EB130)*100</f>
        <v>59.444444444444443</v>
      </c>
      <c r="EB130" s="12">
        <f t="shared" si="352"/>
        <v>180</v>
      </c>
      <c r="EC130" s="3">
        <v>73</v>
      </c>
      <c r="ED130" s="3">
        <v>107</v>
      </c>
      <c r="EE130" s="3"/>
      <c r="EF130" s="3"/>
      <c r="EG130" s="67" t="s">
        <v>768</v>
      </c>
      <c r="EH130" s="81">
        <v>100</v>
      </c>
      <c r="EI130" s="56" t="s">
        <v>424</v>
      </c>
      <c r="EJ130" s="81">
        <v>50</v>
      </c>
      <c r="EK130" s="56"/>
      <c r="EL130" s="81"/>
      <c r="EM130" s="56"/>
      <c r="EN130" s="81"/>
      <c r="EO130" s="12" t="s">
        <v>695</v>
      </c>
      <c r="EP130" s="12">
        <v>0</v>
      </c>
      <c r="EQ130" s="12" t="s">
        <v>948</v>
      </c>
      <c r="ER130" s="3"/>
      <c r="ES130" s="3"/>
      <c r="ET130" s="3"/>
      <c r="EU130" s="16">
        <v>1112</v>
      </c>
      <c r="EW130" s="16">
        <v>2</v>
      </c>
      <c r="EY130" s="16">
        <v>1</v>
      </c>
      <c r="EZ130" s="16">
        <v>1</v>
      </c>
      <c r="FA130" s="16">
        <v>3</v>
      </c>
      <c r="FB130" s="17">
        <v>24592</v>
      </c>
      <c r="FC130" s="16">
        <v>3</v>
      </c>
      <c r="FD130" s="17">
        <v>28854</v>
      </c>
      <c r="FE130" s="16">
        <v>2</v>
      </c>
      <c r="FF130" s="16">
        <v>0</v>
      </c>
      <c r="FI130" s="16">
        <v>811</v>
      </c>
      <c r="FM130" s="16">
        <v>811</v>
      </c>
      <c r="FN130" s="16">
        <v>3</v>
      </c>
      <c r="FO130" s="16" t="s">
        <v>65</v>
      </c>
      <c r="FP130" s="16">
        <v>12.820512820512819</v>
      </c>
    </row>
    <row r="131" spans="1:172" s="16" customFormat="1" x14ac:dyDescent="0.2">
      <c r="A131" s="16" t="s">
        <v>77</v>
      </c>
      <c r="B131" s="16">
        <v>1993</v>
      </c>
      <c r="C131" s="16" t="s">
        <v>78</v>
      </c>
      <c r="D131" s="16" t="s">
        <v>79</v>
      </c>
      <c r="F131">
        <v>0</v>
      </c>
      <c r="O131" s="16" t="s">
        <v>86</v>
      </c>
      <c r="P131" s="16" t="s">
        <v>86</v>
      </c>
      <c r="Q131" s="16" t="s">
        <v>87</v>
      </c>
      <c r="X131">
        <v>1</v>
      </c>
      <c r="Y131">
        <v>0</v>
      </c>
      <c r="AH131" s="16" t="s">
        <v>248</v>
      </c>
      <c r="AI131" s="3">
        <v>1</v>
      </c>
      <c r="AJ131" s="3" t="s">
        <v>249</v>
      </c>
      <c r="AK131" s="3" t="s">
        <v>250</v>
      </c>
      <c r="AL131" s="3" t="s">
        <v>57</v>
      </c>
      <c r="AM131" s="3" t="s">
        <v>180</v>
      </c>
      <c r="AN131" s="3" t="s">
        <v>57</v>
      </c>
      <c r="AO131" s="3" t="s">
        <v>57</v>
      </c>
      <c r="AP131" s="3"/>
      <c r="AQ131" s="3"/>
      <c r="AR131" s="3" t="s">
        <v>57</v>
      </c>
      <c r="AS131" s="3" t="s">
        <v>60</v>
      </c>
      <c r="AT131" s="3" t="s">
        <v>60</v>
      </c>
      <c r="AU131" s="3">
        <v>0</v>
      </c>
      <c r="AV131" s="3" t="s">
        <v>516</v>
      </c>
      <c r="AW131" s="3"/>
      <c r="AX131" s="3"/>
      <c r="AY131" s="3">
        <v>0</v>
      </c>
      <c r="AZ131" s="62">
        <v>0</v>
      </c>
      <c r="BA131" s="56">
        <v>1</v>
      </c>
      <c r="BB131" s="56"/>
      <c r="BC131" s="3">
        <v>0</v>
      </c>
      <c r="BD131" s="3">
        <v>0</v>
      </c>
      <c r="BE131" s="3">
        <v>0</v>
      </c>
      <c r="BF131" s="3"/>
      <c r="BG131" s="3"/>
      <c r="BH131" s="3"/>
      <c r="BI131" s="12">
        <v>0</v>
      </c>
      <c r="BK131" s="54">
        <v>0</v>
      </c>
      <c r="BL131" s="16">
        <v>1</v>
      </c>
      <c r="BM131" s="3">
        <v>512</v>
      </c>
      <c r="BN131" s="16">
        <v>51220</v>
      </c>
      <c r="BO131" s="16">
        <v>2</v>
      </c>
      <c r="BP131" s="16">
        <v>1</v>
      </c>
      <c r="BQ131" s="16">
        <v>2</v>
      </c>
      <c r="BR131" s="16">
        <v>1</v>
      </c>
      <c r="BS131" s="16">
        <v>0</v>
      </c>
      <c r="BT131" s="16">
        <v>1</v>
      </c>
      <c r="BU131" s="3" t="s">
        <v>303</v>
      </c>
      <c r="BV131" s="3" t="s">
        <v>383</v>
      </c>
      <c r="BW131" s="12">
        <v>0</v>
      </c>
      <c r="BX131" s="12">
        <v>0</v>
      </c>
      <c r="BY131" s="12">
        <v>0</v>
      </c>
      <c r="BZ131" s="12">
        <v>0</v>
      </c>
      <c r="CA131" s="12">
        <v>0</v>
      </c>
      <c r="CB131" s="5" t="s">
        <v>344</v>
      </c>
      <c r="CC131" s="5" t="s">
        <v>344</v>
      </c>
      <c r="CD131" s="5" t="s">
        <v>414</v>
      </c>
      <c r="CE131" s="5"/>
      <c r="CF131" s="5" t="s">
        <v>344</v>
      </c>
      <c r="CG131" s="5" t="s">
        <v>344</v>
      </c>
      <c r="CH131" s="5" t="s">
        <v>414</v>
      </c>
      <c r="CI131" s="5"/>
      <c r="CJ131" s="161">
        <v>0</v>
      </c>
      <c r="CK131" s="3"/>
      <c r="CL131" s="5" t="s">
        <v>689</v>
      </c>
      <c r="CM131" s="3" t="s">
        <v>363</v>
      </c>
      <c r="CN131" s="3">
        <v>2</v>
      </c>
      <c r="CO131" s="3">
        <v>0</v>
      </c>
      <c r="CP131" s="59" t="s">
        <v>1136</v>
      </c>
      <c r="CQ131" s="1" t="s">
        <v>320</v>
      </c>
      <c r="CR131" s="28">
        <v>1</v>
      </c>
      <c r="CS131" s="28">
        <v>0</v>
      </c>
      <c r="CT131" s="59">
        <v>1</v>
      </c>
      <c r="CU131" s="59">
        <v>1</v>
      </c>
      <c r="CV131" s="5">
        <f>CT132</f>
        <v>1</v>
      </c>
      <c r="CW131" s="59">
        <v>0</v>
      </c>
      <c r="CX131" s="59">
        <v>1</v>
      </c>
      <c r="CY131" s="59">
        <v>1</v>
      </c>
      <c r="CZ131" s="59">
        <v>12</v>
      </c>
      <c r="DA131" s="12">
        <f t="shared" ref="DA131" si="372">100-EH131</f>
        <v>0</v>
      </c>
      <c r="DB131" s="12">
        <f t="shared" si="346"/>
        <v>0</v>
      </c>
      <c r="DC131" s="169">
        <f t="shared" si="347"/>
        <v>100</v>
      </c>
      <c r="DD131" s="12">
        <f t="shared" ref="DD131" si="373">EH131</f>
        <v>100</v>
      </c>
      <c r="DE131" s="12">
        <f>DA132</f>
        <v>100</v>
      </c>
      <c r="DF131" s="12">
        <f>DB132</f>
        <v>100</v>
      </c>
      <c r="DG131" s="12">
        <v>1</v>
      </c>
      <c r="DH131" s="3" t="s">
        <v>320</v>
      </c>
      <c r="DI131" s="3">
        <v>1</v>
      </c>
      <c r="DJ131" s="3" t="s">
        <v>761</v>
      </c>
      <c r="DK131" s="3" t="s">
        <v>86</v>
      </c>
      <c r="DL131" s="57" t="s">
        <v>1056</v>
      </c>
      <c r="DM131" s="3"/>
      <c r="DN131" s="3"/>
      <c r="DO131" s="3"/>
      <c r="DP131" s="3"/>
      <c r="DQ131" s="12">
        <f t="shared" ref="DQ131:DQ167" si="374">(DS131/DR131)*100</f>
        <v>87.179487179487182</v>
      </c>
      <c r="DR131" s="12">
        <f t="shared" si="350"/>
        <v>117000</v>
      </c>
      <c r="DS131" s="157">
        <v>102000</v>
      </c>
      <c r="DT131" s="157">
        <v>15000</v>
      </c>
      <c r="DU131" s="3"/>
      <c r="DV131" s="3"/>
      <c r="DW131" s="153" t="s">
        <v>1012</v>
      </c>
      <c r="DX131" s="153" t="s">
        <v>1018</v>
      </c>
      <c r="DY131" s="12"/>
      <c r="DZ131" s="12"/>
      <c r="EA131" s="12">
        <f t="shared" ref="EA131:EA169" si="375">(EC131/EB131)*100</f>
        <v>40.555555555555557</v>
      </c>
      <c r="EB131" s="12">
        <f t="shared" si="352"/>
        <v>180</v>
      </c>
      <c r="EC131" s="3">
        <v>73</v>
      </c>
      <c r="ED131" s="3">
        <v>107</v>
      </c>
      <c r="EE131" s="3"/>
      <c r="EF131" s="3"/>
      <c r="EG131" s="56" t="s">
        <v>766</v>
      </c>
      <c r="EH131" s="81">
        <v>100</v>
      </c>
      <c r="EI131" s="56" t="s">
        <v>936</v>
      </c>
      <c r="EJ131" s="81">
        <v>0</v>
      </c>
      <c r="EK131" s="56"/>
      <c r="EL131" s="81"/>
      <c r="EM131" s="56"/>
      <c r="EN131" s="81"/>
      <c r="EO131" s="12" t="s">
        <v>695</v>
      </c>
      <c r="EP131" s="12">
        <v>0</v>
      </c>
      <c r="EQ131" s="12" t="s">
        <v>948</v>
      </c>
      <c r="ER131" s="3"/>
      <c r="ES131" s="3"/>
      <c r="ET131" s="3"/>
      <c r="EU131" s="16">
        <v>1112</v>
      </c>
      <c r="EW131" s="16">
        <v>2</v>
      </c>
      <c r="EY131" s="16">
        <v>1</v>
      </c>
      <c r="EZ131" s="16">
        <v>1</v>
      </c>
      <c r="FA131" s="16">
        <v>3</v>
      </c>
      <c r="FB131" s="17">
        <v>24592</v>
      </c>
      <c r="FC131" s="16">
        <v>3</v>
      </c>
      <c r="FD131" s="17">
        <v>28854</v>
      </c>
      <c r="FE131" s="16">
        <v>2</v>
      </c>
      <c r="FF131" s="16">
        <v>0</v>
      </c>
      <c r="FI131" s="16">
        <v>811</v>
      </c>
      <c r="FM131" s="16">
        <v>811</v>
      </c>
      <c r="FN131" s="16">
        <v>3</v>
      </c>
      <c r="FO131" s="16" t="s">
        <v>65</v>
      </c>
      <c r="FP131" s="16">
        <v>87.179487179487182</v>
      </c>
    </row>
    <row r="132" spans="1:172" s="16" customFormat="1" x14ac:dyDescent="0.2">
      <c r="A132" s="16" t="s">
        <v>77</v>
      </c>
      <c r="B132" s="16">
        <v>1993</v>
      </c>
      <c r="C132" s="16" t="s">
        <v>78</v>
      </c>
      <c r="D132" s="16" t="s">
        <v>79</v>
      </c>
      <c r="F132">
        <v>0</v>
      </c>
      <c r="O132" s="16" t="s">
        <v>86</v>
      </c>
      <c r="P132" s="16" t="s">
        <v>86</v>
      </c>
      <c r="Q132" s="16" t="s">
        <v>87</v>
      </c>
      <c r="X132">
        <v>1</v>
      </c>
      <c r="Y132">
        <v>0</v>
      </c>
      <c r="AH132" s="16" t="s">
        <v>248</v>
      </c>
      <c r="AI132" s="3">
        <v>1</v>
      </c>
      <c r="AJ132" s="3" t="s">
        <v>249</v>
      </c>
      <c r="AK132" s="3" t="s">
        <v>250</v>
      </c>
      <c r="AL132" s="3" t="s">
        <v>57</v>
      </c>
      <c r="AM132" s="3" t="s">
        <v>180</v>
      </c>
      <c r="AN132" s="3" t="s">
        <v>57</v>
      </c>
      <c r="AO132" s="3" t="s">
        <v>57</v>
      </c>
      <c r="AP132" s="3"/>
      <c r="AQ132" s="3"/>
      <c r="AR132" s="3" t="s">
        <v>57</v>
      </c>
      <c r="AS132" s="3" t="s">
        <v>60</v>
      </c>
      <c r="AT132" s="3" t="s">
        <v>60</v>
      </c>
      <c r="AU132" s="3">
        <v>0</v>
      </c>
      <c r="AV132" s="3" t="s">
        <v>516</v>
      </c>
      <c r="AW132" s="3"/>
      <c r="AX132" s="3"/>
      <c r="AY132" s="3">
        <v>0</v>
      </c>
      <c r="AZ132" s="62">
        <v>0</v>
      </c>
      <c r="BA132" s="56">
        <v>1</v>
      </c>
      <c r="BB132" s="56"/>
      <c r="BC132" s="3">
        <v>0</v>
      </c>
      <c r="BD132" s="3">
        <v>0</v>
      </c>
      <c r="BE132" s="3">
        <v>0</v>
      </c>
      <c r="BF132" s="3"/>
      <c r="BG132" s="3"/>
      <c r="BH132" s="3"/>
      <c r="BI132" s="12">
        <v>0</v>
      </c>
      <c r="BK132" s="54">
        <v>0</v>
      </c>
      <c r="BL132" s="16">
        <v>1</v>
      </c>
      <c r="BM132" s="3">
        <v>512</v>
      </c>
      <c r="BN132" s="16">
        <v>51220</v>
      </c>
      <c r="BO132" s="16">
        <v>2</v>
      </c>
      <c r="BP132" s="16">
        <v>1</v>
      </c>
      <c r="BQ132" s="16">
        <v>2</v>
      </c>
      <c r="BR132" s="16">
        <v>1</v>
      </c>
      <c r="BS132" s="16">
        <v>0</v>
      </c>
      <c r="BT132" s="16">
        <v>1</v>
      </c>
      <c r="BU132" s="3" t="s">
        <v>303</v>
      </c>
      <c r="BV132" s="3" t="s">
        <v>383</v>
      </c>
      <c r="BW132" s="12">
        <v>0</v>
      </c>
      <c r="BX132" s="12">
        <v>0</v>
      </c>
      <c r="BY132" s="12">
        <v>0</v>
      </c>
      <c r="BZ132" s="12">
        <v>0</v>
      </c>
      <c r="CA132" s="12">
        <v>0</v>
      </c>
      <c r="CB132" s="5" t="s">
        <v>344</v>
      </c>
      <c r="CC132" s="5" t="s">
        <v>344</v>
      </c>
      <c r="CD132" s="5" t="s">
        <v>414</v>
      </c>
      <c r="CE132" s="5"/>
      <c r="CF132" s="5" t="s">
        <v>344</v>
      </c>
      <c r="CG132" s="5" t="s">
        <v>344</v>
      </c>
      <c r="CH132" s="5" t="s">
        <v>414</v>
      </c>
      <c r="CI132" s="5"/>
      <c r="CJ132" s="161">
        <v>0</v>
      </c>
      <c r="CK132" s="3"/>
      <c r="CL132" s="5" t="s">
        <v>689</v>
      </c>
      <c r="CM132" s="3" t="s">
        <v>363</v>
      </c>
      <c r="CN132" s="3">
        <v>2</v>
      </c>
      <c r="CO132" s="3">
        <v>0</v>
      </c>
      <c r="CP132" s="59" t="s">
        <v>86</v>
      </c>
      <c r="CQ132" s="12" t="s">
        <v>1424</v>
      </c>
      <c r="CR132" s="12">
        <v>0</v>
      </c>
      <c r="CS132" s="12">
        <v>1</v>
      </c>
      <c r="CT132" s="59">
        <v>1</v>
      </c>
      <c r="CU132" s="59">
        <v>1</v>
      </c>
      <c r="CV132" s="5">
        <f>CT131</f>
        <v>1</v>
      </c>
      <c r="CW132" s="59">
        <v>0</v>
      </c>
      <c r="CX132" s="62">
        <v>1</v>
      </c>
      <c r="CY132" s="62">
        <v>1</v>
      </c>
      <c r="CZ132" s="62">
        <v>9</v>
      </c>
      <c r="DA132" s="12">
        <f t="shared" ref="DA132" si="376">100-EJ132</f>
        <v>100</v>
      </c>
      <c r="DB132" s="12">
        <f t="shared" si="346"/>
        <v>100</v>
      </c>
      <c r="DC132" s="169">
        <f t="shared" si="353"/>
        <v>0</v>
      </c>
      <c r="DD132" s="12">
        <f t="shared" si="369"/>
        <v>0</v>
      </c>
      <c r="DE132" s="12">
        <f>DA131</f>
        <v>0</v>
      </c>
      <c r="DF132" s="12">
        <f>DB131</f>
        <v>0</v>
      </c>
      <c r="DG132" s="12">
        <v>1</v>
      </c>
      <c r="DH132" s="3" t="s">
        <v>320</v>
      </c>
      <c r="DI132" s="3">
        <v>1</v>
      </c>
      <c r="DJ132" s="3" t="s">
        <v>761</v>
      </c>
      <c r="DK132" s="3" t="s">
        <v>86</v>
      </c>
      <c r="DL132" s="57" t="s">
        <v>1056</v>
      </c>
      <c r="DM132" s="3"/>
      <c r="DN132" s="3"/>
      <c r="DO132" s="3"/>
      <c r="DP132" s="3"/>
      <c r="DQ132" s="12">
        <f t="shared" ref="DQ132:DQ168" si="377">(DT132/DR132)*100</f>
        <v>12.820512820512819</v>
      </c>
      <c r="DR132" s="12">
        <f t="shared" si="350"/>
        <v>117000</v>
      </c>
      <c r="DS132" s="157">
        <v>102000</v>
      </c>
      <c r="DT132" s="157">
        <v>15000</v>
      </c>
      <c r="DU132" s="3"/>
      <c r="DV132" s="3"/>
      <c r="DW132" s="153" t="s">
        <v>1012</v>
      </c>
      <c r="DX132" s="153" t="s">
        <v>1018</v>
      </c>
      <c r="DY132" s="12"/>
      <c r="DZ132" s="12"/>
      <c r="EA132" s="12">
        <f t="shared" ref="EA132:EA170" si="378">(ED132/EB132)*100</f>
        <v>59.444444444444443</v>
      </c>
      <c r="EB132" s="12">
        <f t="shared" si="352"/>
        <v>180</v>
      </c>
      <c r="EC132" s="3">
        <v>73</v>
      </c>
      <c r="ED132" s="3">
        <v>107</v>
      </c>
      <c r="EE132" s="3"/>
      <c r="EF132" s="3"/>
      <c r="EG132" s="56" t="s">
        <v>766</v>
      </c>
      <c r="EH132" s="81">
        <v>100</v>
      </c>
      <c r="EI132" s="56" t="s">
        <v>936</v>
      </c>
      <c r="EJ132" s="81">
        <v>0</v>
      </c>
      <c r="EK132" s="56"/>
      <c r="EL132" s="81"/>
      <c r="EM132" s="56"/>
      <c r="EN132" s="81"/>
      <c r="EO132" s="12" t="s">
        <v>695</v>
      </c>
      <c r="EP132" s="12">
        <v>0</v>
      </c>
      <c r="EQ132" s="12" t="s">
        <v>948</v>
      </c>
      <c r="ER132" s="3"/>
      <c r="ES132" s="3"/>
      <c r="ET132" s="3"/>
      <c r="EU132" s="16">
        <v>1112</v>
      </c>
      <c r="EW132" s="16">
        <v>2</v>
      </c>
      <c r="EY132" s="16">
        <v>1</v>
      </c>
      <c r="EZ132" s="16">
        <v>1</v>
      </c>
      <c r="FA132" s="16">
        <v>3</v>
      </c>
      <c r="FB132" s="17">
        <v>24592</v>
      </c>
      <c r="FC132" s="16">
        <v>3</v>
      </c>
      <c r="FD132" s="17">
        <v>28854</v>
      </c>
      <c r="FE132" s="16">
        <v>2</v>
      </c>
      <c r="FF132" s="16">
        <v>0</v>
      </c>
      <c r="FI132" s="16">
        <v>811</v>
      </c>
      <c r="FM132" s="16">
        <v>811</v>
      </c>
      <c r="FN132" s="16">
        <v>3</v>
      </c>
      <c r="FO132" s="16" t="s">
        <v>65</v>
      </c>
      <c r="FP132" s="16">
        <v>12.820512820512819</v>
      </c>
    </row>
    <row r="133" spans="1:172" s="54" customFormat="1" x14ac:dyDescent="0.2">
      <c r="A133" s="54" t="s">
        <v>161</v>
      </c>
      <c r="B133" s="54">
        <v>1991</v>
      </c>
      <c r="C133" s="54" t="s">
        <v>162</v>
      </c>
      <c r="D133" s="54" t="s">
        <v>163</v>
      </c>
      <c r="F133">
        <v>1</v>
      </c>
      <c r="G133">
        <v>0</v>
      </c>
      <c r="I133">
        <v>1</v>
      </c>
      <c r="J133">
        <v>0</v>
      </c>
      <c r="O133" s="54" t="s">
        <v>164</v>
      </c>
      <c r="P133" s="54" t="s">
        <v>165</v>
      </c>
      <c r="Q133" s="54" t="s">
        <v>166</v>
      </c>
      <c r="R133" s="54" t="s">
        <v>167</v>
      </c>
      <c r="S133" s="54" t="s">
        <v>168</v>
      </c>
      <c r="X133" s="54">
        <v>0</v>
      </c>
      <c r="AA133" s="54">
        <v>0</v>
      </c>
      <c r="AI133" s="56">
        <v>1</v>
      </c>
      <c r="AJ133" s="56" t="s">
        <v>169</v>
      </c>
      <c r="AK133" s="57" t="s">
        <v>89</v>
      </c>
      <c r="AL133" s="62" t="s">
        <v>57</v>
      </c>
      <c r="AM133" s="62" t="s">
        <v>57</v>
      </c>
      <c r="AN133" s="62" t="s">
        <v>57</v>
      </c>
      <c r="AO133" s="62" t="s">
        <v>101</v>
      </c>
      <c r="AP133" s="62"/>
      <c r="AQ133" s="62"/>
      <c r="AR133" s="62" t="s">
        <v>102</v>
      </c>
      <c r="AS133" s="62" t="s">
        <v>60</v>
      </c>
      <c r="AT133" s="63" t="s">
        <v>171</v>
      </c>
      <c r="AU133" s="63">
        <v>1</v>
      </c>
      <c r="AV133" s="63" t="s">
        <v>506</v>
      </c>
      <c r="AW133" s="63"/>
      <c r="AX133" s="63">
        <v>1</v>
      </c>
      <c r="AY133" s="3">
        <v>0</v>
      </c>
      <c r="AZ133" s="62">
        <v>0</v>
      </c>
      <c r="BA133" s="56">
        <v>0</v>
      </c>
      <c r="BB133" s="56"/>
      <c r="BC133" s="56">
        <v>0</v>
      </c>
      <c r="BD133" s="56">
        <v>0</v>
      </c>
      <c r="BE133" s="56">
        <v>0</v>
      </c>
      <c r="BF133" s="56"/>
      <c r="BG133" s="56"/>
      <c r="BH133" s="56"/>
      <c r="BI133" s="56">
        <v>0</v>
      </c>
      <c r="BK133" s="54">
        <v>0</v>
      </c>
      <c r="BL133" s="54">
        <v>8</v>
      </c>
      <c r="BM133" s="56">
        <v>600</v>
      </c>
      <c r="BN133" s="54">
        <v>60010</v>
      </c>
      <c r="BO133" s="54">
        <v>1</v>
      </c>
      <c r="BP133" s="54">
        <v>0</v>
      </c>
      <c r="BQ133" s="54">
        <v>1</v>
      </c>
      <c r="BR133" s="16">
        <v>1</v>
      </c>
      <c r="BS133" s="16">
        <v>0</v>
      </c>
      <c r="BT133" s="16">
        <v>0</v>
      </c>
      <c r="BU133" s="62" t="s">
        <v>303</v>
      </c>
      <c r="BV133" s="62" t="s">
        <v>384</v>
      </c>
      <c r="BW133" s="12">
        <v>0</v>
      </c>
      <c r="BX133" s="12">
        <v>0</v>
      </c>
      <c r="BY133" s="12">
        <v>0</v>
      </c>
      <c r="BZ133" s="12">
        <v>0</v>
      </c>
      <c r="CA133" s="12">
        <v>0</v>
      </c>
      <c r="CB133" s="57" t="s">
        <v>352</v>
      </c>
      <c r="CC133" s="57" t="s">
        <v>327</v>
      </c>
      <c r="CD133" s="57" t="s">
        <v>370</v>
      </c>
      <c r="CE133" s="56"/>
      <c r="CF133" s="57" t="s">
        <v>352</v>
      </c>
      <c r="CG133" s="57" t="s">
        <v>346</v>
      </c>
      <c r="CH133" s="57" t="s">
        <v>370</v>
      </c>
      <c r="CI133" s="54" t="s">
        <v>771</v>
      </c>
      <c r="CJ133" s="161">
        <v>0</v>
      </c>
      <c r="CL133" s="54" t="s">
        <v>772</v>
      </c>
      <c r="CM133" s="62" t="s">
        <v>396</v>
      </c>
      <c r="CN133" s="97">
        <v>3</v>
      </c>
      <c r="CO133" s="97">
        <v>0</v>
      </c>
      <c r="CP133" s="97" t="s">
        <v>163</v>
      </c>
      <c r="CQ133" s="97" t="s">
        <v>320</v>
      </c>
      <c r="CR133" s="97">
        <v>1</v>
      </c>
      <c r="CS133" s="97">
        <v>0</v>
      </c>
      <c r="CT133" s="97">
        <v>0</v>
      </c>
      <c r="CU133" s="97">
        <v>1</v>
      </c>
      <c r="CV133" s="5">
        <f>CT134</f>
        <v>0</v>
      </c>
      <c r="CW133" s="97">
        <v>1</v>
      </c>
      <c r="CX133" s="62">
        <v>0</v>
      </c>
      <c r="CY133" s="62">
        <v>0</v>
      </c>
      <c r="CZ133" s="62">
        <v>0</v>
      </c>
      <c r="DA133" s="12">
        <f t="shared" ref="DA133" si="379">100-EH133</f>
        <v>0</v>
      </c>
      <c r="DB133" s="12">
        <f t="shared" si="346"/>
        <v>0</v>
      </c>
      <c r="DC133" s="169">
        <f t="shared" si="347"/>
        <v>100</v>
      </c>
      <c r="DD133" s="12">
        <f t="shared" si="369"/>
        <v>100</v>
      </c>
      <c r="DE133" s="12">
        <f>DA134</f>
        <v>0</v>
      </c>
      <c r="DF133" s="12">
        <f>DB134</f>
        <v>0</v>
      </c>
      <c r="DG133" s="56">
        <v>1</v>
      </c>
      <c r="DH133" s="97" t="s">
        <v>320</v>
      </c>
      <c r="DI133" s="97">
        <v>0</v>
      </c>
      <c r="DJ133" s="98" t="s">
        <v>773</v>
      </c>
      <c r="DK133" s="97" t="s">
        <v>397</v>
      </c>
      <c r="DL133" s="97" t="s">
        <v>775</v>
      </c>
      <c r="DM133" s="62"/>
      <c r="DQ133" s="12">
        <f t="shared" si="374"/>
        <v>94.86725663716814</v>
      </c>
      <c r="DR133" s="12">
        <f t="shared" si="350"/>
        <v>141250</v>
      </c>
      <c r="DS133" s="157">
        <v>134000</v>
      </c>
      <c r="DT133" s="56">
        <v>7250</v>
      </c>
      <c r="DW133" s="101" t="s">
        <v>1020</v>
      </c>
      <c r="DX133" s="101" t="s">
        <v>1019</v>
      </c>
      <c r="DY133" s="102"/>
      <c r="DZ133" s="102"/>
      <c r="EA133" s="12">
        <f t="shared" si="375"/>
        <v>42.441860465116278</v>
      </c>
      <c r="EB133" s="12">
        <f t="shared" si="352"/>
        <v>688</v>
      </c>
      <c r="EC133" s="56">
        <v>292</v>
      </c>
      <c r="ED133" s="56">
        <v>396</v>
      </c>
      <c r="EG133" s="62" t="s">
        <v>398</v>
      </c>
      <c r="EH133" s="59">
        <v>100</v>
      </c>
      <c r="EI133" s="97" t="s">
        <v>963</v>
      </c>
      <c r="EJ133" s="95">
        <v>100</v>
      </c>
      <c r="EK133" s="62"/>
      <c r="EL133" s="59"/>
      <c r="EM133" s="62"/>
      <c r="EN133" s="59"/>
      <c r="EO133" s="54" t="s">
        <v>695</v>
      </c>
      <c r="EP133" s="54">
        <v>0</v>
      </c>
      <c r="EQ133" s="54" t="s">
        <v>948</v>
      </c>
      <c r="ER133" s="54" t="s">
        <v>774</v>
      </c>
      <c r="EU133" s="54" t="s">
        <v>170</v>
      </c>
      <c r="EW133" s="54">
        <v>2</v>
      </c>
      <c r="EY133" s="54">
        <v>1</v>
      </c>
      <c r="EZ133" s="54">
        <v>1</v>
      </c>
      <c r="FA133" s="54">
        <v>3</v>
      </c>
      <c r="FB133" s="60">
        <v>23742</v>
      </c>
      <c r="FC133" s="54">
        <v>5</v>
      </c>
      <c r="FD133" s="60">
        <v>23742</v>
      </c>
      <c r="FE133" s="54">
        <v>5</v>
      </c>
      <c r="FF133" s="54">
        <v>0</v>
      </c>
      <c r="FI133" s="54">
        <v>100</v>
      </c>
      <c r="FM133" s="54">
        <v>100</v>
      </c>
      <c r="FN133" s="54">
        <v>5</v>
      </c>
      <c r="FO133" s="54" t="s">
        <v>65</v>
      </c>
      <c r="FP133" s="54">
        <v>94.86725663716814</v>
      </c>
    </row>
    <row r="134" spans="1:172" s="54" customFormat="1" x14ac:dyDescent="0.2">
      <c r="A134" s="54" t="s">
        <v>161</v>
      </c>
      <c r="B134" s="54">
        <v>1991</v>
      </c>
      <c r="C134" s="54" t="s">
        <v>162</v>
      </c>
      <c r="D134" s="54" t="s">
        <v>163</v>
      </c>
      <c r="F134">
        <v>1</v>
      </c>
      <c r="G134">
        <v>0</v>
      </c>
      <c r="I134">
        <v>1</v>
      </c>
      <c r="J134">
        <v>0</v>
      </c>
      <c r="O134" s="54" t="s">
        <v>164</v>
      </c>
      <c r="P134" s="54" t="s">
        <v>165</v>
      </c>
      <c r="Q134" s="54" t="s">
        <v>166</v>
      </c>
      <c r="R134" s="54" t="s">
        <v>167</v>
      </c>
      <c r="S134" s="54" t="s">
        <v>168</v>
      </c>
      <c r="X134" s="54">
        <v>0</v>
      </c>
      <c r="AA134" s="54">
        <v>0</v>
      </c>
      <c r="AI134" s="56">
        <v>1</v>
      </c>
      <c r="AJ134" s="56" t="s">
        <v>169</v>
      </c>
      <c r="AK134" s="57" t="s">
        <v>89</v>
      </c>
      <c r="AL134" s="62" t="s">
        <v>57</v>
      </c>
      <c r="AM134" s="62" t="s">
        <v>57</v>
      </c>
      <c r="AN134" s="62" t="s">
        <v>57</v>
      </c>
      <c r="AO134" s="62" t="s">
        <v>101</v>
      </c>
      <c r="AP134" s="62"/>
      <c r="AQ134" s="62"/>
      <c r="AR134" s="62" t="s">
        <v>102</v>
      </c>
      <c r="AS134" s="62" t="s">
        <v>60</v>
      </c>
      <c r="AT134" s="63" t="s">
        <v>171</v>
      </c>
      <c r="AU134" s="63">
        <v>1</v>
      </c>
      <c r="AV134" s="63" t="s">
        <v>506</v>
      </c>
      <c r="AW134" s="63"/>
      <c r="AX134" s="63">
        <v>1</v>
      </c>
      <c r="AY134" s="3">
        <v>0</v>
      </c>
      <c r="AZ134" s="62">
        <v>0</v>
      </c>
      <c r="BA134" s="56">
        <v>0</v>
      </c>
      <c r="BB134" s="56"/>
      <c r="BC134" s="56">
        <v>0</v>
      </c>
      <c r="BD134" s="56">
        <v>0</v>
      </c>
      <c r="BE134" s="56">
        <v>0</v>
      </c>
      <c r="BF134" s="56"/>
      <c r="BG134" s="56"/>
      <c r="BH134" s="56"/>
      <c r="BI134" s="56">
        <v>0</v>
      </c>
      <c r="BK134" s="54">
        <v>0</v>
      </c>
      <c r="BL134" s="54">
        <v>8</v>
      </c>
      <c r="BM134" s="56">
        <v>600</v>
      </c>
      <c r="BN134" s="54">
        <v>60010</v>
      </c>
      <c r="BO134" s="54">
        <v>1</v>
      </c>
      <c r="BP134" s="54">
        <v>0</v>
      </c>
      <c r="BQ134" s="54">
        <v>1</v>
      </c>
      <c r="BR134" s="16">
        <v>1</v>
      </c>
      <c r="BS134" s="16">
        <v>0</v>
      </c>
      <c r="BT134" s="16">
        <v>0</v>
      </c>
      <c r="BU134" s="62" t="s">
        <v>303</v>
      </c>
      <c r="BV134" s="62" t="s">
        <v>384</v>
      </c>
      <c r="BW134" s="12">
        <v>0</v>
      </c>
      <c r="BX134" s="12">
        <v>0</v>
      </c>
      <c r="BY134" s="12">
        <v>0</v>
      </c>
      <c r="BZ134" s="12">
        <v>0</v>
      </c>
      <c r="CA134" s="12">
        <v>0</v>
      </c>
      <c r="CB134" s="57" t="s">
        <v>352</v>
      </c>
      <c r="CC134" s="57" t="s">
        <v>327</v>
      </c>
      <c r="CD134" s="57" t="s">
        <v>370</v>
      </c>
      <c r="CE134" s="56"/>
      <c r="CF134" s="57" t="s">
        <v>352</v>
      </c>
      <c r="CG134" s="57" t="s">
        <v>346</v>
      </c>
      <c r="CH134" s="57" t="s">
        <v>370</v>
      </c>
      <c r="CI134" s="54" t="s">
        <v>771</v>
      </c>
      <c r="CJ134" s="161">
        <v>0</v>
      </c>
      <c r="CL134" s="54" t="s">
        <v>772</v>
      </c>
      <c r="CM134" s="62" t="s">
        <v>396</v>
      </c>
      <c r="CN134" s="97">
        <v>3</v>
      </c>
      <c r="CO134" s="97">
        <v>0</v>
      </c>
      <c r="CP134" s="97" t="s">
        <v>1426</v>
      </c>
      <c r="CQ134" s="97" t="s">
        <v>1424</v>
      </c>
      <c r="CR134" s="97">
        <v>0</v>
      </c>
      <c r="CS134" s="97">
        <v>1</v>
      </c>
      <c r="CT134" s="97">
        <v>0</v>
      </c>
      <c r="CU134" s="97">
        <v>1</v>
      </c>
      <c r="CV134" s="5">
        <f>CT133</f>
        <v>0</v>
      </c>
      <c r="CW134" s="97">
        <v>1</v>
      </c>
      <c r="CX134" s="62">
        <v>0</v>
      </c>
      <c r="CY134" s="62">
        <v>0</v>
      </c>
      <c r="CZ134" s="62">
        <v>0</v>
      </c>
      <c r="DA134" s="96">
        <f t="shared" ref="DA134" si="380">100-EJ134</f>
        <v>0</v>
      </c>
      <c r="DB134" s="96">
        <f t="shared" si="346"/>
        <v>0</v>
      </c>
      <c r="DC134" s="170">
        <f t="shared" si="353"/>
        <v>100</v>
      </c>
      <c r="DD134" s="96">
        <v>100</v>
      </c>
      <c r="DE134" s="96">
        <f>DA133</f>
        <v>0</v>
      </c>
      <c r="DF134" s="96">
        <f>DB133</f>
        <v>0</v>
      </c>
      <c r="DG134" s="56">
        <v>1</v>
      </c>
      <c r="DH134" s="97" t="s">
        <v>320</v>
      </c>
      <c r="DI134" s="97">
        <v>0</v>
      </c>
      <c r="DJ134" s="98" t="s">
        <v>773</v>
      </c>
      <c r="DK134" s="97" t="s">
        <v>397</v>
      </c>
      <c r="DL134" s="97" t="s">
        <v>775</v>
      </c>
      <c r="DM134" s="62"/>
      <c r="DQ134" s="12">
        <f t="shared" si="377"/>
        <v>5.1327433628318584</v>
      </c>
      <c r="DR134" s="12">
        <f t="shared" ref="DR134" si="381">DS134+DT134</f>
        <v>141250</v>
      </c>
      <c r="DS134" s="157">
        <v>134000</v>
      </c>
      <c r="DT134" s="56">
        <v>7250</v>
      </c>
      <c r="DW134" s="101" t="s">
        <v>1020</v>
      </c>
      <c r="DX134" s="101" t="s">
        <v>1019</v>
      </c>
      <c r="DY134" s="102"/>
      <c r="DZ134" s="102"/>
      <c r="EA134" s="12">
        <f t="shared" si="378"/>
        <v>57.558139534883722</v>
      </c>
      <c r="EB134" s="12">
        <f t="shared" si="352"/>
        <v>688</v>
      </c>
      <c r="EC134" s="56">
        <v>292</v>
      </c>
      <c r="ED134" s="56">
        <v>396</v>
      </c>
      <c r="EG134" s="62" t="s">
        <v>398</v>
      </c>
      <c r="EH134" s="59">
        <v>100</v>
      </c>
      <c r="EI134" s="97" t="s">
        <v>963</v>
      </c>
      <c r="EJ134" s="95">
        <v>100</v>
      </c>
      <c r="EK134" s="62"/>
      <c r="EL134" s="59"/>
      <c r="EM134" s="62"/>
      <c r="EN134" s="59"/>
      <c r="EO134" s="54" t="s">
        <v>695</v>
      </c>
      <c r="EP134" s="54">
        <v>0</v>
      </c>
      <c r="EQ134" s="54" t="s">
        <v>948</v>
      </c>
      <c r="ER134" s="54" t="s">
        <v>774</v>
      </c>
      <c r="EU134" s="54" t="s">
        <v>170</v>
      </c>
      <c r="EW134" s="54">
        <v>2</v>
      </c>
      <c r="EY134" s="54">
        <v>1</v>
      </c>
      <c r="EZ134" s="54">
        <v>1</v>
      </c>
      <c r="FA134" s="54">
        <v>3</v>
      </c>
      <c r="FB134" s="60">
        <v>23742</v>
      </c>
      <c r="FC134" s="54">
        <v>5</v>
      </c>
      <c r="FD134" s="60">
        <v>23742</v>
      </c>
      <c r="FE134" s="54">
        <v>5</v>
      </c>
      <c r="FF134" s="54">
        <v>0</v>
      </c>
      <c r="FI134" s="54">
        <v>100</v>
      </c>
      <c r="FM134" s="54">
        <v>100</v>
      </c>
      <c r="FN134" s="54">
        <v>5</v>
      </c>
      <c r="FO134" s="54" t="s">
        <v>65</v>
      </c>
      <c r="FP134" s="54">
        <v>5.1327433628318584</v>
      </c>
    </row>
    <row r="135" spans="1:172" s="16" customFormat="1" x14ac:dyDescent="0.2">
      <c r="A135" s="1" t="s">
        <v>531</v>
      </c>
      <c r="B135" s="1">
        <v>1997</v>
      </c>
      <c r="C135" s="1" t="s">
        <v>532</v>
      </c>
      <c r="D135" s="1" t="s">
        <v>533</v>
      </c>
      <c r="E135" s="1" t="s">
        <v>534</v>
      </c>
      <c r="F135">
        <v>0</v>
      </c>
      <c r="G135" s="1"/>
      <c r="H135" s="1"/>
      <c r="I135">
        <v>1</v>
      </c>
      <c r="J135">
        <v>1</v>
      </c>
      <c r="K135" t="s">
        <v>1640</v>
      </c>
      <c r="L135" s="1"/>
      <c r="M135" s="1"/>
      <c r="N135" s="1"/>
      <c r="O135" s="1" t="s">
        <v>535</v>
      </c>
      <c r="P135" s="1" t="s">
        <v>536</v>
      </c>
      <c r="Q135" t="s">
        <v>537</v>
      </c>
      <c r="R135" s="1" t="s">
        <v>538</v>
      </c>
      <c r="S135" t="s">
        <v>539</v>
      </c>
      <c r="T135" s="1"/>
      <c r="U135" s="1"/>
      <c r="V135" s="1"/>
      <c r="W135" s="1"/>
      <c r="X135">
        <v>1</v>
      </c>
      <c r="Y135">
        <v>1</v>
      </c>
      <c r="Z135" t="s">
        <v>1640</v>
      </c>
      <c r="AA135">
        <v>0</v>
      </c>
      <c r="AB135"/>
      <c r="AC135"/>
      <c r="AD135" s="1"/>
      <c r="AE135" s="1"/>
      <c r="AF135" s="1"/>
      <c r="AG135" s="1"/>
      <c r="AH135" s="1"/>
      <c r="AI135" s="3">
        <v>1</v>
      </c>
      <c r="AJ135" s="7" t="s">
        <v>540</v>
      </c>
      <c r="AK135" s="3" t="s">
        <v>502</v>
      </c>
      <c r="AL135" s="3" t="s">
        <v>57</v>
      </c>
      <c r="AM135" s="3" t="s">
        <v>142</v>
      </c>
      <c r="AN135" s="3"/>
      <c r="AO135" s="3"/>
      <c r="AP135" s="3"/>
      <c r="AQ135" s="3"/>
      <c r="AR135" s="10" t="s">
        <v>541</v>
      </c>
      <c r="AS135" s="3" t="s">
        <v>542</v>
      </c>
      <c r="AT135" s="11" t="s">
        <v>74</v>
      </c>
      <c r="AU135" s="3"/>
      <c r="AV135" s="3"/>
      <c r="AW135" s="3"/>
      <c r="AX135" s="3"/>
      <c r="AY135" s="3">
        <v>0</v>
      </c>
      <c r="AZ135" s="62">
        <v>0</v>
      </c>
      <c r="BA135" s="28">
        <v>0</v>
      </c>
      <c r="BB135" s="28"/>
      <c r="BC135" s="28">
        <v>0</v>
      </c>
      <c r="BD135" s="28">
        <v>0</v>
      </c>
      <c r="BE135" s="28">
        <v>1</v>
      </c>
      <c r="BF135" s="28">
        <v>1</v>
      </c>
      <c r="BG135" s="28">
        <v>1</v>
      </c>
      <c r="BH135" s="28"/>
      <c r="BI135" s="3">
        <v>1</v>
      </c>
      <c r="BJ135" s="1"/>
      <c r="BK135" s="54">
        <v>0</v>
      </c>
      <c r="BL135" s="1">
        <v>5</v>
      </c>
      <c r="BM135" s="28">
        <v>700</v>
      </c>
      <c r="BN135" s="1">
        <v>70010</v>
      </c>
      <c r="BO135" s="1">
        <v>1</v>
      </c>
      <c r="BP135" s="1">
        <v>0</v>
      </c>
      <c r="BQ135" s="1">
        <v>1</v>
      </c>
      <c r="BR135" s="16">
        <v>1</v>
      </c>
      <c r="BS135" s="16">
        <v>0</v>
      </c>
      <c r="BT135" s="16">
        <v>1</v>
      </c>
      <c r="BU135" s="3" t="s">
        <v>303</v>
      </c>
      <c r="BV135" s="3" t="s">
        <v>383</v>
      </c>
      <c r="BW135" s="12">
        <v>0</v>
      </c>
      <c r="BX135" s="12">
        <v>0</v>
      </c>
      <c r="BY135" s="12">
        <v>0</v>
      </c>
      <c r="BZ135" s="12">
        <v>0</v>
      </c>
      <c r="CA135" s="12">
        <v>0</v>
      </c>
      <c r="CB135" s="3">
        <v>8</v>
      </c>
      <c r="CC135" s="3" t="s">
        <v>777</v>
      </c>
      <c r="CD135" s="3">
        <v>1997</v>
      </c>
      <c r="CE135" s="3" t="s">
        <v>778</v>
      </c>
      <c r="CF135" s="3">
        <v>10</v>
      </c>
      <c r="CG135" s="3">
        <v>9</v>
      </c>
      <c r="CH135" s="3">
        <v>1997</v>
      </c>
      <c r="CI135" s="3" t="s">
        <v>769</v>
      </c>
      <c r="CJ135" s="161">
        <v>2</v>
      </c>
      <c r="CK135" s="3"/>
      <c r="CL135" s="3" t="s">
        <v>689</v>
      </c>
      <c r="CM135" s="3" t="s">
        <v>589</v>
      </c>
      <c r="CN135" s="3">
        <v>2</v>
      </c>
      <c r="CO135" s="3">
        <v>1</v>
      </c>
      <c r="CP135" s="3" t="s">
        <v>533</v>
      </c>
      <c r="CQ135" s="3" t="s">
        <v>320</v>
      </c>
      <c r="CR135" s="3">
        <v>1</v>
      </c>
      <c r="CS135" s="3">
        <v>0</v>
      </c>
      <c r="CT135" s="3">
        <v>0</v>
      </c>
      <c r="CU135" s="3">
        <v>1</v>
      </c>
      <c r="CV135" s="5">
        <f>CT136</f>
        <v>0</v>
      </c>
      <c r="CW135" s="3">
        <v>1</v>
      </c>
      <c r="CX135" s="11">
        <v>0</v>
      </c>
      <c r="CY135" s="11"/>
      <c r="CZ135" s="11"/>
      <c r="DA135" s="12">
        <f t="shared" ref="DA135" si="382">100-EH135</f>
        <v>13.5</v>
      </c>
      <c r="DB135" s="12">
        <f t="shared" si="346"/>
        <v>13.5</v>
      </c>
      <c r="DC135" s="169">
        <f t="shared" si="347"/>
        <v>86.5</v>
      </c>
      <c r="DD135" s="12">
        <f t="shared" ref="DD135:DD149" si="383">EH135</f>
        <v>86.5</v>
      </c>
      <c r="DE135" s="12">
        <f>DA136</f>
        <v>2.7000000000000028</v>
      </c>
      <c r="DF135" s="12">
        <f>DB136</f>
        <v>2.7000000000000028</v>
      </c>
      <c r="DG135" s="3">
        <v>1</v>
      </c>
      <c r="DH135" s="3" t="s">
        <v>320</v>
      </c>
      <c r="DI135" s="3">
        <v>0</v>
      </c>
      <c r="DJ135" s="3" t="s">
        <v>784</v>
      </c>
      <c r="DK135" s="3" t="s">
        <v>590</v>
      </c>
      <c r="DL135" s="3" t="s">
        <v>784</v>
      </c>
      <c r="DM135" s="3"/>
      <c r="DN135" s="3"/>
      <c r="DO135" s="3"/>
      <c r="DP135" s="3"/>
      <c r="DQ135" s="12">
        <f t="shared" si="374"/>
        <v>86.956521739130437</v>
      </c>
      <c r="DR135" s="12">
        <f t="shared" ref="DR135" si="384">DS135+DT135</f>
        <v>17250</v>
      </c>
      <c r="DS135" s="157">
        <v>15000</v>
      </c>
      <c r="DT135" s="3">
        <v>2250</v>
      </c>
      <c r="DU135" s="3"/>
      <c r="DV135" s="3"/>
      <c r="DW135" s="101" t="s">
        <v>1018</v>
      </c>
      <c r="DX135" s="101" t="s">
        <v>1021</v>
      </c>
      <c r="DY135" s="12"/>
      <c r="DZ135" s="12"/>
      <c r="EA135" s="12">
        <f t="shared" si="375"/>
        <v>70.270270270270274</v>
      </c>
      <c r="EB135" s="12">
        <f t="shared" si="352"/>
        <v>37</v>
      </c>
      <c r="EC135" s="3">
        <v>26</v>
      </c>
      <c r="ED135" s="3">
        <v>11</v>
      </c>
      <c r="EE135" s="3"/>
      <c r="EF135" s="3"/>
      <c r="EG135" s="74" t="s">
        <v>962</v>
      </c>
      <c r="EH135" s="89">
        <v>86.5</v>
      </c>
      <c r="EI135" s="56" t="s">
        <v>972</v>
      </c>
      <c r="EJ135" s="81">
        <v>97.3</v>
      </c>
      <c r="EK135" s="54"/>
      <c r="EL135" s="84"/>
      <c r="EM135" s="56"/>
      <c r="EN135" s="81"/>
      <c r="EO135" s="3" t="s">
        <v>776</v>
      </c>
      <c r="EP135" s="3">
        <v>1</v>
      </c>
      <c r="EQ135" s="3" t="s">
        <v>948</v>
      </c>
      <c r="ER135" s="11" t="s">
        <v>770</v>
      </c>
      <c r="ES135" s="3"/>
      <c r="ET135" s="3"/>
      <c r="EU135" s="1" t="s">
        <v>543</v>
      </c>
      <c r="EV135" s="1" t="s">
        <v>534</v>
      </c>
      <c r="EW135" s="1">
        <v>2</v>
      </c>
      <c r="EX135" s="1"/>
      <c r="EY135" s="1">
        <v>2</v>
      </c>
      <c r="EZ135" s="1">
        <v>1</v>
      </c>
      <c r="FA135" s="1">
        <v>4</v>
      </c>
      <c r="FB135" s="9">
        <v>34276</v>
      </c>
      <c r="FC135" s="1">
        <v>1</v>
      </c>
      <c r="FD135" s="9">
        <v>35587</v>
      </c>
      <c r="FE135" s="1">
        <v>1</v>
      </c>
      <c r="FF135" s="1">
        <v>0</v>
      </c>
      <c r="FG135" s="1"/>
      <c r="FH135" s="1"/>
      <c r="FI135" s="1">
        <v>484</v>
      </c>
      <c r="FJ135" s="1" t="s">
        <v>544</v>
      </c>
      <c r="FK135" s="1"/>
      <c r="FL135" s="1" t="s">
        <v>544</v>
      </c>
      <c r="FM135" s="1">
        <v>484</v>
      </c>
      <c r="FN135" s="1">
        <v>4</v>
      </c>
      <c r="FO135" s="1" t="s">
        <v>65</v>
      </c>
      <c r="FP135" s="16">
        <v>86.956521739130437</v>
      </c>
    </row>
    <row r="136" spans="1:172" s="16" customFormat="1" x14ac:dyDescent="0.2">
      <c r="A136" s="1" t="s">
        <v>531</v>
      </c>
      <c r="B136" s="1">
        <v>1997</v>
      </c>
      <c r="C136" s="1" t="s">
        <v>532</v>
      </c>
      <c r="D136" s="1" t="s">
        <v>533</v>
      </c>
      <c r="E136" s="1" t="s">
        <v>534</v>
      </c>
      <c r="F136">
        <v>0</v>
      </c>
      <c r="G136" s="1"/>
      <c r="H136" s="1"/>
      <c r="I136">
        <v>1</v>
      </c>
      <c r="J136">
        <v>1</v>
      </c>
      <c r="K136" t="s">
        <v>1640</v>
      </c>
      <c r="L136" s="1"/>
      <c r="M136" s="1"/>
      <c r="N136" s="1"/>
      <c r="O136" s="1" t="s">
        <v>535</v>
      </c>
      <c r="P136" s="1" t="s">
        <v>536</v>
      </c>
      <c r="Q136" t="s">
        <v>537</v>
      </c>
      <c r="R136" s="1" t="s">
        <v>538</v>
      </c>
      <c r="S136" t="s">
        <v>539</v>
      </c>
      <c r="T136" s="1"/>
      <c r="U136" s="1"/>
      <c r="V136" s="1"/>
      <c r="W136" s="1"/>
      <c r="X136">
        <v>1</v>
      </c>
      <c r="Y136">
        <v>1</v>
      </c>
      <c r="Z136" t="s">
        <v>1640</v>
      </c>
      <c r="AA136">
        <v>1</v>
      </c>
      <c r="AB136" s="1"/>
      <c r="AC136" s="1"/>
      <c r="AD136" s="1"/>
      <c r="AE136" s="1"/>
      <c r="AF136" s="1"/>
      <c r="AG136" s="1"/>
      <c r="AH136" s="1"/>
      <c r="AI136" s="3">
        <v>1</v>
      </c>
      <c r="AJ136" s="7" t="s">
        <v>540</v>
      </c>
      <c r="AK136" s="3" t="s">
        <v>502</v>
      </c>
      <c r="AL136" s="3" t="s">
        <v>57</v>
      </c>
      <c r="AM136" s="3" t="s">
        <v>142</v>
      </c>
      <c r="AN136" s="3"/>
      <c r="AO136" s="3"/>
      <c r="AP136" s="3"/>
      <c r="AQ136" s="3"/>
      <c r="AR136" s="10" t="s">
        <v>541</v>
      </c>
      <c r="AS136" s="3" t="s">
        <v>542</v>
      </c>
      <c r="AT136" s="11" t="s">
        <v>74</v>
      </c>
      <c r="AU136" s="3"/>
      <c r="AV136" s="3"/>
      <c r="AW136" s="3"/>
      <c r="AX136" s="3"/>
      <c r="AY136" s="3">
        <v>0</v>
      </c>
      <c r="AZ136" s="62">
        <v>0</v>
      </c>
      <c r="BA136" s="28">
        <v>0</v>
      </c>
      <c r="BB136" s="28"/>
      <c r="BC136" s="28">
        <v>0</v>
      </c>
      <c r="BD136" s="28">
        <v>0</v>
      </c>
      <c r="BE136" s="28">
        <v>1</v>
      </c>
      <c r="BF136" s="28">
        <v>1</v>
      </c>
      <c r="BG136" s="28">
        <v>1</v>
      </c>
      <c r="BH136" s="28"/>
      <c r="BI136" s="3">
        <v>1</v>
      </c>
      <c r="BJ136" s="1"/>
      <c r="BK136" s="54">
        <v>0</v>
      </c>
      <c r="BL136" s="1">
        <v>5</v>
      </c>
      <c r="BM136" s="28">
        <v>700</v>
      </c>
      <c r="BN136" s="1">
        <v>70010</v>
      </c>
      <c r="BO136" s="1">
        <v>1</v>
      </c>
      <c r="BP136" s="1">
        <v>0</v>
      </c>
      <c r="BQ136" s="1">
        <v>1</v>
      </c>
      <c r="BR136" s="16">
        <v>1</v>
      </c>
      <c r="BS136" s="16">
        <v>0</v>
      </c>
      <c r="BT136" s="16">
        <v>1</v>
      </c>
      <c r="BU136" s="3" t="s">
        <v>303</v>
      </c>
      <c r="BV136" s="3" t="s">
        <v>383</v>
      </c>
      <c r="BW136" s="12">
        <v>0</v>
      </c>
      <c r="BX136" s="12">
        <v>0</v>
      </c>
      <c r="BY136" s="12">
        <v>0</v>
      </c>
      <c r="BZ136" s="12">
        <v>0</v>
      </c>
      <c r="CA136" s="12">
        <v>0</v>
      </c>
      <c r="CB136" s="3">
        <v>8</v>
      </c>
      <c r="CC136" s="3" t="s">
        <v>777</v>
      </c>
      <c r="CD136" s="3">
        <v>1997</v>
      </c>
      <c r="CE136" s="3" t="s">
        <v>778</v>
      </c>
      <c r="CF136" s="3">
        <v>10</v>
      </c>
      <c r="CG136" s="3">
        <v>9</v>
      </c>
      <c r="CH136" s="3">
        <v>1997</v>
      </c>
      <c r="CI136" s="3" t="s">
        <v>769</v>
      </c>
      <c r="CJ136" s="161">
        <v>2</v>
      </c>
      <c r="CK136" s="3"/>
      <c r="CL136" s="3" t="s">
        <v>689</v>
      </c>
      <c r="CM136" s="3" t="s">
        <v>589</v>
      </c>
      <c r="CN136" s="3">
        <v>2</v>
      </c>
      <c r="CO136" s="3">
        <v>1</v>
      </c>
      <c r="CP136" s="3" t="s">
        <v>590</v>
      </c>
      <c r="CQ136" s="3" t="s">
        <v>1424</v>
      </c>
      <c r="CR136" s="3">
        <v>0</v>
      </c>
      <c r="CS136" s="3">
        <v>1</v>
      </c>
      <c r="CT136" s="3">
        <v>0</v>
      </c>
      <c r="CU136" s="3">
        <v>1</v>
      </c>
      <c r="CV136" s="5">
        <f>CT135</f>
        <v>0</v>
      </c>
      <c r="CW136" s="3">
        <v>1</v>
      </c>
      <c r="CX136" s="152">
        <v>0</v>
      </c>
      <c r="CY136" s="152"/>
      <c r="CZ136" s="152"/>
      <c r="DA136" s="12">
        <f t="shared" ref="DA136" si="385">100-EJ136</f>
        <v>2.7000000000000028</v>
      </c>
      <c r="DB136" s="12">
        <f t="shared" si="346"/>
        <v>2.7000000000000028</v>
      </c>
      <c r="DC136" s="169">
        <f t="shared" si="353"/>
        <v>97.3</v>
      </c>
      <c r="DD136" s="12">
        <f t="shared" ref="DD136:DD150" si="386">EJ136</f>
        <v>97.3</v>
      </c>
      <c r="DE136" s="12">
        <f>DA135</f>
        <v>13.5</v>
      </c>
      <c r="DF136" s="12">
        <f>DB135</f>
        <v>13.5</v>
      </c>
      <c r="DG136" s="3">
        <v>1</v>
      </c>
      <c r="DH136" s="3" t="s">
        <v>320</v>
      </c>
      <c r="DI136" s="3">
        <v>0</v>
      </c>
      <c r="DJ136" s="3" t="s">
        <v>784</v>
      </c>
      <c r="DK136" s="3" t="s">
        <v>590</v>
      </c>
      <c r="DL136" s="3" t="s">
        <v>784</v>
      </c>
      <c r="DM136" s="3"/>
      <c r="DN136" s="3"/>
      <c r="DO136" s="3"/>
      <c r="DP136" s="3"/>
      <c r="DQ136" s="12">
        <f t="shared" si="377"/>
        <v>13.043478260869565</v>
      </c>
      <c r="DR136" s="12">
        <f t="shared" ref="DR136:DR150" si="387">DS136+DT136</f>
        <v>17250</v>
      </c>
      <c r="DS136" s="157">
        <v>15000</v>
      </c>
      <c r="DT136" s="3">
        <v>2250</v>
      </c>
      <c r="DU136" s="3"/>
      <c r="DV136" s="3"/>
      <c r="DW136" s="101" t="s">
        <v>1018</v>
      </c>
      <c r="DX136" s="101" t="s">
        <v>1021</v>
      </c>
      <c r="DY136" s="12"/>
      <c r="DZ136" s="12"/>
      <c r="EA136" s="12">
        <f t="shared" si="378"/>
        <v>29.72972972972973</v>
      </c>
      <c r="EB136" s="12">
        <f t="shared" si="352"/>
        <v>37</v>
      </c>
      <c r="EC136" s="3">
        <v>26</v>
      </c>
      <c r="ED136" s="3">
        <v>11</v>
      </c>
      <c r="EE136" s="3"/>
      <c r="EF136" s="3"/>
      <c r="EG136" s="74" t="s">
        <v>962</v>
      </c>
      <c r="EH136" s="89">
        <v>86.5</v>
      </c>
      <c r="EI136" s="56" t="s">
        <v>972</v>
      </c>
      <c r="EJ136" s="81">
        <v>97.3</v>
      </c>
      <c r="EK136" s="54"/>
      <c r="EL136" s="84"/>
      <c r="EM136" s="56"/>
      <c r="EN136" s="81"/>
      <c r="EO136" s="3" t="s">
        <v>776</v>
      </c>
      <c r="EP136" s="3">
        <v>1</v>
      </c>
      <c r="EQ136" s="3" t="s">
        <v>948</v>
      </c>
      <c r="ER136" s="11" t="s">
        <v>770</v>
      </c>
      <c r="ES136" s="3"/>
      <c r="ET136" s="3"/>
      <c r="EU136" s="1" t="s">
        <v>543</v>
      </c>
      <c r="EV136" s="1" t="s">
        <v>534</v>
      </c>
      <c r="EW136" s="1">
        <v>2</v>
      </c>
      <c r="EX136" s="1"/>
      <c r="EY136" s="1">
        <v>2</v>
      </c>
      <c r="EZ136" s="1">
        <v>1</v>
      </c>
      <c r="FA136" s="1">
        <v>4</v>
      </c>
      <c r="FB136" s="9">
        <v>34276</v>
      </c>
      <c r="FC136" s="1">
        <v>1</v>
      </c>
      <c r="FD136" s="9">
        <v>35587</v>
      </c>
      <c r="FE136" s="1">
        <v>1</v>
      </c>
      <c r="FF136" s="1">
        <v>0</v>
      </c>
      <c r="FG136" s="1"/>
      <c r="FH136" s="1"/>
      <c r="FI136" s="1">
        <v>484</v>
      </c>
      <c r="FJ136" s="1" t="s">
        <v>544</v>
      </c>
      <c r="FK136" s="1"/>
      <c r="FL136" s="1" t="s">
        <v>544</v>
      </c>
      <c r="FM136" s="1">
        <v>484</v>
      </c>
      <c r="FN136" s="1">
        <v>4</v>
      </c>
      <c r="FO136" s="1" t="s">
        <v>65</v>
      </c>
      <c r="FP136" s="16">
        <v>13.043478260869565</v>
      </c>
    </row>
    <row r="137" spans="1:172" s="65" customFormat="1" x14ac:dyDescent="0.2">
      <c r="A137" s="65" t="s">
        <v>546</v>
      </c>
      <c r="B137" s="65">
        <v>1997</v>
      </c>
      <c r="C137" s="65" t="s">
        <v>547</v>
      </c>
      <c r="D137" s="65" t="s">
        <v>548</v>
      </c>
      <c r="F137">
        <v>0</v>
      </c>
      <c r="O137" s="65" t="s">
        <v>549</v>
      </c>
      <c r="P137" s="65" t="s">
        <v>549</v>
      </c>
      <c r="Q137" s="66" t="s">
        <v>550</v>
      </c>
      <c r="X137">
        <v>1</v>
      </c>
      <c r="Y137">
        <v>1</v>
      </c>
      <c r="Z137" t="s">
        <v>1641</v>
      </c>
      <c r="AI137" s="56">
        <v>1</v>
      </c>
      <c r="AJ137" s="56">
        <v>0</v>
      </c>
      <c r="AK137" s="56" t="s">
        <v>551</v>
      </c>
      <c r="AL137" s="56" t="s">
        <v>57</v>
      </c>
      <c r="AM137" s="56" t="s">
        <v>142</v>
      </c>
      <c r="AN137" s="56" t="s">
        <v>57</v>
      </c>
      <c r="AO137" s="56" t="s">
        <v>142</v>
      </c>
      <c r="AP137" s="56"/>
      <c r="AQ137" s="56"/>
      <c r="AR137" s="67" t="s">
        <v>552</v>
      </c>
      <c r="AS137" s="56" t="s">
        <v>553</v>
      </c>
      <c r="AT137" s="68" t="s">
        <v>545</v>
      </c>
      <c r="AU137" s="56"/>
      <c r="AV137" s="56"/>
      <c r="AW137" s="56"/>
      <c r="AX137" s="56"/>
      <c r="AY137" s="3">
        <v>0</v>
      </c>
      <c r="AZ137" s="62">
        <v>0</v>
      </c>
      <c r="BA137" s="28">
        <v>0</v>
      </c>
      <c r="BB137" s="28"/>
      <c r="BC137" s="94">
        <v>0</v>
      </c>
      <c r="BD137" s="94">
        <v>0</v>
      </c>
      <c r="BE137" s="94">
        <v>1</v>
      </c>
      <c r="BF137" s="94">
        <v>1</v>
      </c>
      <c r="BG137" s="94">
        <v>1</v>
      </c>
      <c r="BH137" s="94"/>
      <c r="BI137" s="94">
        <v>1</v>
      </c>
      <c r="BK137" s="54">
        <v>0</v>
      </c>
      <c r="BL137" s="65">
        <v>-8</v>
      </c>
      <c r="BM137" s="94">
        <v>800</v>
      </c>
      <c r="BN137" s="65">
        <v>80010</v>
      </c>
      <c r="BO137" s="65">
        <v>1</v>
      </c>
      <c r="BP137" s="65">
        <v>0</v>
      </c>
      <c r="BQ137" s="65">
        <v>1</v>
      </c>
      <c r="BR137" s="16">
        <v>1</v>
      </c>
      <c r="BS137" s="16">
        <v>0</v>
      </c>
      <c r="BT137" s="16">
        <v>1</v>
      </c>
      <c r="BU137" s="56" t="s">
        <v>303</v>
      </c>
      <c r="BV137" s="56" t="s">
        <v>582</v>
      </c>
      <c r="BW137" s="12">
        <v>0</v>
      </c>
      <c r="BX137" s="12">
        <v>0</v>
      </c>
      <c r="BY137" s="12">
        <v>0</v>
      </c>
      <c r="BZ137" s="12">
        <v>0</v>
      </c>
      <c r="CA137" s="12">
        <v>0</v>
      </c>
      <c r="CB137" s="56">
        <v>5</v>
      </c>
      <c r="CC137" s="56">
        <v>4</v>
      </c>
      <c r="CD137" s="56">
        <v>1997</v>
      </c>
      <c r="CE137" s="94"/>
      <c r="CF137" s="56">
        <v>5</v>
      </c>
      <c r="CG137" s="56">
        <v>4</v>
      </c>
      <c r="CH137" s="56">
        <v>1997</v>
      </c>
      <c r="CJ137" s="161">
        <v>0</v>
      </c>
      <c r="CL137" s="65" t="s">
        <v>689</v>
      </c>
      <c r="CM137" s="56" t="s">
        <v>579</v>
      </c>
      <c r="CN137" s="56">
        <v>2</v>
      </c>
      <c r="CO137" s="56">
        <v>0</v>
      </c>
      <c r="CP137" s="65" t="s">
        <v>548</v>
      </c>
      <c r="CQ137" s="1" t="s">
        <v>320</v>
      </c>
      <c r="CR137" s="28">
        <v>1</v>
      </c>
      <c r="CS137" s="28">
        <v>0</v>
      </c>
      <c r="CT137" s="59">
        <v>1</v>
      </c>
      <c r="CU137" s="59">
        <v>1</v>
      </c>
      <c r="CV137" s="5">
        <f>CT138</f>
        <v>1</v>
      </c>
      <c r="CW137" s="59">
        <v>0</v>
      </c>
      <c r="CX137" s="59">
        <v>0</v>
      </c>
      <c r="CY137" s="59">
        <v>0</v>
      </c>
      <c r="CZ137" s="59">
        <v>0</v>
      </c>
      <c r="DA137" s="12">
        <f t="shared" ref="DA137" si="388">100-EH137</f>
        <v>0</v>
      </c>
      <c r="DB137" s="12">
        <f t="shared" si="346"/>
        <v>0</v>
      </c>
      <c r="DC137" s="169">
        <f t="shared" si="347"/>
        <v>100</v>
      </c>
      <c r="DD137" s="12">
        <f t="shared" si="383"/>
        <v>100</v>
      </c>
      <c r="DE137" s="12">
        <f>DA138</f>
        <v>0</v>
      </c>
      <c r="DF137" s="12">
        <f>DB138</f>
        <v>0</v>
      </c>
      <c r="DG137" s="3">
        <v>1</v>
      </c>
      <c r="DH137" s="56" t="s">
        <v>320</v>
      </c>
      <c r="DI137" s="56">
        <v>2</v>
      </c>
      <c r="DJ137" s="65" t="s">
        <v>779</v>
      </c>
      <c r="DK137" s="56" t="s">
        <v>549</v>
      </c>
      <c r="DL137" s="56" t="s">
        <v>780</v>
      </c>
      <c r="DM137" s="56"/>
      <c r="DQ137" s="12">
        <f t="shared" si="374"/>
        <v>44.444444444444443</v>
      </c>
      <c r="DR137" s="12">
        <f t="shared" si="387"/>
        <v>54000</v>
      </c>
      <c r="DS137" s="94">
        <v>24000</v>
      </c>
      <c r="DT137" s="94">
        <v>30000</v>
      </c>
      <c r="DW137" s="101" t="s">
        <v>1022</v>
      </c>
      <c r="DX137" s="101" t="s">
        <v>1015</v>
      </c>
      <c r="DY137" s="103"/>
      <c r="DZ137" s="103"/>
      <c r="EA137" s="12">
        <f t="shared" si="375"/>
        <v>92.223439211391025</v>
      </c>
      <c r="EB137" s="12">
        <f t="shared" si="352"/>
        <v>2739</v>
      </c>
      <c r="EC137" s="94">
        <v>2526</v>
      </c>
      <c r="ED137" s="94">
        <v>213</v>
      </c>
      <c r="EG137" s="68" t="s">
        <v>581</v>
      </c>
      <c r="EH137" s="82">
        <v>100</v>
      </c>
      <c r="EI137" s="68" t="s">
        <v>580</v>
      </c>
      <c r="EJ137" s="82">
        <v>100</v>
      </c>
      <c r="EK137" s="56"/>
      <c r="EL137" s="81"/>
      <c r="EM137" s="56"/>
      <c r="EN137" s="81"/>
      <c r="EO137" s="65" t="s">
        <v>781</v>
      </c>
      <c r="EP137" s="65">
        <v>1</v>
      </c>
      <c r="EQ137" s="3" t="s">
        <v>948</v>
      </c>
      <c r="ES137" s="54"/>
      <c r="EU137" s="65">
        <v>1268</v>
      </c>
      <c r="EV137" s="65" t="s">
        <v>554</v>
      </c>
      <c r="EW137" s="65">
        <v>2</v>
      </c>
      <c r="EY137" s="65">
        <v>2</v>
      </c>
      <c r="EZ137" s="65">
        <v>1</v>
      </c>
      <c r="FA137" s="65">
        <v>4</v>
      </c>
      <c r="FB137" s="69">
        <v>23394</v>
      </c>
      <c r="FC137" s="65">
        <v>1</v>
      </c>
      <c r="FD137" s="69">
        <v>35357</v>
      </c>
      <c r="FE137" s="65">
        <v>1</v>
      </c>
      <c r="FF137" s="65">
        <v>0</v>
      </c>
      <c r="FI137" s="65">
        <v>490</v>
      </c>
      <c r="FL137" s="65" t="s">
        <v>555</v>
      </c>
      <c r="FM137" s="65">
        <v>490</v>
      </c>
      <c r="FN137" s="65">
        <v>4</v>
      </c>
      <c r="FO137" s="65" t="s">
        <v>65</v>
      </c>
      <c r="FP137" s="65">
        <v>44.444444444444443</v>
      </c>
    </row>
    <row r="138" spans="1:172" s="65" customFormat="1" x14ac:dyDescent="0.2">
      <c r="A138" s="65" t="s">
        <v>546</v>
      </c>
      <c r="B138" s="65">
        <v>1997</v>
      </c>
      <c r="C138" s="65" t="s">
        <v>547</v>
      </c>
      <c r="D138" s="65" t="s">
        <v>548</v>
      </c>
      <c r="F138">
        <v>0</v>
      </c>
      <c r="O138" s="65" t="s">
        <v>549</v>
      </c>
      <c r="P138" s="65" t="s">
        <v>549</v>
      </c>
      <c r="Q138" s="66" t="s">
        <v>550</v>
      </c>
      <c r="X138">
        <v>1</v>
      </c>
      <c r="Y138">
        <v>1</v>
      </c>
      <c r="Z138" t="s">
        <v>1641</v>
      </c>
      <c r="AI138" s="56">
        <v>1</v>
      </c>
      <c r="AJ138" s="56">
        <v>0</v>
      </c>
      <c r="AK138" s="56" t="s">
        <v>551</v>
      </c>
      <c r="AL138" s="56" t="s">
        <v>57</v>
      </c>
      <c r="AM138" s="56" t="s">
        <v>142</v>
      </c>
      <c r="AN138" s="56" t="s">
        <v>57</v>
      </c>
      <c r="AO138" s="56" t="s">
        <v>142</v>
      </c>
      <c r="AP138" s="56"/>
      <c r="AQ138" s="56"/>
      <c r="AR138" s="67" t="s">
        <v>552</v>
      </c>
      <c r="AS138" s="56" t="s">
        <v>553</v>
      </c>
      <c r="AT138" s="68" t="s">
        <v>545</v>
      </c>
      <c r="AU138" s="56"/>
      <c r="AV138" s="56"/>
      <c r="AW138" s="56"/>
      <c r="AX138" s="56"/>
      <c r="AY138" s="3">
        <v>0</v>
      </c>
      <c r="AZ138" s="62">
        <v>0</v>
      </c>
      <c r="BA138" s="28">
        <v>0</v>
      </c>
      <c r="BB138" s="28"/>
      <c r="BC138" s="94">
        <v>0</v>
      </c>
      <c r="BD138" s="94">
        <v>0</v>
      </c>
      <c r="BE138" s="94">
        <v>1</v>
      </c>
      <c r="BF138" s="94">
        <v>1</v>
      </c>
      <c r="BG138" s="94">
        <v>1</v>
      </c>
      <c r="BH138" s="94"/>
      <c r="BI138" s="94">
        <v>1</v>
      </c>
      <c r="BK138" s="54">
        <v>0</v>
      </c>
      <c r="BL138" s="65">
        <v>-8</v>
      </c>
      <c r="BM138" s="94">
        <v>800</v>
      </c>
      <c r="BN138" s="65">
        <v>80010</v>
      </c>
      <c r="BO138" s="65">
        <v>1</v>
      </c>
      <c r="BP138" s="65">
        <v>0</v>
      </c>
      <c r="BQ138" s="65">
        <v>1</v>
      </c>
      <c r="BR138" s="16">
        <v>1</v>
      </c>
      <c r="BS138" s="16">
        <v>0</v>
      </c>
      <c r="BT138" s="16">
        <v>1</v>
      </c>
      <c r="BU138" s="56" t="s">
        <v>303</v>
      </c>
      <c r="BV138" s="56" t="s">
        <v>582</v>
      </c>
      <c r="BW138" s="12">
        <v>0</v>
      </c>
      <c r="BX138" s="12">
        <v>0</v>
      </c>
      <c r="BY138" s="12">
        <v>0</v>
      </c>
      <c r="BZ138" s="12">
        <v>0</v>
      </c>
      <c r="CA138" s="12">
        <v>0</v>
      </c>
      <c r="CB138" s="56">
        <v>5</v>
      </c>
      <c r="CC138" s="56">
        <v>4</v>
      </c>
      <c r="CD138" s="56">
        <v>1997</v>
      </c>
      <c r="CE138" s="94"/>
      <c r="CF138" s="56">
        <v>5</v>
      </c>
      <c r="CG138" s="56">
        <v>4</v>
      </c>
      <c r="CH138" s="56">
        <v>1997</v>
      </c>
      <c r="CJ138" s="161">
        <v>0</v>
      </c>
      <c r="CL138" s="65" t="s">
        <v>689</v>
      </c>
      <c r="CM138" s="56" t="s">
        <v>579</v>
      </c>
      <c r="CN138" s="56">
        <v>2</v>
      </c>
      <c r="CO138" s="56">
        <v>0</v>
      </c>
      <c r="CP138" s="56" t="s">
        <v>549</v>
      </c>
      <c r="CQ138" s="12" t="s">
        <v>1424</v>
      </c>
      <c r="CR138" s="12">
        <v>0</v>
      </c>
      <c r="CS138" s="12">
        <v>1</v>
      </c>
      <c r="CT138" s="59">
        <v>1</v>
      </c>
      <c r="CU138" s="59">
        <v>1</v>
      </c>
      <c r="CV138" s="5">
        <f>CT137</f>
        <v>1</v>
      </c>
      <c r="CW138" s="59">
        <v>0</v>
      </c>
      <c r="CX138" s="59">
        <v>0</v>
      </c>
      <c r="CY138" s="59">
        <v>0</v>
      </c>
      <c r="CZ138" s="59">
        <v>0</v>
      </c>
      <c r="DA138" s="12">
        <f t="shared" ref="DA138" si="389">100-EJ138</f>
        <v>0</v>
      </c>
      <c r="DB138" s="12">
        <f t="shared" si="346"/>
        <v>0</v>
      </c>
      <c r="DC138" s="169">
        <f t="shared" si="353"/>
        <v>100</v>
      </c>
      <c r="DD138" s="12">
        <f t="shared" si="386"/>
        <v>100</v>
      </c>
      <c r="DE138" s="12">
        <f>DA137</f>
        <v>0</v>
      </c>
      <c r="DF138" s="12">
        <f>DB137</f>
        <v>0</v>
      </c>
      <c r="DG138" s="3">
        <v>1</v>
      </c>
      <c r="DH138" s="56" t="s">
        <v>320</v>
      </c>
      <c r="DI138" s="56">
        <v>2</v>
      </c>
      <c r="DJ138" s="65" t="s">
        <v>779</v>
      </c>
      <c r="DK138" s="56" t="s">
        <v>549</v>
      </c>
      <c r="DL138" s="56" t="s">
        <v>780</v>
      </c>
      <c r="DM138" s="56"/>
      <c r="DQ138" s="12">
        <f t="shared" si="377"/>
        <v>55.555555555555557</v>
      </c>
      <c r="DR138" s="12">
        <f t="shared" si="387"/>
        <v>54000</v>
      </c>
      <c r="DS138" s="94">
        <v>24000</v>
      </c>
      <c r="DT138" s="94">
        <v>30000</v>
      </c>
      <c r="DW138" s="101" t="s">
        <v>1022</v>
      </c>
      <c r="DX138" s="101" t="s">
        <v>1015</v>
      </c>
      <c r="DY138" s="103"/>
      <c r="DZ138" s="103"/>
      <c r="EA138" s="12">
        <f t="shared" si="378"/>
        <v>7.7765607886089816</v>
      </c>
      <c r="EB138" s="12">
        <f t="shared" si="352"/>
        <v>2739</v>
      </c>
      <c r="EC138" s="94">
        <v>2526</v>
      </c>
      <c r="ED138" s="94">
        <v>213</v>
      </c>
      <c r="EG138" s="68" t="s">
        <v>581</v>
      </c>
      <c r="EH138" s="82">
        <v>100</v>
      </c>
      <c r="EI138" s="68" t="s">
        <v>580</v>
      </c>
      <c r="EJ138" s="82">
        <v>100</v>
      </c>
      <c r="EK138" s="56"/>
      <c r="EL138" s="81"/>
      <c r="EM138" s="56"/>
      <c r="EN138" s="81"/>
      <c r="EO138" s="65" t="s">
        <v>781</v>
      </c>
      <c r="EP138" s="65">
        <v>1</v>
      </c>
      <c r="EQ138" s="3" t="s">
        <v>948</v>
      </c>
      <c r="ES138" s="54"/>
      <c r="EU138" s="65">
        <v>1268</v>
      </c>
      <c r="EV138" s="65" t="s">
        <v>554</v>
      </c>
      <c r="EW138" s="65">
        <v>2</v>
      </c>
      <c r="EY138" s="65">
        <v>2</v>
      </c>
      <c r="EZ138" s="65">
        <v>1</v>
      </c>
      <c r="FA138" s="65">
        <v>4</v>
      </c>
      <c r="FB138" s="69">
        <v>23394</v>
      </c>
      <c r="FC138" s="65">
        <v>1</v>
      </c>
      <c r="FD138" s="69">
        <v>35357</v>
      </c>
      <c r="FE138" s="65">
        <v>1</v>
      </c>
      <c r="FF138" s="65">
        <v>0</v>
      </c>
      <c r="FI138" s="65">
        <v>490</v>
      </c>
      <c r="FL138" s="65" t="s">
        <v>555</v>
      </c>
      <c r="FM138" s="65">
        <v>490</v>
      </c>
      <c r="FN138" s="65">
        <v>4</v>
      </c>
      <c r="FO138" s="65" t="s">
        <v>65</v>
      </c>
      <c r="FP138" s="65">
        <v>55.555555555555557</v>
      </c>
    </row>
    <row r="139" spans="1:172" s="16" customFormat="1" x14ac:dyDescent="0.2">
      <c r="A139" s="16" t="s">
        <v>147</v>
      </c>
      <c r="B139" s="16">
        <v>1991</v>
      </c>
      <c r="C139" s="16" t="s">
        <v>92</v>
      </c>
      <c r="D139" s="16" t="s">
        <v>93</v>
      </c>
      <c r="F139">
        <v>1</v>
      </c>
      <c r="G139">
        <v>0</v>
      </c>
      <c r="O139" s="16" t="s">
        <v>148</v>
      </c>
      <c r="P139" s="16" t="s">
        <v>148</v>
      </c>
      <c r="Q139" s="18" t="s">
        <v>149</v>
      </c>
      <c r="X139" s="16">
        <v>0</v>
      </c>
      <c r="AI139" s="3">
        <v>1</v>
      </c>
      <c r="AJ139" s="7" t="s">
        <v>150</v>
      </c>
      <c r="AK139" s="12" t="s">
        <v>151</v>
      </c>
      <c r="AL139" s="12" t="s">
        <v>57</v>
      </c>
      <c r="AM139" s="12" t="s">
        <v>142</v>
      </c>
      <c r="AN139" s="12" t="s">
        <v>57</v>
      </c>
      <c r="AO139" s="12" t="s">
        <v>142</v>
      </c>
      <c r="AP139" s="12" t="s">
        <v>57</v>
      </c>
      <c r="AQ139" s="12"/>
      <c r="AR139" s="12" t="s">
        <v>142</v>
      </c>
      <c r="AS139" s="12" t="s">
        <v>60</v>
      </c>
      <c r="AT139" s="13" t="s">
        <v>172</v>
      </c>
      <c r="AU139" s="13" t="s">
        <v>510</v>
      </c>
      <c r="AV139" s="13" t="s">
        <v>510</v>
      </c>
      <c r="AW139" s="13" t="s">
        <v>57</v>
      </c>
      <c r="AX139" s="13">
        <v>1</v>
      </c>
      <c r="AY139" s="12">
        <v>0</v>
      </c>
      <c r="AZ139" s="62">
        <v>1</v>
      </c>
      <c r="BA139" s="3">
        <v>0</v>
      </c>
      <c r="BB139" s="3"/>
      <c r="BC139" s="3">
        <v>1</v>
      </c>
      <c r="BD139" s="3">
        <v>1</v>
      </c>
      <c r="BE139" s="3">
        <v>1</v>
      </c>
      <c r="BF139" s="3">
        <v>1</v>
      </c>
      <c r="BG139" s="3"/>
      <c r="BH139" s="3">
        <v>1</v>
      </c>
      <c r="BI139" s="12">
        <v>1</v>
      </c>
      <c r="BJ139" s="16" t="s">
        <v>152</v>
      </c>
      <c r="BK139" s="16">
        <v>1</v>
      </c>
      <c r="BL139" s="16">
        <v>-8</v>
      </c>
      <c r="BM139" s="3">
        <v>900</v>
      </c>
      <c r="BN139" s="16">
        <v>90010</v>
      </c>
      <c r="BO139" s="16">
        <v>1</v>
      </c>
      <c r="BP139" s="16">
        <v>0</v>
      </c>
      <c r="BQ139" s="16">
        <v>1</v>
      </c>
      <c r="BR139" s="16">
        <v>1</v>
      </c>
      <c r="BS139" s="16">
        <v>0</v>
      </c>
      <c r="BT139" s="16">
        <v>0</v>
      </c>
      <c r="BU139" s="12" t="s">
        <v>303</v>
      </c>
      <c r="BV139" s="12" t="s">
        <v>384</v>
      </c>
      <c r="BW139" s="12">
        <v>0</v>
      </c>
      <c r="BX139" s="12">
        <v>0</v>
      </c>
      <c r="BY139" s="12">
        <v>0</v>
      </c>
      <c r="BZ139" s="12">
        <v>0</v>
      </c>
      <c r="CA139" s="12">
        <v>0</v>
      </c>
      <c r="CB139" s="5" t="s">
        <v>338</v>
      </c>
      <c r="CC139" s="5" t="s">
        <v>331</v>
      </c>
      <c r="CD139" s="5" t="s">
        <v>370</v>
      </c>
      <c r="CE139" s="5"/>
      <c r="CF139" s="5" t="s">
        <v>338</v>
      </c>
      <c r="CG139" s="5" t="s">
        <v>326</v>
      </c>
      <c r="CH139" s="5" t="s">
        <v>370</v>
      </c>
      <c r="CI139" s="5"/>
      <c r="CJ139" s="161">
        <v>0</v>
      </c>
      <c r="CK139" s="12"/>
      <c r="CL139" s="5" t="s">
        <v>739</v>
      </c>
      <c r="CM139" s="12" t="s">
        <v>385</v>
      </c>
      <c r="CN139" s="12">
        <v>2</v>
      </c>
      <c r="CO139" s="12">
        <v>0</v>
      </c>
      <c r="CP139" s="12" t="s">
        <v>93</v>
      </c>
      <c r="CQ139" s="1" t="s">
        <v>320</v>
      </c>
      <c r="CR139" s="28">
        <v>1</v>
      </c>
      <c r="CS139" s="28">
        <v>0</v>
      </c>
      <c r="CT139" s="59">
        <v>1</v>
      </c>
      <c r="CU139" s="59">
        <v>1</v>
      </c>
      <c r="CV139" s="5">
        <f>CT140</f>
        <v>1</v>
      </c>
      <c r="CW139" s="59">
        <v>0</v>
      </c>
      <c r="CX139" s="59">
        <v>0</v>
      </c>
      <c r="CY139" s="59">
        <v>0</v>
      </c>
      <c r="CZ139" s="59">
        <v>0</v>
      </c>
      <c r="DA139" s="12">
        <f t="shared" ref="DA139" si="390">100-EH139</f>
        <v>27.299999999999997</v>
      </c>
      <c r="DB139" s="12">
        <f t="shared" si="346"/>
        <v>27.299999999999997</v>
      </c>
      <c r="DC139" s="169">
        <f t="shared" si="347"/>
        <v>72.7</v>
      </c>
      <c r="DD139" s="12">
        <f t="shared" si="383"/>
        <v>72.7</v>
      </c>
      <c r="DE139" s="12">
        <f>DA140</f>
        <v>72.7</v>
      </c>
      <c r="DF139" s="12">
        <f>DB140</f>
        <v>72.7</v>
      </c>
      <c r="DG139" s="12">
        <v>0</v>
      </c>
      <c r="DH139" s="12" t="s">
        <v>320</v>
      </c>
      <c r="DI139" s="12">
        <v>1</v>
      </c>
      <c r="DJ139" s="12" t="s">
        <v>876</v>
      </c>
      <c r="DK139" s="12" t="s">
        <v>148</v>
      </c>
      <c r="DL139" s="106" t="s">
        <v>1415</v>
      </c>
      <c r="DM139" s="12"/>
      <c r="DN139" s="12"/>
      <c r="DO139" s="12"/>
      <c r="DP139" s="12"/>
      <c r="DQ139" s="12">
        <f t="shared" si="374"/>
        <v>96.15384615384616</v>
      </c>
      <c r="DR139" s="12">
        <f t="shared" si="387"/>
        <v>364000</v>
      </c>
      <c r="DS139" s="12">
        <v>350000</v>
      </c>
      <c r="DT139" s="12">
        <v>14000</v>
      </c>
      <c r="DU139" s="12"/>
      <c r="DV139" s="12"/>
      <c r="DW139" s="101" t="s">
        <v>1024</v>
      </c>
      <c r="DX139" s="101" t="s">
        <v>1023</v>
      </c>
      <c r="DY139" s="12"/>
      <c r="DZ139" s="12"/>
      <c r="EA139" s="12">
        <f t="shared" si="375"/>
        <v>100</v>
      </c>
      <c r="EB139" s="12">
        <f t="shared" si="352"/>
        <v>700</v>
      </c>
      <c r="EC139" s="12">
        <v>700</v>
      </c>
      <c r="ED139" s="16">
        <v>0</v>
      </c>
      <c r="EE139" s="12"/>
      <c r="EF139" s="12"/>
      <c r="EG139" s="62" t="s">
        <v>955</v>
      </c>
      <c r="EH139" s="59">
        <v>72.7</v>
      </c>
      <c r="EI139" s="62" t="s">
        <v>955</v>
      </c>
      <c r="EJ139" s="59">
        <v>27.3</v>
      </c>
      <c r="EK139" s="62"/>
      <c r="EL139" s="59"/>
      <c r="EM139" s="62"/>
      <c r="EN139" s="59"/>
      <c r="EO139" s="12" t="s">
        <v>877</v>
      </c>
      <c r="EP139" s="12">
        <v>1</v>
      </c>
      <c r="EQ139" s="12" t="s">
        <v>949</v>
      </c>
      <c r="ER139" s="12" t="s">
        <v>878</v>
      </c>
      <c r="ES139" s="12"/>
      <c r="ET139" s="12"/>
      <c r="EU139" s="16">
        <v>1404</v>
      </c>
      <c r="EW139" s="16">
        <v>1</v>
      </c>
      <c r="EX139" s="16" t="s">
        <v>152</v>
      </c>
      <c r="EY139" s="16">
        <v>1</v>
      </c>
      <c r="EZ139" s="16">
        <v>1</v>
      </c>
      <c r="FA139" s="16">
        <v>3</v>
      </c>
      <c r="FB139" s="17">
        <v>27272</v>
      </c>
      <c r="FC139" s="16">
        <v>4</v>
      </c>
      <c r="FD139" s="17">
        <v>30528</v>
      </c>
      <c r="FE139" s="16">
        <v>3</v>
      </c>
      <c r="FF139" s="16">
        <v>0</v>
      </c>
      <c r="FI139" s="16">
        <v>530</v>
      </c>
      <c r="FM139" s="16">
        <v>530</v>
      </c>
      <c r="FN139" s="16">
        <v>4</v>
      </c>
      <c r="FO139" s="16" t="s">
        <v>65</v>
      </c>
      <c r="FP139" s="16">
        <v>96.15384615384616</v>
      </c>
    </row>
    <row r="140" spans="1:172" s="16" customFormat="1" x14ac:dyDescent="0.2">
      <c r="A140" s="16" t="s">
        <v>147</v>
      </c>
      <c r="B140" s="16">
        <v>1991</v>
      </c>
      <c r="C140" s="16" t="s">
        <v>92</v>
      </c>
      <c r="D140" s="16" t="s">
        <v>93</v>
      </c>
      <c r="F140">
        <v>1</v>
      </c>
      <c r="G140">
        <v>0</v>
      </c>
      <c r="O140" s="16" t="s">
        <v>148</v>
      </c>
      <c r="P140" s="16" t="s">
        <v>148</v>
      </c>
      <c r="Q140" s="18" t="s">
        <v>149</v>
      </c>
      <c r="X140" s="16">
        <v>0</v>
      </c>
      <c r="AI140" s="3">
        <v>1</v>
      </c>
      <c r="AJ140" s="7" t="s">
        <v>150</v>
      </c>
      <c r="AK140" s="12" t="s">
        <v>151</v>
      </c>
      <c r="AL140" s="12" t="s">
        <v>57</v>
      </c>
      <c r="AM140" s="12" t="s">
        <v>142</v>
      </c>
      <c r="AN140" s="12" t="s">
        <v>57</v>
      </c>
      <c r="AO140" s="12" t="s">
        <v>142</v>
      </c>
      <c r="AP140" s="12" t="s">
        <v>57</v>
      </c>
      <c r="AQ140" s="12"/>
      <c r="AR140" s="12" t="s">
        <v>142</v>
      </c>
      <c r="AS140" s="12" t="s">
        <v>60</v>
      </c>
      <c r="AT140" s="13" t="s">
        <v>172</v>
      </c>
      <c r="AU140" s="13" t="s">
        <v>510</v>
      </c>
      <c r="AV140" s="13" t="s">
        <v>510</v>
      </c>
      <c r="AW140" s="13" t="s">
        <v>57</v>
      </c>
      <c r="AX140" s="13">
        <v>1</v>
      </c>
      <c r="AY140" s="12">
        <v>0</v>
      </c>
      <c r="AZ140" s="62">
        <v>1</v>
      </c>
      <c r="BA140" s="3">
        <v>0</v>
      </c>
      <c r="BB140" s="3"/>
      <c r="BC140" s="3">
        <v>1</v>
      </c>
      <c r="BD140" s="3">
        <v>1</v>
      </c>
      <c r="BE140" s="3">
        <v>1</v>
      </c>
      <c r="BF140" s="3">
        <v>1</v>
      </c>
      <c r="BG140" s="3"/>
      <c r="BH140" s="3">
        <v>1</v>
      </c>
      <c r="BI140" s="12">
        <v>1</v>
      </c>
      <c r="BJ140" s="16" t="s">
        <v>152</v>
      </c>
      <c r="BK140" s="16">
        <v>1</v>
      </c>
      <c r="BL140" s="16">
        <v>-8</v>
      </c>
      <c r="BM140" s="3">
        <v>900</v>
      </c>
      <c r="BN140" s="16">
        <v>90010</v>
      </c>
      <c r="BO140" s="16">
        <v>1</v>
      </c>
      <c r="BP140" s="16">
        <v>0</v>
      </c>
      <c r="BQ140" s="16">
        <v>1</v>
      </c>
      <c r="BR140" s="16">
        <v>1</v>
      </c>
      <c r="BS140" s="16">
        <v>0</v>
      </c>
      <c r="BT140" s="16">
        <v>0</v>
      </c>
      <c r="BU140" s="12" t="s">
        <v>303</v>
      </c>
      <c r="BV140" s="12" t="s">
        <v>384</v>
      </c>
      <c r="BW140" s="12">
        <v>0</v>
      </c>
      <c r="BX140" s="12">
        <v>0</v>
      </c>
      <c r="BY140" s="12">
        <v>0</v>
      </c>
      <c r="BZ140" s="12">
        <v>0</v>
      </c>
      <c r="CA140" s="12">
        <v>0</v>
      </c>
      <c r="CB140" s="5" t="s">
        <v>338</v>
      </c>
      <c r="CC140" s="5" t="s">
        <v>331</v>
      </c>
      <c r="CD140" s="5" t="s">
        <v>370</v>
      </c>
      <c r="CE140" s="5"/>
      <c r="CF140" s="5" t="s">
        <v>338</v>
      </c>
      <c r="CG140" s="5" t="s">
        <v>326</v>
      </c>
      <c r="CH140" s="5" t="s">
        <v>370</v>
      </c>
      <c r="CI140" s="5"/>
      <c r="CJ140" s="161">
        <v>0</v>
      </c>
      <c r="CK140" s="12"/>
      <c r="CL140" s="5" t="s">
        <v>739</v>
      </c>
      <c r="CM140" s="12" t="s">
        <v>385</v>
      </c>
      <c r="CN140" s="12">
        <v>2</v>
      </c>
      <c r="CO140" s="12">
        <v>0</v>
      </c>
      <c r="CP140" s="12" t="s">
        <v>148</v>
      </c>
      <c r="CQ140" s="12" t="s">
        <v>1424</v>
      </c>
      <c r="CR140" s="12">
        <v>0</v>
      </c>
      <c r="CS140" s="12">
        <v>1</v>
      </c>
      <c r="CT140" s="59">
        <v>1</v>
      </c>
      <c r="CU140" s="59">
        <v>1</v>
      </c>
      <c r="CV140" s="5">
        <f>CT139</f>
        <v>1</v>
      </c>
      <c r="CW140" s="59">
        <v>0</v>
      </c>
      <c r="CX140" s="59">
        <v>0</v>
      </c>
      <c r="CY140" s="59">
        <v>0</v>
      </c>
      <c r="CZ140" s="59">
        <v>0</v>
      </c>
      <c r="DA140" s="12">
        <f t="shared" ref="DA140" si="391">100-EJ140</f>
        <v>72.7</v>
      </c>
      <c r="DB140" s="12">
        <f t="shared" si="346"/>
        <v>72.7</v>
      </c>
      <c r="DC140" s="169">
        <f t="shared" si="353"/>
        <v>27.3</v>
      </c>
      <c r="DD140" s="12">
        <f t="shared" si="386"/>
        <v>27.3</v>
      </c>
      <c r="DE140" s="12">
        <f>DA139</f>
        <v>27.299999999999997</v>
      </c>
      <c r="DF140" s="12">
        <f>DB139</f>
        <v>27.299999999999997</v>
      </c>
      <c r="DG140" s="12">
        <v>0</v>
      </c>
      <c r="DH140" s="12" t="s">
        <v>320</v>
      </c>
      <c r="DI140" s="12">
        <v>1</v>
      </c>
      <c r="DJ140" s="12" t="s">
        <v>876</v>
      </c>
      <c r="DK140" s="12" t="s">
        <v>148</v>
      </c>
      <c r="DL140" s="106" t="s">
        <v>1415</v>
      </c>
      <c r="DM140" s="12"/>
      <c r="DN140" s="12"/>
      <c r="DO140" s="12"/>
      <c r="DP140" s="12"/>
      <c r="DQ140" s="12">
        <f t="shared" si="377"/>
        <v>3.8461538461538463</v>
      </c>
      <c r="DR140" s="12">
        <f t="shared" si="387"/>
        <v>364000</v>
      </c>
      <c r="DS140" s="12">
        <v>350000</v>
      </c>
      <c r="DT140" s="12">
        <v>14000</v>
      </c>
      <c r="DU140" s="12"/>
      <c r="DV140" s="12"/>
      <c r="DW140" s="101" t="s">
        <v>1024</v>
      </c>
      <c r="DX140" s="101" t="s">
        <v>1023</v>
      </c>
      <c r="DY140" s="12"/>
      <c r="DZ140" s="12"/>
      <c r="EA140" s="12">
        <f t="shared" si="378"/>
        <v>0</v>
      </c>
      <c r="EB140" s="12">
        <f t="shared" si="352"/>
        <v>700</v>
      </c>
      <c r="EC140" s="12">
        <v>700</v>
      </c>
      <c r="ED140" s="16">
        <v>0</v>
      </c>
      <c r="EE140" s="12"/>
      <c r="EF140" s="12"/>
      <c r="EG140" s="62" t="s">
        <v>955</v>
      </c>
      <c r="EH140" s="59">
        <v>72.7</v>
      </c>
      <c r="EI140" s="62" t="s">
        <v>955</v>
      </c>
      <c r="EJ140" s="59">
        <v>27.3</v>
      </c>
      <c r="EK140" s="62"/>
      <c r="EL140" s="59"/>
      <c r="EM140" s="62"/>
      <c r="EN140" s="59"/>
      <c r="EO140" s="12" t="s">
        <v>877</v>
      </c>
      <c r="EP140" s="12">
        <v>1</v>
      </c>
      <c r="EQ140" s="12" t="s">
        <v>949</v>
      </c>
      <c r="ER140" s="12" t="s">
        <v>878</v>
      </c>
      <c r="ES140" s="12"/>
      <c r="ET140" s="12"/>
      <c r="EU140" s="16">
        <v>1404</v>
      </c>
      <c r="EW140" s="16">
        <v>1</v>
      </c>
      <c r="EX140" s="16" t="s">
        <v>152</v>
      </c>
      <c r="EY140" s="16">
        <v>1</v>
      </c>
      <c r="EZ140" s="16">
        <v>1</v>
      </c>
      <c r="FA140" s="16">
        <v>3</v>
      </c>
      <c r="FB140" s="17">
        <v>27272</v>
      </c>
      <c r="FC140" s="16">
        <v>4</v>
      </c>
      <c r="FD140" s="17">
        <v>30528</v>
      </c>
      <c r="FE140" s="16">
        <v>3</v>
      </c>
      <c r="FF140" s="16">
        <v>0</v>
      </c>
      <c r="FI140" s="16">
        <v>530</v>
      </c>
      <c r="FM140" s="16">
        <v>530</v>
      </c>
      <c r="FN140" s="16">
        <v>4</v>
      </c>
      <c r="FO140" s="16" t="s">
        <v>65</v>
      </c>
      <c r="FP140" s="16">
        <v>3.8461538461538463</v>
      </c>
    </row>
    <row r="141" spans="1:172" x14ac:dyDescent="0.2">
      <c r="A141" s="1" t="s">
        <v>623</v>
      </c>
      <c r="B141" s="1">
        <v>1998</v>
      </c>
      <c r="C141" s="1" t="s">
        <v>618</v>
      </c>
      <c r="D141" s="1" t="s">
        <v>619</v>
      </c>
      <c r="E141" s="1" t="s">
        <v>620</v>
      </c>
      <c r="F141">
        <v>1</v>
      </c>
      <c r="G141">
        <v>1</v>
      </c>
      <c r="H141" t="s">
        <v>1642</v>
      </c>
      <c r="I141" s="1"/>
      <c r="J141" s="1"/>
      <c r="K141" s="1"/>
      <c r="L141" s="1"/>
      <c r="M141" s="1"/>
      <c r="N141" s="1"/>
      <c r="O141" s="1" t="s">
        <v>621</v>
      </c>
      <c r="P141" s="1" t="s">
        <v>621</v>
      </c>
      <c r="Q141" s="1" t="s">
        <v>622</v>
      </c>
      <c r="R141" s="1"/>
      <c r="S141" s="1"/>
      <c r="T141" s="1"/>
      <c r="U141" s="1"/>
      <c r="V141" s="1"/>
      <c r="W141" s="1"/>
      <c r="X141">
        <v>1</v>
      </c>
      <c r="Y141">
        <v>0</v>
      </c>
      <c r="Z141" s="1"/>
      <c r="AA141" s="1"/>
      <c r="AB141" s="1"/>
      <c r="AC141" s="1"/>
      <c r="AD141" s="1"/>
      <c r="AE141" s="1"/>
      <c r="AF141" s="1"/>
      <c r="AG141" s="1"/>
      <c r="AH141" s="1"/>
      <c r="AI141" s="28">
        <v>1</v>
      </c>
      <c r="AJ141" s="28" t="s">
        <v>624</v>
      </c>
      <c r="AK141" s="28" t="s">
        <v>625</v>
      </c>
      <c r="AL141" s="28" t="s">
        <v>57</v>
      </c>
      <c r="AM141" s="28" t="s">
        <v>626</v>
      </c>
      <c r="AN141" s="28" t="s">
        <v>57</v>
      </c>
      <c r="AO141" s="28" t="s">
        <v>626</v>
      </c>
      <c r="AP141" s="28"/>
      <c r="AQ141" s="28"/>
      <c r="AR141" s="10" t="s">
        <v>627</v>
      </c>
      <c r="AS141" s="28" t="s">
        <v>263</v>
      </c>
      <c r="AT141" s="10" t="s">
        <v>629</v>
      </c>
      <c r="AY141" s="3">
        <v>1</v>
      </c>
      <c r="AZ141" s="167">
        <v>1</v>
      </c>
      <c r="BA141" s="28">
        <v>1</v>
      </c>
      <c r="BB141" s="28"/>
      <c r="BC141" s="28">
        <v>1</v>
      </c>
      <c r="BD141" s="28">
        <v>1</v>
      </c>
      <c r="BE141" s="28">
        <v>1</v>
      </c>
      <c r="BF141" s="28">
        <v>1</v>
      </c>
      <c r="BG141" s="28">
        <v>1</v>
      </c>
      <c r="BH141" s="28"/>
      <c r="BI141" s="93">
        <v>1</v>
      </c>
      <c r="BJ141" s="1"/>
      <c r="BK141" s="1">
        <v>0</v>
      </c>
      <c r="BL141" s="1">
        <v>5</v>
      </c>
      <c r="BM141" s="28">
        <v>1000</v>
      </c>
      <c r="BN141" s="1">
        <v>100010</v>
      </c>
      <c r="BO141" s="1">
        <v>1</v>
      </c>
      <c r="BP141" s="1">
        <v>0</v>
      </c>
      <c r="BQ141" s="1">
        <v>1</v>
      </c>
      <c r="BR141" s="16">
        <v>1</v>
      </c>
      <c r="BS141" s="16">
        <v>0</v>
      </c>
      <c r="BT141" s="16">
        <v>1</v>
      </c>
      <c r="BU141" s="30" t="s">
        <v>303</v>
      </c>
      <c r="BV141" s="30" t="s">
        <v>383</v>
      </c>
      <c r="BW141" s="12">
        <v>0</v>
      </c>
      <c r="BX141" s="12">
        <v>0</v>
      </c>
      <c r="BY141" s="12">
        <v>0</v>
      </c>
      <c r="BZ141" s="12">
        <v>0</v>
      </c>
      <c r="CA141" s="12">
        <v>0</v>
      </c>
      <c r="CB141" s="92">
        <v>12</v>
      </c>
      <c r="CC141" s="92">
        <v>14</v>
      </c>
      <c r="CD141" s="92">
        <v>1998</v>
      </c>
      <c r="CE141" s="92"/>
      <c r="CF141" s="92">
        <v>12</v>
      </c>
      <c r="CG141" s="92">
        <v>15</v>
      </c>
      <c r="CH141" s="92">
        <v>1998</v>
      </c>
      <c r="CI141"/>
      <c r="CJ141" s="161">
        <v>0</v>
      </c>
      <c r="CL141" t="s">
        <v>689</v>
      </c>
      <c r="CM141" s="30" t="s">
        <v>651</v>
      </c>
      <c r="CN141" s="12">
        <v>2</v>
      </c>
      <c r="CO141" s="92">
        <v>0</v>
      </c>
      <c r="CP141" s="1" t="s">
        <v>619</v>
      </c>
      <c r="CQ141" s="1" t="s">
        <v>320</v>
      </c>
      <c r="CR141" s="28">
        <v>1</v>
      </c>
      <c r="CS141" s="28">
        <v>0</v>
      </c>
      <c r="CT141" s="59">
        <v>1</v>
      </c>
      <c r="CU141" s="59">
        <v>1</v>
      </c>
      <c r="CV141" s="5">
        <f>CT142</f>
        <v>1</v>
      </c>
      <c r="CW141" s="59">
        <v>0</v>
      </c>
      <c r="CX141" s="59">
        <v>0</v>
      </c>
      <c r="CY141" s="59">
        <v>0</v>
      </c>
      <c r="CZ141" s="59">
        <v>0</v>
      </c>
      <c r="DA141" s="12">
        <f t="shared" ref="DA141" si="392">100-EH141</f>
        <v>44.4</v>
      </c>
      <c r="DB141" s="12">
        <f t="shared" si="346"/>
        <v>44.4</v>
      </c>
      <c r="DC141" s="169">
        <f t="shared" si="347"/>
        <v>55.6</v>
      </c>
      <c r="DD141" s="12">
        <f t="shared" si="383"/>
        <v>55.6</v>
      </c>
      <c r="DE141" s="12">
        <f>DA142</f>
        <v>55.6</v>
      </c>
      <c r="DF141" s="12">
        <f>DB142</f>
        <v>55.6</v>
      </c>
      <c r="DG141" s="12">
        <v>0</v>
      </c>
      <c r="DH141" s="30" t="s">
        <v>320</v>
      </c>
      <c r="DI141" s="30" t="s">
        <v>311</v>
      </c>
      <c r="DJ141" s="30" t="s">
        <v>782</v>
      </c>
      <c r="DK141" s="1" t="s">
        <v>621</v>
      </c>
      <c r="DL141" s="30" t="s">
        <v>783</v>
      </c>
      <c r="DM141"/>
      <c r="DN141"/>
      <c r="DO141"/>
      <c r="DP141"/>
      <c r="DQ141" s="12">
        <f t="shared" si="374"/>
        <v>67.272727272727266</v>
      </c>
      <c r="DR141" s="12">
        <f t="shared" si="387"/>
        <v>13750</v>
      </c>
      <c r="DS141" s="157">
        <v>9250</v>
      </c>
      <c r="DT141" s="92">
        <v>4500</v>
      </c>
      <c r="DU141"/>
      <c r="DV141"/>
      <c r="DW141" s="101">
        <v>9250</v>
      </c>
      <c r="DX141" s="101" t="s">
        <v>1025</v>
      </c>
      <c r="DY141" s="104"/>
      <c r="DZ141" s="104"/>
      <c r="EA141" s="12">
        <f t="shared" si="375"/>
        <v>4.015748031496063</v>
      </c>
      <c r="EB141" s="12">
        <f t="shared" si="352"/>
        <v>1270</v>
      </c>
      <c r="EC141" s="92">
        <v>51</v>
      </c>
      <c r="ED141" s="12">
        <v>1219</v>
      </c>
      <c r="EE141"/>
      <c r="EF141"/>
      <c r="EG141" s="73" t="s">
        <v>971</v>
      </c>
      <c r="EH141" s="81">
        <v>55.6</v>
      </c>
      <c r="EI141" s="73" t="s">
        <v>971</v>
      </c>
      <c r="EJ141" s="81">
        <v>44.4</v>
      </c>
      <c r="EO141" s="18" t="s">
        <v>857</v>
      </c>
      <c r="EP141" s="18">
        <v>1</v>
      </c>
      <c r="EQ141" s="12" t="s">
        <v>949</v>
      </c>
      <c r="EU141" s="1">
        <v>1402</v>
      </c>
      <c r="EV141" s="1"/>
      <c r="EW141" s="1">
        <v>2</v>
      </c>
      <c r="EX141" s="1"/>
      <c r="EY141" s="1">
        <v>1</v>
      </c>
      <c r="EZ141" s="1">
        <v>0</v>
      </c>
      <c r="FA141" s="1">
        <v>4</v>
      </c>
      <c r="FB141" s="9">
        <v>35953</v>
      </c>
      <c r="FC141" s="1">
        <v>1</v>
      </c>
      <c r="FD141" s="9">
        <v>35953</v>
      </c>
      <c r="FE141" s="1">
        <v>1</v>
      </c>
      <c r="FF141" s="1">
        <v>0</v>
      </c>
      <c r="FG141" s="1"/>
      <c r="FH141" s="1"/>
      <c r="FI141" s="1">
        <v>404</v>
      </c>
      <c r="FJ141" s="1" t="s">
        <v>628</v>
      </c>
      <c r="FK141" s="1"/>
      <c r="FL141" s="1"/>
      <c r="FM141" s="1">
        <v>404</v>
      </c>
      <c r="FN141" s="1">
        <v>4</v>
      </c>
      <c r="FO141" s="1" t="s">
        <v>65</v>
      </c>
      <c r="FP141">
        <v>67.272727272727266</v>
      </c>
    </row>
    <row r="142" spans="1:172" x14ac:dyDescent="0.2">
      <c r="A142" s="1" t="s">
        <v>623</v>
      </c>
      <c r="B142" s="1">
        <v>1998</v>
      </c>
      <c r="C142" s="1" t="s">
        <v>618</v>
      </c>
      <c r="D142" s="1" t="s">
        <v>619</v>
      </c>
      <c r="E142" s="1" t="s">
        <v>620</v>
      </c>
      <c r="F142">
        <v>1</v>
      </c>
      <c r="G142">
        <v>1</v>
      </c>
      <c r="H142" t="s">
        <v>1642</v>
      </c>
      <c r="I142" s="1"/>
      <c r="J142" s="1"/>
      <c r="K142" s="1"/>
      <c r="L142" s="1"/>
      <c r="M142" s="1"/>
      <c r="N142" s="1"/>
      <c r="O142" s="1" t="s">
        <v>621</v>
      </c>
      <c r="P142" s="1" t="s">
        <v>621</v>
      </c>
      <c r="Q142" s="1" t="s">
        <v>622</v>
      </c>
      <c r="R142" s="1"/>
      <c r="S142" s="1"/>
      <c r="T142" s="1"/>
      <c r="U142" s="1"/>
      <c r="V142" s="1"/>
      <c r="W142" s="1"/>
      <c r="X142">
        <v>1</v>
      </c>
      <c r="Y142">
        <v>0</v>
      </c>
      <c r="Z142" s="1"/>
      <c r="AA142" s="1"/>
      <c r="AB142" s="1"/>
      <c r="AC142" s="1"/>
      <c r="AD142" s="1"/>
      <c r="AE142" s="1"/>
      <c r="AF142" s="1"/>
      <c r="AG142" s="1"/>
      <c r="AH142" s="1"/>
      <c r="AI142" s="28">
        <v>1</v>
      </c>
      <c r="AJ142" s="28" t="s">
        <v>624</v>
      </c>
      <c r="AK142" s="28" t="s">
        <v>625</v>
      </c>
      <c r="AL142" s="28" t="s">
        <v>57</v>
      </c>
      <c r="AM142" s="28" t="s">
        <v>626</v>
      </c>
      <c r="AN142" s="28" t="s">
        <v>57</v>
      </c>
      <c r="AO142" s="28" t="s">
        <v>626</v>
      </c>
      <c r="AP142" s="28"/>
      <c r="AQ142" s="28"/>
      <c r="AR142" s="10" t="s">
        <v>627</v>
      </c>
      <c r="AS142" s="28" t="s">
        <v>263</v>
      </c>
      <c r="AT142" s="10" t="s">
        <v>629</v>
      </c>
      <c r="AY142" s="3">
        <v>1</v>
      </c>
      <c r="AZ142" s="167">
        <v>1</v>
      </c>
      <c r="BA142" s="28">
        <v>1</v>
      </c>
      <c r="BB142" s="28"/>
      <c r="BC142" s="28">
        <v>1</v>
      </c>
      <c r="BD142" s="28">
        <v>1</v>
      </c>
      <c r="BE142" s="28">
        <v>1</v>
      </c>
      <c r="BF142" s="28">
        <v>1</v>
      </c>
      <c r="BG142" s="28">
        <v>1</v>
      </c>
      <c r="BH142" s="28"/>
      <c r="BI142" s="93">
        <v>1</v>
      </c>
      <c r="BJ142" s="1"/>
      <c r="BK142" s="1">
        <v>0</v>
      </c>
      <c r="BL142" s="1">
        <v>5</v>
      </c>
      <c r="BM142" s="28">
        <v>1000</v>
      </c>
      <c r="BN142" s="1">
        <v>100010</v>
      </c>
      <c r="BO142" s="1">
        <v>1</v>
      </c>
      <c r="BP142" s="1">
        <v>0</v>
      </c>
      <c r="BQ142" s="1">
        <v>1</v>
      </c>
      <c r="BR142" s="16">
        <v>1</v>
      </c>
      <c r="BS142" s="16">
        <v>0</v>
      </c>
      <c r="BT142" s="16">
        <v>1</v>
      </c>
      <c r="BU142" s="30" t="s">
        <v>303</v>
      </c>
      <c r="BV142" s="30" t="s">
        <v>383</v>
      </c>
      <c r="BW142" s="12">
        <v>0</v>
      </c>
      <c r="BX142" s="12">
        <v>0</v>
      </c>
      <c r="BY142" s="12">
        <v>0</v>
      </c>
      <c r="BZ142" s="12">
        <v>0</v>
      </c>
      <c r="CA142" s="12">
        <v>0</v>
      </c>
      <c r="CB142" s="92">
        <v>12</v>
      </c>
      <c r="CC142" s="92">
        <v>14</v>
      </c>
      <c r="CD142" s="92">
        <v>1998</v>
      </c>
      <c r="CE142" s="92"/>
      <c r="CF142" s="92">
        <v>12</v>
      </c>
      <c r="CG142" s="92">
        <v>15</v>
      </c>
      <c r="CH142" s="92">
        <v>1998</v>
      </c>
      <c r="CI142"/>
      <c r="CJ142" s="161">
        <v>0</v>
      </c>
      <c r="CL142" t="s">
        <v>689</v>
      </c>
      <c r="CM142" s="30" t="s">
        <v>651</v>
      </c>
      <c r="CN142" s="12">
        <v>2</v>
      </c>
      <c r="CO142" s="92">
        <v>0</v>
      </c>
      <c r="CP142" s="1" t="s">
        <v>621</v>
      </c>
      <c r="CQ142" s="12" t="s">
        <v>1424</v>
      </c>
      <c r="CR142" s="12">
        <v>0</v>
      </c>
      <c r="CS142" s="12">
        <v>1</v>
      </c>
      <c r="CT142" s="59">
        <v>1</v>
      </c>
      <c r="CU142" s="59">
        <v>1</v>
      </c>
      <c r="CV142" s="5">
        <f>CT141</f>
        <v>1</v>
      </c>
      <c r="CW142" s="59">
        <v>0</v>
      </c>
      <c r="CX142" s="12">
        <v>0</v>
      </c>
      <c r="CY142" s="12">
        <v>0</v>
      </c>
      <c r="CZ142" s="12">
        <v>0</v>
      </c>
      <c r="DA142" s="12">
        <f t="shared" ref="DA142" si="393">100-EJ142</f>
        <v>55.6</v>
      </c>
      <c r="DB142" s="12">
        <f t="shared" si="346"/>
        <v>55.6</v>
      </c>
      <c r="DC142" s="169">
        <f t="shared" si="353"/>
        <v>44.4</v>
      </c>
      <c r="DD142" s="12">
        <f t="shared" si="386"/>
        <v>44.4</v>
      </c>
      <c r="DE142" s="12">
        <f>DA141</f>
        <v>44.4</v>
      </c>
      <c r="DF142" s="12">
        <f>DB141</f>
        <v>44.4</v>
      </c>
      <c r="DG142" s="12">
        <v>0</v>
      </c>
      <c r="DH142" s="30" t="s">
        <v>320</v>
      </c>
      <c r="DI142" s="30" t="s">
        <v>311</v>
      </c>
      <c r="DJ142" s="30" t="s">
        <v>782</v>
      </c>
      <c r="DK142" s="1" t="s">
        <v>621</v>
      </c>
      <c r="DL142" s="30" t="s">
        <v>783</v>
      </c>
      <c r="DM142"/>
      <c r="DN142"/>
      <c r="DO142"/>
      <c r="DP142"/>
      <c r="DQ142" s="12">
        <f t="shared" si="377"/>
        <v>32.727272727272727</v>
      </c>
      <c r="DR142" s="12">
        <f t="shared" si="387"/>
        <v>13750</v>
      </c>
      <c r="DS142" s="157">
        <v>9250</v>
      </c>
      <c r="DT142" s="92">
        <v>4500</v>
      </c>
      <c r="DU142"/>
      <c r="DV142"/>
      <c r="DW142" s="101">
        <v>9250</v>
      </c>
      <c r="DX142" s="101" t="s">
        <v>1025</v>
      </c>
      <c r="DY142" s="104"/>
      <c r="DZ142" s="104"/>
      <c r="EA142" s="12">
        <f t="shared" si="378"/>
        <v>95.984251968503941</v>
      </c>
      <c r="EB142" s="12">
        <f t="shared" si="352"/>
        <v>1270</v>
      </c>
      <c r="EC142" s="92">
        <v>51</v>
      </c>
      <c r="ED142" s="12">
        <v>1219</v>
      </c>
      <c r="EE142"/>
      <c r="EF142"/>
      <c r="EG142" s="73" t="s">
        <v>971</v>
      </c>
      <c r="EH142" s="81">
        <v>55.6</v>
      </c>
      <c r="EI142" s="73" t="s">
        <v>971</v>
      </c>
      <c r="EJ142" s="81">
        <v>44.4</v>
      </c>
      <c r="EO142" s="18" t="s">
        <v>857</v>
      </c>
      <c r="EP142" s="18">
        <v>1</v>
      </c>
      <c r="EQ142" s="12" t="s">
        <v>949</v>
      </c>
      <c r="EU142" s="1">
        <v>1402</v>
      </c>
      <c r="EV142" s="1"/>
      <c r="EW142" s="1">
        <v>2</v>
      </c>
      <c r="EX142" s="1"/>
      <c r="EY142" s="1">
        <v>1</v>
      </c>
      <c r="EZ142" s="1">
        <v>0</v>
      </c>
      <c r="FA142" s="1">
        <v>4</v>
      </c>
      <c r="FB142" s="9">
        <v>35953</v>
      </c>
      <c r="FC142" s="1">
        <v>1</v>
      </c>
      <c r="FD142" s="9">
        <v>35953</v>
      </c>
      <c r="FE142" s="1">
        <v>1</v>
      </c>
      <c r="FF142" s="1">
        <v>0</v>
      </c>
      <c r="FG142" s="1"/>
      <c r="FH142" s="1"/>
      <c r="FI142" s="1">
        <v>404</v>
      </c>
      <c r="FJ142" s="1" t="s">
        <v>628</v>
      </c>
      <c r="FK142" s="1"/>
      <c r="FL142" s="1"/>
      <c r="FM142" s="1">
        <v>404</v>
      </c>
      <c r="FN142" s="1">
        <v>4</v>
      </c>
      <c r="FO142" s="1" t="s">
        <v>65</v>
      </c>
      <c r="FP142">
        <v>32.727272727272727</v>
      </c>
    </row>
    <row r="143" spans="1:172" s="20" customFormat="1" x14ac:dyDescent="0.2">
      <c r="A143" s="16" t="s">
        <v>122</v>
      </c>
      <c r="B143" s="16">
        <v>1991</v>
      </c>
      <c r="C143" s="16" t="s">
        <v>123</v>
      </c>
      <c r="D143" s="16" t="s">
        <v>124</v>
      </c>
      <c r="E143" s="16"/>
      <c r="F143">
        <v>0</v>
      </c>
      <c r="G143" s="16"/>
      <c r="H143" s="16"/>
      <c r="I143" s="16">
        <v>0</v>
      </c>
      <c r="J143" s="16"/>
      <c r="K143" s="16"/>
      <c r="L143" s="16"/>
      <c r="M143" s="16"/>
      <c r="N143" s="16"/>
      <c r="O143" s="16" t="s">
        <v>125</v>
      </c>
      <c r="P143" s="16" t="s">
        <v>126</v>
      </c>
      <c r="Q143" s="18" t="s">
        <v>127</v>
      </c>
      <c r="R143" s="16" t="s">
        <v>128</v>
      </c>
      <c r="S143" s="18" t="s">
        <v>129</v>
      </c>
      <c r="T143" s="16"/>
      <c r="U143" s="16"/>
      <c r="V143" s="16"/>
      <c r="W143" s="16"/>
      <c r="X143">
        <v>0</v>
      </c>
      <c r="Y143" s="16"/>
      <c r="Z143" s="16"/>
      <c r="AA143">
        <v>0</v>
      </c>
      <c r="AB143" s="16"/>
      <c r="AC143" s="16"/>
      <c r="AD143" s="16"/>
      <c r="AE143" s="16"/>
      <c r="AF143" s="16"/>
      <c r="AG143" s="16"/>
      <c r="AH143" s="16"/>
      <c r="AI143" s="3">
        <v>1</v>
      </c>
      <c r="AJ143" s="3" t="s">
        <v>130</v>
      </c>
      <c r="AK143" s="12" t="s">
        <v>56</v>
      </c>
      <c r="AL143" s="12" t="s">
        <v>57</v>
      </c>
      <c r="AM143" s="12" t="s">
        <v>57</v>
      </c>
      <c r="AN143" s="12" t="s">
        <v>57</v>
      </c>
      <c r="AO143" s="12" t="s">
        <v>57</v>
      </c>
      <c r="AP143" s="12"/>
      <c r="AQ143" s="12"/>
      <c r="AR143" s="12" t="s">
        <v>102</v>
      </c>
      <c r="AS143" s="12" t="s">
        <v>60</v>
      </c>
      <c r="AT143" s="15" t="s">
        <v>131</v>
      </c>
      <c r="AU143" s="15">
        <v>1</v>
      </c>
      <c r="AV143" s="15">
        <v>1</v>
      </c>
      <c r="AW143" s="15"/>
      <c r="AX143" s="15">
        <v>1</v>
      </c>
      <c r="AY143" s="12">
        <v>0</v>
      </c>
      <c r="AZ143" s="62">
        <v>0</v>
      </c>
      <c r="BA143" s="3">
        <v>0</v>
      </c>
      <c r="BB143" s="3"/>
      <c r="BC143" s="3">
        <v>0</v>
      </c>
      <c r="BD143" s="3">
        <v>0</v>
      </c>
      <c r="BE143" s="3">
        <v>0</v>
      </c>
      <c r="BF143" s="3"/>
      <c r="BG143" s="3"/>
      <c r="BH143" s="3"/>
      <c r="BI143" s="12">
        <v>0</v>
      </c>
      <c r="BJ143" s="16" t="s">
        <v>133</v>
      </c>
      <c r="BK143" s="16">
        <v>1</v>
      </c>
      <c r="BL143" s="16">
        <v>-9</v>
      </c>
      <c r="BM143" s="3">
        <v>1100</v>
      </c>
      <c r="BN143" s="16">
        <v>110010</v>
      </c>
      <c r="BO143" s="16">
        <v>1</v>
      </c>
      <c r="BP143" s="16">
        <v>0</v>
      </c>
      <c r="BQ143" s="16">
        <v>1</v>
      </c>
      <c r="BR143" s="16">
        <v>0</v>
      </c>
      <c r="BS143" s="16">
        <v>0</v>
      </c>
      <c r="BT143" s="16">
        <v>0</v>
      </c>
      <c r="BU143" s="12" t="s">
        <v>388</v>
      </c>
      <c r="BV143" s="12" t="s">
        <v>389</v>
      </c>
      <c r="BW143" s="12">
        <v>0</v>
      </c>
      <c r="BX143" s="12">
        <v>0</v>
      </c>
      <c r="BY143" s="12">
        <v>0</v>
      </c>
      <c r="BZ143" s="12">
        <v>0</v>
      </c>
      <c r="CA143" s="12">
        <v>0</v>
      </c>
      <c r="CB143" s="5" t="s">
        <v>330</v>
      </c>
      <c r="CC143" s="5" t="s">
        <v>706</v>
      </c>
      <c r="CD143" s="5" t="s">
        <v>370</v>
      </c>
      <c r="CE143" s="5" t="s">
        <v>1057</v>
      </c>
      <c r="CF143" s="5" t="s">
        <v>330</v>
      </c>
      <c r="CG143" s="5" t="s">
        <v>339</v>
      </c>
      <c r="CH143" s="5" t="s">
        <v>370</v>
      </c>
      <c r="CI143" s="5"/>
      <c r="CJ143" s="161">
        <v>0</v>
      </c>
      <c r="CK143" s="12"/>
      <c r="CL143" s="5" t="s">
        <v>689</v>
      </c>
      <c r="CM143" s="12" t="s">
        <v>460</v>
      </c>
      <c r="CN143" s="96">
        <v>3</v>
      </c>
      <c r="CO143" s="96">
        <v>0</v>
      </c>
      <c r="CP143" s="96" t="s">
        <v>124</v>
      </c>
      <c r="CQ143" s="96" t="s">
        <v>320</v>
      </c>
      <c r="CR143" s="96">
        <v>1</v>
      </c>
      <c r="CS143" s="96">
        <v>0</v>
      </c>
      <c r="CT143" s="96">
        <v>1</v>
      </c>
      <c r="CU143" s="96">
        <v>1</v>
      </c>
      <c r="CV143" s="5">
        <f>CT144</f>
        <v>1</v>
      </c>
      <c r="CW143" s="96">
        <v>0</v>
      </c>
      <c r="CX143" s="12">
        <v>0</v>
      </c>
      <c r="CY143" s="12">
        <v>0</v>
      </c>
      <c r="CZ143" s="12">
        <v>0</v>
      </c>
      <c r="DA143" s="12">
        <f t="shared" ref="DA143" si="394">100-EH143</f>
        <v>15.799999999999997</v>
      </c>
      <c r="DB143" s="12">
        <f t="shared" si="346"/>
        <v>15.799999999999997</v>
      </c>
      <c r="DC143" s="169">
        <f t="shared" si="347"/>
        <v>84.2</v>
      </c>
      <c r="DD143" s="12">
        <f t="shared" si="383"/>
        <v>84.2</v>
      </c>
      <c r="DE143" s="12">
        <f>DA144</f>
        <v>84.2</v>
      </c>
      <c r="DF143" s="12">
        <f>DB144</f>
        <v>84.2</v>
      </c>
      <c r="DG143" s="12">
        <v>0</v>
      </c>
      <c r="DH143" s="96" t="s">
        <v>320</v>
      </c>
      <c r="DI143" s="96">
        <v>2</v>
      </c>
      <c r="DJ143" s="96" t="s">
        <v>865</v>
      </c>
      <c r="DK143" s="96" t="s">
        <v>864</v>
      </c>
      <c r="DL143" s="96" t="s">
        <v>866</v>
      </c>
      <c r="DM143" s="12"/>
      <c r="DN143" s="12"/>
      <c r="DO143" s="12"/>
      <c r="DP143" s="12"/>
      <c r="DQ143" s="12">
        <f t="shared" si="374"/>
        <v>92.279855247285894</v>
      </c>
      <c r="DR143" s="12">
        <f t="shared" si="387"/>
        <v>414500</v>
      </c>
      <c r="DS143" s="157">
        <v>382500</v>
      </c>
      <c r="DT143" s="12">
        <v>32000</v>
      </c>
      <c r="DU143" s="12"/>
      <c r="DV143" s="12"/>
      <c r="DW143" s="101" t="s">
        <v>1027</v>
      </c>
      <c r="DX143" s="101" t="s">
        <v>1026</v>
      </c>
      <c r="DY143" s="12"/>
      <c r="DZ143" s="12"/>
      <c r="EA143" s="12">
        <f t="shared" si="375"/>
        <v>97.153465346534645</v>
      </c>
      <c r="EB143" s="12">
        <f t="shared" si="352"/>
        <v>808</v>
      </c>
      <c r="EC143" s="12">
        <v>785</v>
      </c>
      <c r="ED143" s="12">
        <v>23</v>
      </c>
      <c r="EE143" s="12"/>
      <c r="EF143" s="12"/>
      <c r="EG143" s="63" t="s">
        <v>956</v>
      </c>
      <c r="EH143" s="80">
        <v>84.2</v>
      </c>
      <c r="EI143" s="62" t="s">
        <v>956</v>
      </c>
      <c r="EJ143" s="95">
        <v>15.8</v>
      </c>
      <c r="EK143" s="62"/>
      <c r="EL143" s="59"/>
      <c r="EM143" s="62"/>
      <c r="EN143" s="59"/>
      <c r="EO143" s="12" t="s">
        <v>695</v>
      </c>
      <c r="EP143" s="12">
        <v>0</v>
      </c>
      <c r="EQ143" s="12" t="s">
        <v>949</v>
      </c>
      <c r="ER143" s="12" t="s">
        <v>867</v>
      </c>
      <c r="ES143" s="12"/>
      <c r="ET143" s="12"/>
      <c r="EU143" s="16" t="s">
        <v>132</v>
      </c>
      <c r="EV143" s="16"/>
      <c r="EW143" s="16">
        <v>1</v>
      </c>
      <c r="EX143" s="16" t="s">
        <v>133</v>
      </c>
      <c r="EY143" s="16">
        <v>1</v>
      </c>
      <c r="EZ143" s="16">
        <v>1</v>
      </c>
      <c r="FA143" s="16">
        <v>3</v>
      </c>
      <c r="FB143" s="17">
        <v>22646</v>
      </c>
      <c r="FC143" s="16">
        <v>3</v>
      </c>
      <c r="FD143" s="17">
        <v>26876</v>
      </c>
      <c r="FE143" s="16">
        <v>3</v>
      </c>
      <c r="FF143" s="16">
        <v>0</v>
      </c>
      <c r="FG143" s="16"/>
      <c r="FH143" s="16"/>
      <c r="FI143" s="16">
        <v>645</v>
      </c>
      <c r="FJ143" s="16"/>
      <c r="FK143" s="16"/>
      <c r="FL143" s="16"/>
      <c r="FM143" s="16">
        <v>645</v>
      </c>
      <c r="FN143" s="16">
        <v>2</v>
      </c>
      <c r="FO143" s="16" t="s">
        <v>65</v>
      </c>
      <c r="FP143" s="20">
        <v>92.279855247285894</v>
      </c>
    </row>
    <row r="144" spans="1:172" s="20" customFormat="1" x14ac:dyDescent="0.2">
      <c r="A144" s="16" t="s">
        <v>122</v>
      </c>
      <c r="B144" s="16">
        <v>1991</v>
      </c>
      <c r="C144" s="16" t="s">
        <v>123</v>
      </c>
      <c r="D144" s="16" t="s">
        <v>124</v>
      </c>
      <c r="E144" s="16"/>
      <c r="F144">
        <v>0</v>
      </c>
      <c r="G144" s="16"/>
      <c r="H144" s="16"/>
      <c r="I144" s="16">
        <v>0</v>
      </c>
      <c r="J144" s="16"/>
      <c r="K144" s="16"/>
      <c r="L144" s="16"/>
      <c r="M144" s="16"/>
      <c r="N144" s="16"/>
      <c r="O144" s="16" t="s">
        <v>125</v>
      </c>
      <c r="P144" s="16" t="s">
        <v>126</v>
      </c>
      <c r="Q144" s="18" t="s">
        <v>127</v>
      </c>
      <c r="R144" s="16" t="s">
        <v>128</v>
      </c>
      <c r="S144" s="18" t="s">
        <v>129</v>
      </c>
      <c r="T144" s="16"/>
      <c r="U144" s="16"/>
      <c r="V144" s="16"/>
      <c r="W144" s="16"/>
      <c r="X144">
        <v>0</v>
      </c>
      <c r="Y144" s="16"/>
      <c r="Z144" s="16"/>
      <c r="AA144">
        <v>0</v>
      </c>
      <c r="AB144" s="16"/>
      <c r="AC144" s="16"/>
      <c r="AD144" s="16"/>
      <c r="AE144" s="16"/>
      <c r="AF144" s="16"/>
      <c r="AG144" s="16"/>
      <c r="AH144" s="16"/>
      <c r="AI144" s="3">
        <v>1</v>
      </c>
      <c r="AJ144" s="3" t="s">
        <v>130</v>
      </c>
      <c r="AK144" s="12" t="s">
        <v>56</v>
      </c>
      <c r="AL144" s="12" t="s">
        <v>57</v>
      </c>
      <c r="AM144" s="12" t="s">
        <v>57</v>
      </c>
      <c r="AN144" s="12" t="s">
        <v>57</v>
      </c>
      <c r="AO144" s="12" t="s">
        <v>57</v>
      </c>
      <c r="AP144" s="12"/>
      <c r="AQ144" s="12"/>
      <c r="AR144" s="12" t="s">
        <v>102</v>
      </c>
      <c r="AS144" s="12" t="s">
        <v>60</v>
      </c>
      <c r="AT144" s="15" t="s">
        <v>131</v>
      </c>
      <c r="AU144" s="15">
        <v>1</v>
      </c>
      <c r="AV144" s="15">
        <v>1</v>
      </c>
      <c r="AW144" s="15"/>
      <c r="AX144" s="15">
        <v>1</v>
      </c>
      <c r="AY144" s="12">
        <v>0</v>
      </c>
      <c r="AZ144" s="62">
        <v>0</v>
      </c>
      <c r="BA144" s="3">
        <v>0</v>
      </c>
      <c r="BB144" s="3"/>
      <c r="BC144" s="3">
        <v>0</v>
      </c>
      <c r="BD144" s="3">
        <v>0</v>
      </c>
      <c r="BE144" s="3">
        <v>0</v>
      </c>
      <c r="BF144" s="3"/>
      <c r="BG144" s="3"/>
      <c r="BH144" s="3"/>
      <c r="BI144" s="12">
        <v>0</v>
      </c>
      <c r="BJ144" s="16" t="s">
        <v>133</v>
      </c>
      <c r="BK144" s="16">
        <v>1</v>
      </c>
      <c r="BL144" s="16">
        <v>-9</v>
      </c>
      <c r="BM144" s="3">
        <v>1100</v>
      </c>
      <c r="BN144" s="16">
        <v>110010</v>
      </c>
      <c r="BO144" s="16">
        <v>1</v>
      </c>
      <c r="BP144" s="16">
        <v>0</v>
      </c>
      <c r="BQ144" s="16">
        <v>1</v>
      </c>
      <c r="BR144" s="16">
        <v>0</v>
      </c>
      <c r="BS144" s="16">
        <v>0</v>
      </c>
      <c r="BT144" s="16">
        <v>0</v>
      </c>
      <c r="BU144" s="12" t="s">
        <v>388</v>
      </c>
      <c r="BV144" s="12" t="s">
        <v>389</v>
      </c>
      <c r="BW144" s="12">
        <v>0</v>
      </c>
      <c r="BX144" s="12">
        <v>0</v>
      </c>
      <c r="BY144" s="12">
        <v>0</v>
      </c>
      <c r="BZ144" s="12">
        <v>0</v>
      </c>
      <c r="CA144" s="12">
        <v>0</v>
      </c>
      <c r="CB144" s="5" t="s">
        <v>330</v>
      </c>
      <c r="CC144" s="5" t="s">
        <v>706</v>
      </c>
      <c r="CD144" s="5" t="s">
        <v>370</v>
      </c>
      <c r="CE144" s="5" t="s">
        <v>1057</v>
      </c>
      <c r="CF144" s="5" t="s">
        <v>330</v>
      </c>
      <c r="CG144" s="5" t="s">
        <v>339</v>
      </c>
      <c r="CH144" s="5" t="s">
        <v>370</v>
      </c>
      <c r="CI144" s="5"/>
      <c r="CJ144" s="161">
        <v>0</v>
      </c>
      <c r="CK144" s="12"/>
      <c r="CL144" s="5" t="s">
        <v>689</v>
      </c>
      <c r="CM144" s="12" t="s">
        <v>460</v>
      </c>
      <c r="CN144" s="96">
        <v>3</v>
      </c>
      <c r="CO144" s="96">
        <v>0</v>
      </c>
      <c r="CP144" s="96" t="s">
        <v>1427</v>
      </c>
      <c r="CQ144" s="96" t="s">
        <v>1424</v>
      </c>
      <c r="CR144" s="96">
        <v>0</v>
      </c>
      <c r="CS144" s="96">
        <v>1</v>
      </c>
      <c r="CT144" s="96">
        <v>1</v>
      </c>
      <c r="CU144" s="96">
        <v>1</v>
      </c>
      <c r="CV144" s="5">
        <f>CT143</f>
        <v>1</v>
      </c>
      <c r="CW144" s="96">
        <v>0</v>
      </c>
      <c r="CX144" s="12">
        <v>0</v>
      </c>
      <c r="CY144" s="12">
        <v>0</v>
      </c>
      <c r="CZ144" s="12">
        <v>0</v>
      </c>
      <c r="DA144" s="12">
        <f t="shared" ref="DA144" si="395">100-EJ144</f>
        <v>84.2</v>
      </c>
      <c r="DB144" s="12">
        <f t="shared" si="346"/>
        <v>84.2</v>
      </c>
      <c r="DC144" s="169">
        <f t="shared" si="353"/>
        <v>15.8</v>
      </c>
      <c r="DD144" s="12">
        <f t="shared" si="386"/>
        <v>15.8</v>
      </c>
      <c r="DE144" s="12">
        <f>DA143</f>
        <v>15.799999999999997</v>
      </c>
      <c r="DF144" s="12">
        <f>DB143</f>
        <v>15.799999999999997</v>
      </c>
      <c r="DG144" s="12">
        <v>0</v>
      </c>
      <c r="DH144" s="96" t="s">
        <v>320</v>
      </c>
      <c r="DI144" s="96">
        <v>2</v>
      </c>
      <c r="DJ144" s="96" t="s">
        <v>865</v>
      </c>
      <c r="DK144" s="96" t="s">
        <v>864</v>
      </c>
      <c r="DL144" s="96" t="s">
        <v>866</v>
      </c>
      <c r="DM144" s="12"/>
      <c r="DN144" s="12"/>
      <c r="DO144" s="12"/>
      <c r="DP144" s="12"/>
      <c r="DQ144" s="12">
        <f t="shared" si="377"/>
        <v>7.7201447527141127</v>
      </c>
      <c r="DR144" s="12">
        <f t="shared" si="387"/>
        <v>414500</v>
      </c>
      <c r="DS144" s="157">
        <v>382500</v>
      </c>
      <c r="DT144" s="12">
        <v>32000</v>
      </c>
      <c r="DU144" s="12"/>
      <c r="DV144" s="12"/>
      <c r="DW144" s="101" t="s">
        <v>1027</v>
      </c>
      <c r="DX144" s="101" t="s">
        <v>1026</v>
      </c>
      <c r="DY144" s="12"/>
      <c r="DZ144" s="12"/>
      <c r="EA144" s="12">
        <f t="shared" si="378"/>
        <v>2.8465346534653468</v>
      </c>
      <c r="EB144" s="12">
        <f t="shared" si="352"/>
        <v>808</v>
      </c>
      <c r="EC144" s="12">
        <v>785</v>
      </c>
      <c r="ED144" s="12">
        <v>23</v>
      </c>
      <c r="EE144" s="12"/>
      <c r="EF144" s="12"/>
      <c r="EG144" s="63" t="s">
        <v>956</v>
      </c>
      <c r="EH144" s="80">
        <v>84.2</v>
      </c>
      <c r="EI144" s="62" t="s">
        <v>956</v>
      </c>
      <c r="EJ144" s="95">
        <v>15.8</v>
      </c>
      <c r="EK144" s="62"/>
      <c r="EL144" s="59"/>
      <c r="EM144" s="62"/>
      <c r="EN144" s="59"/>
      <c r="EO144" s="12" t="s">
        <v>695</v>
      </c>
      <c r="EP144" s="12">
        <v>0</v>
      </c>
      <c r="EQ144" s="12" t="s">
        <v>949</v>
      </c>
      <c r="ER144" s="12" t="s">
        <v>867</v>
      </c>
      <c r="ES144" s="12"/>
      <c r="ET144" s="12"/>
      <c r="EU144" s="16" t="s">
        <v>132</v>
      </c>
      <c r="EV144" s="16"/>
      <c r="EW144" s="16">
        <v>1</v>
      </c>
      <c r="EX144" s="16" t="s">
        <v>133</v>
      </c>
      <c r="EY144" s="16">
        <v>1</v>
      </c>
      <c r="EZ144" s="16">
        <v>1</v>
      </c>
      <c r="FA144" s="16">
        <v>3</v>
      </c>
      <c r="FB144" s="17">
        <v>22646</v>
      </c>
      <c r="FC144" s="16">
        <v>3</v>
      </c>
      <c r="FD144" s="17">
        <v>26876</v>
      </c>
      <c r="FE144" s="16">
        <v>3</v>
      </c>
      <c r="FF144" s="16">
        <v>0</v>
      </c>
      <c r="FG144" s="16"/>
      <c r="FH144" s="16"/>
      <c r="FI144" s="16">
        <v>645</v>
      </c>
      <c r="FJ144" s="16"/>
      <c r="FK144" s="16"/>
      <c r="FL144" s="16"/>
      <c r="FM144" s="16">
        <v>645</v>
      </c>
      <c r="FN144" s="16">
        <v>2</v>
      </c>
      <c r="FO144" s="16" t="s">
        <v>65</v>
      </c>
      <c r="FP144" s="20">
        <v>7.7201447527141127</v>
      </c>
    </row>
    <row r="145" spans="1:172" s="20" customFormat="1" x14ac:dyDescent="0.2">
      <c r="A145" s="16" t="s">
        <v>122</v>
      </c>
      <c r="B145" s="16">
        <v>1991</v>
      </c>
      <c r="C145" s="16" t="s">
        <v>123</v>
      </c>
      <c r="D145" s="16" t="s">
        <v>124</v>
      </c>
      <c r="E145" s="16"/>
      <c r="F145">
        <v>0</v>
      </c>
      <c r="G145" s="16"/>
      <c r="H145" s="16"/>
      <c r="I145" s="16">
        <v>0</v>
      </c>
      <c r="J145" s="16"/>
      <c r="K145" s="16"/>
      <c r="L145" s="16"/>
      <c r="M145" s="16"/>
      <c r="N145" s="16"/>
      <c r="O145" s="16" t="s">
        <v>125</v>
      </c>
      <c r="P145" s="16" t="s">
        <v>126</v>
      </c>
      <c r="Q145" s="18" t="s">
        <v>127</v>
      </c>
      <c r="R145" s="16" t="s">
        <v>128</v>
      </c>
      <c r="S145" s="18" t="s">
        <v>129</v>
      </c>
      <c r="T145" s="16"/>
      <c r="U145" s="16"/>
      <c r="V145" s="16"/>
      <c r="W145" s="16"/>
      <c r="X145">
        <v>0</v>
      </c>
      <c r="Y145" s="16"/>
      <c r="Z145" s="16"/>
      <c r="AA145">
        <v>0</v>
      </c>
      <c r="AB145" s="16"/>
      <c r="AC145" s="16"/>
      <c r="AD145" s="16"/>
      <c r="AE145" s="16"/>
      <c r="AF145" s="16"/>
      <c r="AG145" s="16"/>
      <c r="AH145" s="16"/>
      <c r="AI145" s="3">
        <v>1</v>
      </c>
      <c r="AJ145" s="3" t="s">
        <v>130</v>
      </c>
      <c r="AK145" s="12" t="s">
        <v>56</v>
      </c>
      <c r="AL145" s="12" t="s">
        <v>57</v>
      </c>
      <c r="AM145" s="12" t="s">
        <v>57</v>
      </c>
      <c r="AN145" s="12" t="s">
        <v>57</v>
      </c>
      <c r="AO145" s="12" t="s">
        <v>57</v>
      </c>
      <c r="AP145" s="12"/>
      <c r="AQ145" s="12"/>
      <c r="AR145" s="12" t="s">
        <v>102</v>
      </c>
      <c r="AS145" s="12" t="s">
        <v>60</v>
      </c>
      <c r="AT145" s="15" t="s">
        <v>131</v>
      </c>
      <c r="AU145" s="15">
        <v>1</v>
      </c>
      <c r="AV145" s="15">
        <v>1</v>
      </c>
      <c r="AW145" s="15"/>
      <c r="AX145" s="15">
        <v>1</v>
      </c>
      <c r="AY145" s="12">
        <v>0</v>
      </c>
      <c r="AZ145" s="62">
        <v>0</v>
      </c>
      <c r="BA145" s="3">
        <v>0</v>
      </c>
      <c r="BB145" s="3"/>
      <c r="BC145" s="3">
        <v>0</v>
      </c>
      <c r="BD145" s="3">
        <v>0</v>
      </c>
      <c r="BE145" s="3">
        <v>0</v>
      </c>
      <c r="BF145" s="3"/>
      <c r="BG145" s="3"/>
      <c r="BH145" s="3"/>
      <c r="BI145" s="12">
        <v>0</v>
      </c>
      <c r="BJ145" s="16" t="s">
        <v>133</v>
      </c>
      <c r="BK145" s="16">
        <v>1</v>
      </c>
      <c r="BL145" s="16">
        <v>-9</v>
      </c>
      <c r="BM145" s="3">
        <v>1101</v>
      </c>
      <c r="BN145" s="16">
        <v>110110</v>
      </c>
      <c r="BO145" s="16">
        <v>1</v>
      </c>
      <c r="BP145" s="16">
        <v>0</v>
      </c>
      <c r="BQ145" s="16">
        <v>1</v>
      </c>
      <c r="BR145" s="16">
        <v>0</v>
      </c>
      <c r="BS145" s="16">
        <v>0</v>
      </c>
      <c r="BT145" s="16">
        <v>0</v>
      </c>
      <c r="BU145" s="12" t="s">
        <v>388</v>
      </c>
      <c r="BV145" s="12" t="s">
        <v>389</v>
      </c>
      <c r="BW145" s="12">
        <v>0</v>
      </c>
      <c r="BX145" s="12">
        <v>0</v>
      </c>
      <c r="BY145" s="12">
        <v>0</v>
      </c>
      <c r="BZ145" s="12">
        <v>0</v>
      </c>
      <c r="CA145" s="12">
        <v>0</v>
      </c>
      <c r="CB145" s="5" t="s">
        <v>326</v>
      </c>
      <c r="CC145" s="5" t="s">
        <v>868</v>
      </c>
      <c r="CD145" s="5" t="s">
        <v>370</v>
      </c>
      <c r="CE145" s="5" t="s">
        <v>869</v>
      </c>
      <c r="CF145" s="5" t="s">
        <v>352</v>
      </c>
      <c r="CG145" s="5" t="s">
        <v>374</v>
      </c>
      <c r="CH145" s="5" t="s">
        <v>370</v>
      </c>
      <c r="CI145" s="5"/>
      <c r="CJ145" s="161">
        <v>1</v>
      </c>
      <c r="CK145" s="12"/>
      <c r="CL145" s="5" t="s">
        <v>738</v>
      </c>
      <c r="CM145" s="12" t="s">
        <v>460</v>
      </c>
      <c r="CN145" s="96">
        <v>3</v>
      </c>
      <c r="CO145" s="96">
        <v>0</v>
      </c>
      <c r="CP145" s="96" t="s">
        <v>124</v>
      </c>
      <c r="CQ145" s="96" t="s">
        <v>320</v>
      </c>
      <c r="CR145" s="96">
        <v>1</v>
      </c>
      <c r="CS145" s="96">
        <v>0</v>
      </c>
      <c r="CT145" s="96">
        <v>1</v>
      </c>
      <c r="CU145" s="96">
        <v>1</v>
      </c>
      <c r="CV145" s="5">
        <f>CT146</f>
        <v>1</v>
      </c>
      <c r="CW145" s="96">
        <v>0</v>
      </c>
      <c r="CX145" s="12">
        <v>1</v>
      </c>
      <c r="CY145" s="12">
        <v>1</v>
      </c>
      <c r="CZ145" s="12">
        <v>1</v>
      </c>
      <c r="DA145" s="12">
        <f t="shared" ref="DA145" si="396">100-EH145</f>
        <v>15.799999999999997</v>
      </c>
      <c r="DB145" s="12">
        <f t="shared" si="346"/>
        <v>15.799999999999997</v>
      </c>
      <c r="DC145" s="169">
        <f t="shared" si="347"/>
        <v>84.2</v>
      </c>
      <c r="DD145" s="12">
        <f t="shared" si="383"/>
        <v>84.2</v>
      </c>
      <c r="DE145" s="12">
        <f>DA146</f>
        <v>78.900000000000006</v>
      </c>
      <c r="DF145" s="12">
        <f>DB146</f>
        <v>78.900000000000006</v>
      </c>
      <c r="DG145" s="12">
        <v>1</v>
      </c>
      <c r="DH145" s="96" t="s">
        <v>320</v>
      </c>
      <c r="DI145" s="96">
        <v>2</v>
      </c>
      <c r="DJ145" s="96" t="s">
        <v>865</v>
      </c>
      <c r="DK145" s="96" t="s">
        <v>864</v>
      </c>
      <c r="DL145" s="96" t="s">
        <v>870</v>
      </c>
      <c r="DM145" s="12"/>
      <c r="DN145" s="12"/>
      <c r="DO145" s="12"/>
      <c r="DP145" s="12"/>
      <c r="DQ145" s="12">
        <f t="shared" si="374"/>
        <v>92.279855247285894</v>
      </c>
      <c r="DR145" s="12">
        <f t="shared" si="387"/>
        <v>414500</v>
      </c>
      <c r="DS145" s="157">
        <v>382500</v>
      </c>
      <c r="DT145" s="12">
        <v>32000</v>
      </c>
      <c r="DU145" s="12"/>
      <c r="DV145" s="12"/>
      <c r="DW145" s="101" t="s">
        <v>1027</v>
      </c>
      <c r="DX145" s="101" t="s">
        <v>1026</v>
      </c>
      <c r="DY145" s="12"/>
      <c r="DZ145" s="12"/>
      <c r="EA145" s="12">
        <f t="shared" si="375"/>
        <v>97.153465346534645</v>
      </c>
      <c r="EB145" s="12">
        <f t="shared" si="352"/>
        <v>808</v>
      </c>
      <c r="EC145" s="12">
        <v>785</v>
      </c>
      <c r="ED145" s="12">
        <v>23</v>
      </c>
      <c r="EE145" s="12"/>
      <c r="EF145" s="12"/>
      <c r="EG145" s="63" t="s">
        <v>665</v>
      </c>
      <c r="EH145" s="80">
        <v>84.2</v>
      </c>
      <c r="EI145" s="62" t="s">
        <v>666</v>
      </c>
      <c r="EJ145" s="95">
        <v>21.1</v>
      </c>
      <c r="EK145" s="62"/>
      <c r="EL145" s="59"/>
      <c r="EM145" s="62"/>
      <c r="EN145" s="59"/>
      <c r="EO145" s="12" t="s">
        <v>695</v>
      </c>
      <c r="EP145" s="12">
        <v>0</v>
      </c>
      <c r="EQ145" s="12" t="s">
        <v>948</v>
      </c>
      <c r="ER145" s="12" t="s">
        <v>871</v>
      </c>
      <c r="ES145" s="12"/>
      <c r="ET145" s="12"/>
      <c r="EU145" s="16" t="s">
        <v>132</v>
      </c>
      <c r="EV145" s="16"/>
      <c r="EW145" s="16">
        <v>1</v>
      </c>
      <c r="EX145" s="16" t="s">
        <v>133</v>
      </c>
      <c r="EY145" s="16">
        <v>1</v>
      </c>
      <c r="EZ145" s="16">
        <v>1</v>
      </c>
      <c r="FA145" s="16">
        <v>3</v>
      </c>
      <c r="FB145" s="17">
        <v>22646</v>
      </c>
      <c r="FC145" s="16">
        <v>3</v>
      </c>
      <c r="FD145" s="17">
        <v>26876</v>
      </c>
      <c r="FE145" s="16">
        <v>3</v>
      </c>
      <c r="FF145" s="16">
        <v>0</v>
      </c>
      <c r="FG145" s="16"/>
      <c r="FH145" s="16"/>
      <c r="FI145" s="16">
        <v>645</v>
      </c>
      <c r="FJ145" s="16"/>
      <c r="FK145" s="16"/>
      <c r="FL145" s="16"/>
      <c r="FM145" s="16">
        <v>645</v>
      </c>
      <c r="FN145" s="16">
        <v>2</v>
      </c>
      <c r="FO145" s="16" t="s">
        <v>65</v>
      </c>
      <c r="FP145" s="20">
        <v>92.279855247285894</v>
      </c>
    </row>
    <row r="146" spans="1:172" s="20" customFormat="1" x14ac:dyDescent="0.2">
      <c r="A146" s="16" t="s">
        <v>122</v>
      </c>
      <c r="B146" s="16">
        <v>1991</v>
      </c>
      <c r="C146" s="16" t="s">
        <v>123</v>
      </c>
      <c r="D146" s="16" t="s">
        <v>124</v>
      </c>
      <c r="E146" s="16"/>
      <c r="F146">
        <v>0</v>
      </c>
      <c r="G146" s="16"/>
      <c r="H146" s="16"/>
      <c r="I146" s="16">
        <v>0</v>
      </c>
      <c r="J146" s="16"/>
      <c r="K146" s="16"/>
      <c r="L146" s="16"/>
      <c r="M146" s="16"/>
      <c r="N146" s="16"/>
      <c r="O146" s="16" t="s">
        <v>125</v>
      </c>
      <c r="P146" s="16" t="s">
        <v>126</v>
      </c>
      <c r="Q146" s="18" t="s">
        <v>127</v>
      </c>
      <c r="R146" s="16" t="s">
        <v>128</v>
      </c>
      <c r="S146" s="18" t="s">
        <v>129</v>
      </c>
      <c r="T146" s="16"/>
      <c r="U146" s="16"/>
      <c r="V146" s="16"/>
      <c r="W146" s="16"/>
      <c r="X146">
        <v>0</v>
      </c>
      <c r="Y146" s="16"/>
      <c r="Z146" s="16"/>
      <c r="AA146">
        <v>0</v>
      </c>
      <c r="AB146" s="16"/>
      <c r="AC146" s="16"/>
      <c r="AD146" s="16"/>
      <c r="AE146" s="16"/>
      <c r="AF146" s="16"/>
      <c r="AG146" s="16"/>
      <c r="AH146" s="16"/>
      <c r="AI146" s="3">
        <v>1</v>
      </c>
      <c r="AJ146" s="3" t="s">
        <v>130</v>
      </c>
      <c r="AK146" s="12" t="s">
        <v>56</v>
      </c>
      <c r="AL146" s="12" t="s">
        <v>57</v>
      </c>
      <c r="AM146" s="12" t="s">
        <v>57</v>
      </c>
      <c r="AN146" s="12" t="s">
        <v>57</v>
      </c>
      <c r="AO146" s="12" t="s">
        <v>57</v>
      </c>
      <c r="AP146" s="12"/>
      <c r="AQ146" s="12"/>
      <c r="AR146" s="12" t="s">
        <v>102</v>
      </c>
      <c r="AS146" s="12" t="s">
        <v>60</v>
      </c>
      <c r="AT146" s="15" t="s">
        <v>131</v>
      </c>
      <c r="AU146" s="15">
        <v>1</v>
      </c>
      <c r="AV146" s="15">
        <v>1</v>
      </c>
      <c r="AW146" s="15"/>
      <c r="AX146" s="15">
        <v>1</v>
      </c>
      <c r="AY146" s="12">
        <v>0</v>
      </c>
      <c r="AZ146" s="62">
        <v>0</v>
      </c>
      <c r="BA146" s="3">
        <v>0</v>
      </c>
      <c r="BB146" s="3"/>
      <c r="BC146" s="3">
        <v>0</v>
      </c>
      <c r="BD146" s="3">
        <v>0</v>
      </c>
      <c r="BE146" s="3">
        <v>0</v>
      </c>
      <c r="BF146" s="3"/>
      <c r="BG146" s="3"/>
      <c r="BH146" s="3"/>
      <c r="BI146" s="12">
        <v>0</v>
      </c>
      <c r="BJ146" s="16" t="s">
        <v>133</v>
      </c>
      <c r="BK146" s="16">
        <v>1</v>
      </c>
      <c r="BL146" s="16">
        <v>-9</v>
      </c>
      <c r="BM146" s="3">
        <v>1101</v>
      </c>
      <c r="BN146" s="16">
        <v>110110</v>
      </c>
      <c r="BO146" s="16">
        <v>1</v>
      </c>
      <c r="BP146" s="16">
        <v>0</v>
      </c>
      <c r="BQ146" s="16">
        <v>1</v>
      </c>
      <c r="BR146" s="16">
        <v>0</v>
      </c>
      <c r="BS146" s="16">
        <v>0</v>
      </c>
      <c r="BT146" s="16">
        <v>0</v>
      </c>
      <c r="BU146" s="12" t="s">
        <v>388</v>
      </c>
      <c r="BV146" s="12" t="s">
        <v>389</v>
      </c>
      <c r="BW146" s="12">
        <v>0</v>
      </c>
      <c r="BX146" s="12">
        <v>0</v>
      </c>
      <c r="BY146" s="12">
        <v>0</v>
      </c>
      <c r="BZ146" s="12">
        <v>0</v>
      </c>
      <c r="CA146" s="12">
        <v>0</v>
      </c>
      <c r="CB146" s="5" t="s">
        <v>326</v>
      </c>
      <c r="CC146" s="5" t="s">
        <v>868</v>
      </c>
      <c r="CD146" s="5" t="s">
        <v>370</v>
      </c>
      <c r="CE146" s="5" t="s">
        <v>869</v>
      </c>
      <c r="CF146" s="5" t="s">
        <v>352</v>
      </c>
      <c r="CG146" s="5" t="s">
        <v>374</v>
      </c>
      <c r="CH146" s="5" t="s">
        <v>370</v>
      </c>
      <c r="CI146" s="5"/>
      <c r="CJ146" s="161">
        <v>1</v>
      </c>
      <c r="CK146" s="12"/>
      <c r="CL146" s="5" t="s">
        <v>738</v>
      </c>
      <c r="CM146" s="12" t="s">
        <v>460</v>
      </c>
      <c r="CN146" s="96">
        <v>3</v>
      </c>
      <c r="CO146" s="96">
        <v>0</v>
      </c>
      <c r="CP146" s="96" t="s">
        <v>1427</v>
      </c>
      <c r="CQ146" s="96" t="s">
        <v>1424</v>
      </c>
      <c r="CR146" s="96">
        <v>0</v>
      </c>
      <c r="CS146" s="96">
        <v>1</v>
      </c>
      <c r="CT146" s="96">
        <v>1</v>
      </c>
      <c r="CU146" s="96">
        <v>1</v>
      </c>
      <c r="CV146" s="5">
        <f>CT145</f>
        <v>1</v>
      </c>
      <c r="CW146" s="96">
        <v>0</v>
      </c>
      <c r="CX146" s="12">
        <v>0</v>
      </c>
      <c r="CY146" s="12">
        <v>0</v>
      </c>
      <c r="CZ146" s="12">
        <v>0</v>
      </c>
      <c r="DA146" s="12">
        <f t="shared" ref="DA146" si="397">100-EJ146</f>
        <v>78.900000000000006</v>
      </c>
      <c r="DB146" s="12">
        <f t="shared" si="346"/>
        <v>78.900000000000006</v>
      </c>
      <c r="DC146" s="169">
        <f t="shared" si="353"/>
        <v>21.1</v>
      </c>
      <c r="DD146" s="12">
        <f t="shared" si="386"/>
        <v>21.1</v>
      </c>
      <c r="DE146" s="12">
        <f>DA145</f>
        <v>15.799999999999997</v>
      </c>
      <c r="DF146" s="12">
        <f>DB145</f>
        <v>15.799999999999997</v>
      </c>
      <c r="DG146" s="12">
        <v>1</v>
      </c>
      <c r="DH146" s="96" t="s">
        <v>320</v>
      </c>
      <c r="DI146" s="96">
        <v>2</v>
      </c>
      <c r="DJ146" s="96" t="s">
        <v>865</v>
      </c>
      <c r="DK146" s="96" t="s">
        <v>864</v>
      </c>
      <c r="DL146" s="96" t="s">
        <v>870</v>
      </c>
      <c r="DM146" s="12"/>
      <c r="DN146" s="12"/>
      <c r="DO146" s="12"/>
      <c r="DP146" s="12"/>
      <c r="DQ146" s="12">
        <f t="shared" si="377"/>
        <v>7.7201447527141127</v>
      </c>
      <c r="DR146" s="12">
        <f t="shared" si="387"/>
        <v>414500</v>
      </c>
      <c r="DS146" s="157">
        <v>382500</v>
      </c>
      <c r="DT146" s="12">
        <v>32000</v>
      </c>
      <c r="DU146" s="12"/>
      <c r="DV146" s="12"/>
      <c r="DW146" s="101" t="s">
        <v>1027</v>
      </c>
      <c r="DX146" s="101" t="s">
        <v>1026</v>
      </c>
      <c r="DY146" s="12"/>
      <c r="DZ146" s="12"/>
      <c r="EA146" s="12">
        <f t="shared" si="378"/>
        <v>2.8465346534653468</v>
      </c>
      <c r="EB146" s="12">
        <f t="shared" si="352"/>
        <v>808</v>
      </c>
      <c r="EC146" s="12">
        <v>785</v>
      </c>
      <c r="ED146" s="12">
        <v>23</v>
      </c>
      <c r="EE146" s="12"/>
      <c r="EF146" s="12"/>
      <c r="EG146" s="63" t="s">
        <v>665</v>
      </c>
      <c r="EH146" s="80">
        <v>84.2</v>
      </c>
      <c r="EI146" s="62" t="s">
        <v>666</v>
      </c>
      <c r="EJ146" s="95">
        <v>21.1</v>
      </c>
      <c r="EK146" s="62"/>
      <c r="EL146" s="59"/>
      <c r="EM146" s="62"/>
      <c r="EN146" s="59"/>
      <c r="EO146" s="12" t="s">
        <v>695</v>
      </c>
      <c r="EP146" s="12">
        <v>0</v>
      </c>
      <c r="EQ146" s="12" t="s">
        <v>948</v>
      </c>
      <c r="ER146" s="12" t="s">
        <v>871</v>
      </c>
      <c r="ES146" s="12"/>
      <c r="ET146" s="12"/>
      <c r="EU146" s="16" t="s">
        <v>132</v>
      </c>
      <c r="EV146" s="16"/>
      <c r="EW146" s="16">
        <v>1</v>
      </c>
      <c r="EX146" s="16" t="s">
        <v>133</v>
      </c>
      <c r="EY146" s="16">
        <v>1</v>
      </c>
      <c r="EZ146" s="16">
        <v>1</v>
      </c>
      <c r="FA146" s="16">
        <v>3</v>
      </c>
      <c r="FB146" s="17">
        <v>22646</v>
      </c>
      <c r="FC146" s="16">
        <v>3</v>
      </c>
      <c r="FD146" s="17">
        <v>26876</v>
      </c>
      <c r="FE146" s="16">
        <v>3</v>
      </c>
      <c r="FF146" s="16">
        <v>0</v>
      </c>
      <c r="FG146" s="16"/>
      <c r="FH146" s="16"/>
      <c r="FI146" s="16">
        <v>645</v>
      </c>
      <c r="FJ146" s="16"/>
      <c r="FK146" s="16"/>
      <c r="FL146" s="16"/>
      <c r="FM146" s="16">
        <v>645</v>
      </c>
      <c r="FN146" s="16">
        <v>2</v>
      </c>
      <c r="FO146" s="16" t="s">
        <v>65</v>
      </c>
      <c r="FP146" s="20">
        <v>7.7201447527141127</v>
      </c>
    </row>
    <row r="147" spans="1:172" s="20" customFormat="1" x14ac:dyDescent="0.2">
      <c r="A147" s="16" t="s">
        <v>122</v>
      </c>
      <c r="B147" s="16">
        <v>1991</v>
      </c>
      <c r="C147" s="16" t="s">
        <v>123</v>
      </c>
      <c r="D147" s="16" t="s">
        <v>124</v>
      </c>
      <c r="E147" s="16"/>
      <c r="F147">
        <v>0</v>
      </c>
      <c r="G147" s="16"/>
      <c r="H147" s="16"/>
      <c r="I147" s="16">
        <v>0</v>
      </c>
      <c r="J147" s="16"/>
      <c r="K147" s="16"/>
      <c r="L147" s="16"/>
      <c r="M147" s="16"/>
      <c r="N147" s="16"/>
      <c r="O147" s="16" t="s">
        <v>125</v>
      </c>
      <c r="P147" s="16" t="s">
        <v>126</v>
      </c>
      <c r="Q147" s="18" t="s">
        <v>127</v>
      </c>
      <c r="R147" s="16" t="s">
        <v>128</v>
      </c>
      <c r="S147" s="18" t="s">
        <v>129</v>
      </c>
      <c r="T147" s="16"/>
      <c r="U147" s="16"/>
      <c r="V147" s="16"/>
      <c r="W147" s="16"/>
      <c r="X147">
        <v>0</v>
      </c>
      <c r="Y147" s="16"/>
      <c r="Z147" s="16"/>
      <c r="AA147">
        <v>0</v>
      </c>
      <c r="AB147" s="16"/>
      <c r="AC147" s="16"/>
      <c r="AD147" s="16"/>
      <c r="AE147" s="16"/>
      <c r="AF147" s="16"/>
      <c r="AG147" s="16"/>
      <c r="AH147" s="16"/>
      <c r="AI147" s="3">
        <v>1</v>
      </c>
      <c r="AJ147" s="3" t="s">
        <v>130</v>
      </c>
      <c r="AK147" s="12" t="s">
        <v>56</v>
      </c>
      <c r="AL147" s="12" t="s">
        <v>57</v>
      </c>
      <c r="AM147" s="12" t="s">
        <v>57</v>
      </c>
      <c r="AN147" s="12" t="s">
        <v>57</v>
      </c>
      <c r="AO147" s="12" t="s">
        <v>57</v>
      </c>
      <c r="AP147" s="12"/>
      <c r="AQ147" s="12"/>
      <c r="AR147" s="12" t="s">
        <v>102</v>
      </c>
      <c r="AS147" s="12" t="s">
        <v>60</v>
      </c>
      <c r="AT147" s="15" t="s">
        <v>131</v>
      </c>
      <c r="AU147" s="15">
        <v>1</v>
      </c>
      <c r="AV147" s="15">
        <v>1</v>
      </c>
      <c r="AW147" s="15"/>
      <c r="AX147" s="15">
        <v>1</v>
      </c>
      <c r="AY147" s="12">
        <v>0</v>
      </c>
      <c r="AZ147" s="62">
        <v>0</v>
      </c>
      <c r="BA147" s="3">
        <v>0</v>
      </c>
      <c r="BB147" s="3"/>
      <c r="BC147" s="3">
        <v>0</v>
      </c>
      <c r="BD147" s="3">
        <v>0</v>
      </c>
      <c r="BE147" s="3">
        <v>0</v>
      </c>
      <c r="BF147" s="3"/>
      <c r="BG147" s="3"/>
      <c r="BH147" s="3"/>
      <c r="BI147" s="12">
        <v>0</v>
      </c>
      <c r="BJ147" s="16" t="s">
        <v>133</v>
      </c>
      <c r="BK147" s="16">
        <v>1</v>
      </c>
      <c r="BL147" s="16">
        <v>-9</v>
      </c>
      <c r="BM147" s="3">
        <v>1102</v>
      </c>
      <c r="BN147" s="16">
        <v>110210</v>
      </c>
      <c r="BO147" s="16">
        <v>1</v>
      </c>
      <c r="BP147" s="16">
        <v>0</v>
      </c>
      <c r="BQ147" s="16">
        <v>1</v>
      </c>
      <c r="BR147" s="16">
        <v>0</v>
      </c>
      <c r="BS147" s="16">
        <v>0</v>
      </c>
      <c r="BT147" s="16">
        <v>0</v>
      </c>
      <c r="BU147" s="12" t="s">
        <v>388</v>
      </c>
      <c r="BV147" s="12" t="s">
        <v>389</v>
      </c>
      <c r="BW147" s="12">
        <v>0</v>
      </c>
      <c r="BX147" s="12">
        <v>0</v>
      </c>
      <c r="BY147" s="12">
        <v>0</v>
      </c>
      <c r="BZ147" s="12">
        <v>0</v>
      </c>
      <c r="CA147" s="12">
        <v>0</v>
      </c>
      <c r="CB147" s="5" t="s">
        <v>338</v>
      </c>
      <c r="CC147" s="5" t="s">
        <v>352</v>
      </c>
      <c r="CD147" s="5" t="s">
        <v>370</v>
      </c>
      <c r="CE147" s="5"/>
      <c r="CF147" s="5" t="s">
        <v>338</v>
      </c>
      <c r="CG147" s="5" t="s">
        <v>419</v>
      </c>
      <c r="CH147" s="5" t="s">
        <v>370</v>
      </c>
      <c r="CI147" s="5" t="s">
        <v>1410</v>
      </c>
      <c r="CJ147" s="161">
        <v>0</v>
      </c>
      <c r="CK147" s="12"/>
      <c r="CL147" s="5" t="s">
        <v>689</v>
      </c>
      <c r="CM147" s="12" t="s">
        <v>664</v>
      </c>
      <c r="CN147" s="96">
        <v>3</v>
      </c>
      <c r="CO147" s="96">
        <v>0</v>
      </c>
      <c r="CP147" s="96" t="s">
        <v>124</v>
      </c>
      <c r="CQ147" s="96" t="s">
        <v>320</v>
      </c>
      <c r="CR147" s="96">
        <v>1</v>
      </c>
      <c r="CS147" s="96">
        <v>0</v>
      </c>
      <c r="CT147" s="96">
        <v>1</v>
      </c>
      <c r="CU147" s="96">
        <v>1</v>
      </c>
      <c r="CV147" s="5">
        <f>CT148</f>
        <v>1</v>
      </c>
      <c r="CW147" s="96">
        <v>0</v>
      </c>
      <c r="CX147" s="12">
        <v>1</v>
      </c>
      <c r="CY147" s="12">
        <v>1</v>
      </c>
      <c r="CZ147" s="12">
        <v>2</v>
      </c>
      <c r="DA147" s="12">
        <f t="shared" ref="DA147" si="398">100-EH147</f>
        <v>15.799999999999997</v>
      </c>
      <c r="DB147" s="12">
        <f t="shared" si="346"/>
        <v>15.799999999999997</v>
      </c>
      <c r="DC147" s="169">
        <f t="shared" si="347"/>
        <v>84.2</v>
      </c>
      <c r="DD147" s="12">
        <f t="shared" si="383"/>
        <v>84.2</v>
      </c>
      <c r="DE147" s="12">
        <f>DA148</f>
        <v>78.900000000000006</v>
      </c>
      <c r="DF147" s="12">
        <f>DB148</f>
        <v>78.900000000000006</v>
      </c>
      <c r="DG147" s="12">
        <v>1</v>
      </c>
      <c r="DH147" s="96" t="s">
        <v>320</v>
      </c>
      <c r="DI147" s="96">
        <v>2</v>
      </c>
      <c r="DJ147" s="96" t="s">
        <v>865</v>
      </c>
      <c r="DK147" s="96" t="s">
        <v>864</v>
      </c>
      <c r="DL147" s="96" t="s">
        <v>872</v>
      </c>
      <c r="DM147" s="12"/>
      <c r="DN147" s="12"/>
      <c r="DO147" s="12"/>
      <c r="DP147" s="12"/>
      <c r="DQ147" s="12">
        <f t="shared" si="374"/>
        <v>92.279855247285894</v>
      </c>
      <c r="DR147" s="12">
        <f t="shared" si="387"/>
        <v>414500</v>
      </c>
      <c r="DS147" s="157">
        <v>382500</v>
      </c>
      <c r="DT147" s="12">
        <v>32000</v>
      </c>
      <c r="DU147" s="12"/>
      <c r="DV147" s="12"/>
      <c r="DW147" s="101" t="s">
        <v>1027</v>
      </c>
      <c r="DX147" s="101" t="s">
        <v>1026</v>
      </c>
      <c r="DY147" s="12"/>
      <c r="DZ147" s="12"/>
      <c r="EA147" s="12">
        <f t="shared" si="375"/>
        <v>97.153465346534645</v>
      </c>
      <c r="EB147" s="12">
        <f t="shared" si="352"/>
        <v>808</v>
      </c>
      <c r="EC147" s="12">
        <v>785</v>
      </c>
      <c r="ED147" s="12">
        <v>23</v>
      </c>
      <c r="EE147" s="12"/>
      <c r="EF147" s="12"/>
      <c r="EG147" s="63" t="s">
        <v>665</v>
      </c>
      <c r="EH147" s="80">
        <v>84.2</v>
      </c>
      <c r="EI147" s="62" t="s">
        <v>666</v>
      </c>
      <c r="EJ147" s="95">
        <v>21.1</v>
      </c>
      <c r="EK147" s="62"/>
      <c r="EL147" s="59"/>
      <c r="EM147" s="62"/>
      <c r="EN147" s="59"/>
      <c r="EO147" s="12" t="s">
        <v>695</v>
      </c>
      <c r="EP147" s="12">
        <v>0</v>
      </c>
      <c r="EQ147" s="12" t="s">
        <v>948</v>
      </c>
      <c r="ER147" s="12"/>
      <c r="ES147" s="12"/>
      <c r="ET147" s="12"/>
      <c r="EU147" s="16" t="s">
        <v>132</v>
      </c>
      <c r="EV147" s="16"/>
      <c r="EW147" s="16">
        <v>1</v>
      </c>
      <c r="EX147" s="16" t="s">
        <v>133</v>
      </c>
      <c r="EY147" s="16">
        <v>1</v>
      </c>
      <c r="EZ147" s="16">
        <v>1</v>
      </c>
      <c r="FA147" s="16">
        <v>3</v>
      </c>
      <c r="FB147" s="17">
        <v>22646</v>
      </c>
      <c r="FC147" s="16">
        <v>3</v>
      </c>
      <c r="FD147" s="17">
        <v>26876</v>
      </c>
      <c r="FE147" s="16">
        <v>3</v>
      </c>
      <c r="FF147" s="16">
        <v>0</v>
      </c>
      <c r="FG147" s="16"/>
      <c r="FH147" s="16"/>
      <c r="FI147" s="16">
        <v>645</v>
      </c>
      <c r="FJ147" s="16"/>
      <c r="FK147" s="16"/>
      <c r="FL147" s="16"/>
      <c r="FM147" s="16">
        <v>645</v>
      </c>
      <c r="FN147" s="16">
        <v>2</v>
      </c>
      <c r="FO147" s="16" t="s">
        <v>65</v>
      </c>
      <c r="FP147" s="20">
        <v>92.279855247285894</v>
      </c>
    </row>
    <row r="148" spans="1:172" s="20" customFormat="1" x14ac:dyDescent="0.2">
      <c r="A148" s="16" t="s">
        <v>122</v>
      </c>
      <c r="B148" s="16">
        <v>1991</v>
      </c>
      <c r="C148" s="16" t="s">
        <v>123</v>
      </c>
      <c r="D148" s="16" t="s">
        <v>124</v>
      </c>
      <c r="E148" s="16"/>
      <c r="F148">
        <v>0</v>
      </c>
      <c r="G148" s="16"/>
      <c r="H148" s="16"/>
      <c r="I148" s="16">
        <v>0</v>
      </c>
      <c r="J148" s="16"/>
      <c r="K148" s="16"/>
      <c r="L148" s="16"/>
      <c r="M148" s="16"/>
      <c r="N148" s="16"/>
      <c r="O148" s="16" t="s">
        <v>125</v>
      </c>
      <c r="P148" s="16" t="s">
        <v>126</v>
      </c>
      <c r="Q148" s="18" t="s">
        <v>127</v>
      </c>
      <c r="R148" s="16" t="s">
        <v>128</v>
      </c>
      <c r="S148" s="18" t="s">
        <v>129</v>
      </c>
      <c r="T148" s="16"/>
      <c r="U148" s="16"/>
      <c r="V148" s="16"/>
      <c r="W148" s="16"/>
      <c r="X148">
        <v>0</v>
      </c>
      <c r="Y148" s="16"/>
      <c r="Z148" s="16"/>
      <c r="AA148">
        <v>0</v>
      </c>
      <c r="AB148" s="16"/>
      <c r="AC148" s="16"/>
      <c r="AD148" s="16"/>
      <c r="AE148" s="16"/>
      <c r="AF148" s="16"/>
      <c r="AG148" s="16"/>
      <c r="AH148" s="16"/>
      <c r="AI148" s="3">
        <v>1</v>
      </c>
      <c r="AJ148" s="3" t="s">
        <v>130</v>
      </c>
      <c r="AK148" s="12" t="s">
        <v>56</v>
      </c>
      <c r="AL148" s="12" t="s">
        <v>57</v>
      </c>
      <c r="AM148" s="12" t="s">
        <v>57</v>
      </c>
      <c r="AN148" s="12" t="s">
        <v>57</v>
      </c>
      <c r="AO148" s="12" t="s">
        <v>57</v>
      </c>
      <c r="AP148" s="12"/>
      <c r="AQ148" s="12"/>
      <c r="AR148" s="12" t="s">
        <v>102</v>
      </c>
      <c r="AS148" s="12" t="s">
        <v>60</v>
      </c>
      <c r="AT148" s="15" t="s">
        <v>131</v>
      </c>
      <c r="AU148" s="15">
        <v>1</v>
      </c>
      <c r="AV148" s="15">
        <v>1</v>
      </c>
      <c r="AW148" s="15"/>
      <c r="AX148" s="15">
        <v>1</v>
      </c>
      <c r="AY148" s="12">
        <v>0</v>
      </c>
      <c r="AZ148" s="62">
        <v>0</v>
      </c>
      <c r="BA148" s="3">
        <v>0</v>
      </c>
      <c r="BB148" s="3"/>
      <c r="BC148" s="3">
        <v>0</v>
      </c>
      <c r="BD148" s="3">
        <v>0</v>
      </c>
      <c r="BE148" s="3">
        <v>0</v>
      </c>
      <c r="BF148" s="3"/>
      <c r="BG148" s="3"/>
      <c r="BH148" s="3"/>
      <c r="BI148" s="12">
        <v>0</v>
      </c>
      <c r="BJ148" s="16" t="s">
        <v>133</v>
      </c>
      <c r="BK148" s="16">
        <v>1</v>
      </c>
      <c r="BL148" s="16">
        <v>-9</v>
      </c>
      <c r="BM148" s="3">
        <v>1102</v>
      </c>
      <c r="BN148" s="16">
        <v>110210</v>
      </c>
      <c r="BO148" s="16">
        <v>1</v>
      </c>
      <c r="BP148" s="16">
        <v>0</v>
      </c>
      <c r="BQ148" s="16">
        <v>1</v>
      </c>
      <c r="BR148" s="16">
        <v>0</v>
      </c>
      <c r="BS148" s="16">
        <v>0</v>
      </c>
      <c r="BT148" s="16">
        <v>0</v>
      </c>
      <c r="BU148" s="12" t="s">
        <v>388</v>
      </c>
      <c r="BV148" s="12" t="s">
        <v>389</v>
      </c>
      <c r="BW148" s="12">
        <v>0</v>
      </c>
      <c r="BX148" s="12">
        <v>0</v>
      </c>
      <c r="BY148" s="12">
        <v>0</v>
      </c>
      <c r="BZ148" s="12">
        <v>0</v>
      </c>
      <c r="CA148" s="12">
        <v>0</v>
      </c>
      <c r="CB148" s="5" t="s">
        <v>338</v>
      </c>
      <c r="CC148" s="5" t="s">
        <v>352</v>
      </c>
      <c r="CD148" s="5" t="s">
        <v>370</v>
      </c>
      <c r="CE148" s="5"/>
      <c r="CF148" s="5" t="s">
        <v>338</v>
      </c>
      <c r="CG148" s="5" t="s">
        <v>419</v>
      </c>
      <c r="CH148" s="5" t="s">
        <v>370</v>
      </c>
      <c r="CI148" s="5" t="s">
        <v>1410</v>
      </c>
      <c r="CJ148" s="161">
        <v>0</v>
      </c>
      <c r="CK148" s="12"/>
      <c r="CL148" s="5" t="s">
        <v>689</v>
      </c>
      <c r="CM148" s="12" t="s">
        <v>664</v>
      </c>
      <c r="CN148" s="96">
        <v>3</v>
      </c>
      <c r="CO148" s="96">
        <v>0</v>
      </c>
      <c r="CP148" s="96" t="s">
        <v>1427</v>
      </c>
      <c r="CQ148" s="96" t="s">
        <v>1424</v>
      </c>
      <c r="CR148" s="96">
        <v>0</v>
      </c>
      <c r="CS148" s="96">
        <v>1</v>
      </c>
      <c r="CT148" s="96">
        <v>1</v>
      </c>
      <c r="CU148" s="96">
        <v>1</v>
      </c>
      <c r="CV148" s="5">
        <f>CT147</f>
        <v>1</v>
      </c>
      <c r="CW148" s="96">
        <v>0</v>
      </c>
      <c r="CX148" s="12">
        <v>1</v>
      </c>
      <c r="CY148" s="12">
        <v>1</v>
      </c>
      <c r="CZ148" s="12">
        <v>1</v>
      </c>
      <c r="DA148" s="12">
        <f t="shared" ref="DA148" si="399">100-EJ148</f>
        <v>78.900000000000006</v>
      </c>
      <c r="DB148" s="12">
        <f t="shared" si="346"/>
        <v>78.900000000000006</v>
      </c>
      <c r="DC148" s="169">
        <f t="shared" si="353"/>
        <v>21.1</v>
      </c>
      <c r="DD148" s="12">
        <f t="shared" si="386"/>
        <v>21.1</v>
      </c>
      <c r="DE148" s="12">
        <f>DA147</f>
        <v>15.799999999999997</v>
      </c>
      <c r="DF148" s="12">
        <f>DB147</f>
        <v>15.799999999999997</v>
      </c>
      <c r="DG148" s="12">
        <v>1</v>
      </c>
      <c r="DH148" s="96" t="s">
        <v>320</v>
      </c>
      <c r="DI148" s="96">
        <v>2</v>
      </c>
      <c r="DJ148" s="96" t="s">
        <v>865</v>
      </c>
      <c r="DK148" s="96" t="s">
        <v>864</v>
      </c>
      <c r="DL148" s="96" t="s">
        <v>872</v>
      </c>
      <c r="DM148" s="12"/>
      <c r="DN148" s="12"/>
      <c r="DO148" s="12"/>
      <c r="DP148" s="12"/>
      <c r="DQ148" s="12">
        <f t="shared" si="377"/>
        <v>7.7201447527141127</v>
      </c>
      <c r="DR148" s="12">
        <f t="shared" si="387"/>
        <v>414500</v>
      </c>
      <c r="DS148" s="157">
        <v>382500</v>
      </c>
      <c r="DT148" s="12">
        <v>32000</v>
      </c>
      <c r="DU148" s="12"/>
      <c r="DV148" s="12"/>
      <c r="DW148" s="101" t="s">
        <v>1027</v>
      </c>
      <c r="DX148" s="101" t="s">
        <v>1026</v>
      </c>
      <c r="DY148" s="12"/>
      <c r="DZ148" s="12"/>
      <c r="EA148" s="12">
        <f t="shared" si="378"/>
        <v>2.8465346534653468</v>
      </c>
      <c r="EB148" s="12">
        <f t="shared" si="352"/>
        <v>808</v>
      </c>
      <c r="EC148" s="12">
        <v>785</v>
      </c>
      <c r="ED148" s="12">
        <v>23</v>
      </c>
      <c r="EE148" s="12"/>
      <c r="EF148" s="12"/>
      <c r="EG148" s="63" t="s">
        <v>665</v>
      </c>
      <c r="EH148" s="80">
        <v>84.2</v>
      </c>
      <c r="EI148" s="62" t="s">
        <v>666</v>
      </c>
      <c r="EJ148" s="95">
        <v>21.1</v>
      </c>
      <c r="EK148" s="62"/>
      <c r="EL148" s="59"/>
      <c r="EM148" s="62"/>
      <c r="EN148" s="59"/>
      <c r="EO148" s="12" t="s">
        <v>695</v>
      </c>
      <c r="EP148" s="12">
        <v>0</v>
      </c>
      <c r="EQ148" s="12" t="s">
        <v>948</v>
      </c>
      <c r="ER148" s="12"/>
      <c r="ES148" s="12"/>
      <c r="ET148" s="12"/>
      <c r="EU148" s="16" t="s">
        <v>132</v>
      </c>
      <c r="EV148" s="16"/>
      <c r="EW148" s="16">
        <v>1</v>
      </c>
      <c r="EX148" s="16" t="s">
        <v>133</v>
      </c>
      <c r="EY148" s="16">
        <v>1</v>
      </c>
      <c r="EZ148" s="16">
        <v>1</v>
      </c>
      <c r="FA148" s="16">
        <v>3</v>
      </c>
      <c r="FB148" s="17">
        <v>22646</v>
      </c>
      <c r="FC148" s="16">
        <v>3</v>
      </c>
      <c r="FD148" s="17">
        <v>26876</v>
      </c>
      <c r="FE148" s="16">
        <v>3</v>
      </c>
      <c r="FF148" s="16">
        <v>0</v>
      </c>
      <c r="FG148" s="16"/>
      <c r="FH148" s="16"/>
      <c r="FI148" s="16">
        <v>645</v>
      </c>
      <c r="FJ148" s="16"/>
      <c r="FK148" s="16"/>
      <c r="FL148" s="16"/>
      <c r="FM148" s="16">
        <v>645</v>
      </c>
      <c r="FN148" s="16">
        <v>2</v>
      </c>
      <c r="FO148" s="16" t="s">
        <v>65</v>
      </c>
      <c r="FP148" s="20">
        <v>7.7201447527141127</v>
      </c>
    </row>
    <row r="149" spans="1:172" s="20" customFormat="1" x14ac:dyDescent="0.2">
      <c r="A149" s="16" t="s">
        <v>122</v>
      </c>
      <c r="B149" s="16">
        <v>1991</v>
      </c>
      <c r="C149" s="16" t="s">
        <v>123</v>
      </c>
      <c r="D149" s="16" t="s">
        <v>124</v>
      </c>
      <c r="E149" s="16"/>
      <c r="F149">
        <v>0</v>
      </c>
      <c r="G149" s="16"/>
      <c r="H149" s="16"/>
      <c r="I149" s="16">
        <v>0</v>
      </c>
      <c r="J149" s="16"/>
      <c r="K149" s="16"/>
      <c r="L149" s="16"/>
      <c r="M149" s="16"/>
      <c r="N149" s="16"/>
      <c r="O149" s="16" t="s">
        <v>125</v>
      </c>
      <c r="P149" s="16" t="s">
        <v>126</v>
      </c>
      <c r="Q149" s="18" t="s">
        <v>127</v>
      </c>
      <c r="R149" s="16" t="s">
        <v>128</v>
      </c>
      <c r="S149" s="18" t="s">
        <v>129</v>
      </c>
      <c r="T149" s="16"/>
      <c r="U149" s="16"/>
      <c r="V149" s="16"/>
      <c r="W149" s="16"/>
      <c r="X149">
        <v>0</v>
      </c>
      <c r="Y149" s="16"/>
      <c r="Z149" s="16"/>
      <c r="AA149">
        <v>0</v>
      </c>
      <c r="AB149" s="16"/>
      <c r="AC149" s="16"/>
      <c r="AD149" s="16"/>
      <c r="AE149" s="16"/>
      <c r="AF149" s="16"/>
      <c r="AG149" s="16"/>
      <c r="AH149" s="16"/>
      <c r="AI149" s="3">
        <v>1</v>
      </c>
      <c r="AJ149" s="3" t="s">
        <v>130</v>
      </c>
      <c r="AK149" s="12" t="s">
        <v>56</v>
      </c>
      <c r="AL149" s="12" t="s">
        <v>57</v>
      </c>
      <c r="AM149" s="12" t="s">
        <v>57</v>
      </c>
      <c r="AN149" s="12" t="s">
        <v>57</v>
      </c>
      <c r="AO149" s="12" t="s">
        <v>57</v>
      </c>
      <c r="AP149" s="12"/>
      <c r="AQ149" s="12"/>
      <c r="AR149" s="12" t="s">
        <v>102</v>
      </c>
      <c r="AS149" s="12" t="s">
        <v>60</v>
      </c>
      <c r="AT149" s="15" t="s">
        <v>131</v>
      </c>
      <c r="AU149" s="15">
        <v>1</v>
      </c>
      <c r="AV149" s="15">
        <v>1</v>
      </c>
      <c r="AW149" s="15"/>
      <c r="AX149" s="15">
        <v>1</v>
      </c>
      <c r="AY149" s="12">
        <v>0</v>
      </c>
      <c r="AZ149" s="62">
        <v>0</v>
      </c>
      <c r="BA149" s="3">
        <v>0</v>
      </c>
      <c r="BB149" s="3"/>
      <c r="BC149" s="3">
        <v>0</v>
      </c>
      <c r="BD149" s="3">
        <v>0</v>
      </c>
      <c r="BE149" s="3">
        <v>0</v>
      </c>
      <c r="BF149" s="3"/>
      <c r="BG149" s="3"/>
      <c r="BH149" s="3"/>
      <c r="BI149" s="12">
        <v>0</v>
      </c>
      <c r="BJ149" s="16" t="s">
        <v>133</v>
      </c>
      <c r="BK149" s="16">
        <v>1</v>
      </c>
      <c r="BL149" s="16">
        <v>-9</v>
      </c>
      <c r="BM149" s="3">
        <v>1103</v>
      </c>
      <c r="BN149" s="16">
        <v>110310</v>
      </c>
      <c r="BO149" s="16">
        <v>1</v>
      </c>
      <c r="BP149" s="16">
        <v>0</v>
      </c>
      <c r="BQ149" s="16">
        <v>1</v>
      </c>
      <c r="BR149" s="16">
        <v>0</v>
      </c>
      <c r="BS149" s="16">
        <v>0</v>
      </c>
      <c r="BT149" s="16">
        <v>0</v>
      </c>
      <c r="BU149" s="12" t="s">
        <v>388</v>
      </c>
      <c r="BV149" s="12" t="s">
        <v>389</v>
      </c>
      <c r="BW149" s="12">
        <v>0</v>
      </c>
      <c r="BX149" s="12">
        <v>0</v>
      </c>
      <c r="BY149" s="12">
        <v>0</v>
      </c>
      <c r="BZ149" s="12">
        <v>0</v>
      </c>
      <c r="CA149" s="12">
        <v>0</v>
      </c>
      <c r="CB149" s="5" t="s">
        <v>344</v>
      </c>
      <c r="CC149" s="5" t="s">
        <v>419</v>
      </c>
      <c r="CD149" s="5" t="s">
        <v>370</v>
      </c>
      <c r="CE149" s="5"/>
      <c r="CF149" s="5" t="s">
        <v>344</v>
      </c>
      <c r="CG149" s="5" t="s">
        <v>875</v>
      </c>
      <c r="CH149" s="5" t="s">
        <v>370</v>
      </c>
      <c r="CI149" s="5" t="s">
        <v>874</v>
      </c>
      <c r="CJ149" s="161">
        <v>0</v>
      </c>
      <c r="CK149" s="12"/>
      <c r="CL149" s="5" t="s">
        <v>689</v>
      </c>
      <c r="CM149" s="12" t="s">
        <v>667</v>
      </c>
      <c r="CN149" s="96">
        <v>3</v>
      </c>
      <c r="CO149" s="96">
        <v>0</v>
      </c>
      <c r="CP149" s="96" t="s">
        <v>124</v>
      </c>
      <c r="CQ149" s="96" t="s">
        <v>320</v>
      </c>
      <c r="CR149" s="96">
        <v>1</v>
      </c>
      <c r="CS149" s="96">
        <v>0</v>
      </c>
      <c r="CT149" s="96">
        <v>1</v>
      </c>
      <c r="CU149" s="96">
        <v>1</v>
      </c>
      <c r="CV149" s="5">
        <f>CT150</f>
        <v>1</v>
      </c>
      <c r="CW149" s="96">
        <v>0</v>
      </c>
      <c r="CX149" s="12">
        <v>1</v>
      </c>
      <c r="CY149" s="12">
        <v>1</v>
      </c>
      <c r="CZ149" s="12">
        <v>3</v>
      </c>
      <c r="DA149" s="12">
        <f t="shared" ref="DA149" si="400">100-EH149</f>
        <v>21.099999999999994</v>
      </c>
      <c r="DB149" s="12">
        <f t="shared" si="346"/>
        <v>21.099999999999994</v>
      </c>
      <c r="DC149" s="169">
        <f t="shared" si="347"/>
        <v>78.900000000000006</v>
      </c>
      <c r="DD149" s="12">
        <f t="shared" si="383"/>
        <v>78.900000000000006</v>
      </c>
      <c r="DE149" s="12">
        <f>DA150</f>
        <v>78.900000000000006</v>
      </c>
      <c r="DF149" s="12">
        <f>DB150</f>
        <v>78.900000000000006</v>
      </c>
      <c r="DG149" s="12">
        <v>1</v>
      </c>
      <c r="DH149" s="96" t="s">
        <v>320</v>
      </c>
      <c r="DI149" s="96">
        <v>2</v>
      </c>
      <c r="DJ149" s="96" t="s">
        <v>865</v>
      </c>
      <c r="DK149" s="96" t="s">
        <v>864</v>
      </c>
      <c r="DL149" s="96" t="s">
        <v>870</v>
      </c>
      <c r="DM149" s="12"/>
      <c r="DN149" s="12"/>
      <c r="DO149" s="12"/>
      <c r="DP149" s="12"/>
      <c r="DQ149" s="12">
        <f t="shared" si="374"/>
        <v>92.279855247285894</v>
      </c>
      <c r="DR149" s="12">
        <f t="shared" si="387"/>
        <v>414500</v>
      </c>
      <c r="DS149" s="157">
        <v>382500</v>
      </c>
      <c r="DT149" s="12">
        <v>32000</v>
      </c>
      <c r="DU149" s="12"/>
      <c r="DV149" s="12"/>
      <c r="DW149" s="101" t="s">
        <v>1027</v>
      </c>
      <c r="DX149" s="101" t="s">
        <v>1026</v>
      </c>
      <c r="DY149" s="12"/>
      <c r="DZ149" s="12"/>
      <c r="EA149" s="12">
        <f t="shared" si="375"/>
        <v>97.153465346534645</v>
      </c>
      <c r="EB149" s="12">
        <f t="shared" si="352"/>
        <v>808</v>
      </c>
      <c r="EC149" s="12">
        <v>785</v>
      </c>
      <c r="ED149" s="12">
        <v>23</v>
      </c>
      <c r="EE149" s="12"/>
      <c r="EF149" s="12"/>
      <c r="EG149" s="62" t="s">
        <v>873</v>
      </c>
      <c r="EH149" s="59">
        <v>78.900000000000006</v>
      </c>
      <c r="EI149" s="62" t="s">
        <v>873</v>
      </c>
      <c r="EJ149" s="95">
        <v>21.1</v>
      </c>
      <c r="EK149" s="62"/>
      <c r="EL149" s="59"/>
      <c r="EM149" s="62"/>
      <c r="EN149" s="59"/>
      <c r="EO149" s="12" t="s">
        <v>695</v>
      </c>
      <c r="EP149" s="12">
        <v>0</v>
      </c>
      <c r="EQ149" s="12" t="s">
        <v>948</v>
      </c>
      <c r="ER149" s="12"/>
      <c r="ES149" s="12"/>
      <c r="ET149" s="12"/>
      <c r="EU149" s="16" t="s">
        <v>132</v>
      </c>
      <c r="EV149" s="16"/>
      <c r="EW149" s="16">
        <v>1</v>
      </c>
      <c r="EX149" s="16" t="s">
        <v>133</v>
      </c>
      <c r="EY149" s="16">
        <v>1</v>
      </c>
      <c r="EZ149" s="16">
        <v>1</v>
      </c>
      <c r="FA149" s="16">
        <v>3</v>
      </c>
      <c r="FB149" s="17">
        <v>22646</v>
      </c>
      <c r="FC149" s="16">
        <v>3</v>
      </c>
      <c r="FD149" s="17">
        <v>26876</v>
      </c>
      <c r="FE149" s="16">
        <v>3</v>
      </c>
      <c r="FF149" s="16">
        <v>0</v>
      </c>
      <c r="FG149" s="16"/>
      <c r="FH149" s="16"/>
      <c r="FI149" s="16">
        <v>645</v>
      </c>
      <c r="FJ149" s="16"/>
      <c r="FK149" s="16"/>
      <c r="FL149" s="16"/>
      <c r="FM149" s="16">
        <v>645</v>
      </c>
      <c r="FN149" s="16">
        <v>2</v>
      </c>
      <c r="FO149" s="16" t="s">
        <v>65</v>
      </c>
      <c r="FP149" s="20">
        <v>92.279855247285894</v>
      </c>
    </row>
    <row r="150" spans="1:172" s="20" customFormat="1" x14ac:dyDescent="0.2">
      <c r="A150" s="16" t="s">
        <v>122</v>
      </c>
      <c r="B150" s="16">
        <v>1991</v>
      </c>
      <c r="C150" s="16" t="s">
        <v>123</v>
      </c>
      <c r="D150" s="16" t="s">
        <v>124</v>
      </c>
      <c r="E150" s="16"/>
      <c r="F150">
        <v>0</v>
      </c>
      <c r="G150" s="16"/>
      <c r="H150" s="16"/>
      <c r="I150" s="16">
        <v>0</v>
      </c>
      <c r="J150" s="16"/>
      <c r="K150" s="16"/>
      <c r="L150" s="16"/>
      <c r="M150" s="16"/>
      <c r="N150" s="16"/>
      <c r="O150" s="16" t="s">
        <v>125</v>
      </c>
      <c r="P150" s="16" t="s">
        <v>126</v>
      </c>
      <c r="Q150" s="18" t="s">
        <v>127</v>
      </c>
      <c r="R150" s="16" t="s">
        <v>128</v>
      </c>
      <c r="S150" s="18" t="s">
        <v>129</v>
      </c>
      <c r="T150" s="16"/>
      <c r="U150" s="16"/>
      <c r="V150" s="16"/>
      <c r="W150" s="16"/>
      <c r="X150">
        <v>0</v>
      </c>
      <c r="Y150" s="16"/>
      <c r="Z150" s="16"/>
      <c r="AA150">
        <v>0</v>
      </c>
      <c r="AB150" s="16"/>
      <c r="AC150" s="16"/>
      <c r="AD150" s="16"/>
      <c r="AE150" s="16"/>
      <c r="AF150" s="16"/>
      <c r="AG150" s="16"/>
      <c r="AH150" s="16"/>
      <c r="AI150" s="3">
        <v>1</v>
      </c>
      <c r="AJ150" s="3" t="s">
        <v>130</v>
      </c>
      <c r="AK150" s="12" t="s">
        <v>56</v>
      </c>
      <c r="AL150" s="12" t="s">
        <v>57</v>
      </c>
      <c r="AM150" s="12" t="s">
        <v>57</v>
      </c>
      <c r="AN150" s="12" t="s">
        <v>57</v>
      </c>
      <c r="AO150" s="12" t="s">
        <v>57</v>
      </c>
      <c r="AP150" s="12"/>
      <c r="AQ150" s="12"/>
      <c r="AR150" s="12" t="s">
        <v>102</v>
      </c>
      <c r="AS150" s="12" t="s">
        <v>60</v>
      </c>
      <c r="AT150" s="15" t="s">
        <v>131</v>
      </c>
      <c r="AU150" s="15">
        <v>1</v>
      </c>
      <c r="AV150" s="15">
        <v>1</v>
      </c>
      <c r="AW150" s="15"/>
      <c r="AX150" s="15">
        <v>1</v>
      </c>
      <c r="AY150" s="12">
        <v>0</v>
      </c>
      <c r="AZ150" s="62">
        <v>0</v>
      </c>
      <c r="BA150" s="3">
        <v>0</v>
      </c>
      <c r="BB150" s="3"/>
      <c r="BC150" s="3">
        <v>0</v>
      </c>
      <c r="BD150" s="3">
        <v>0</v>
      </c>
      <c r="BE150" s="3">
        <v>0</v>
      </c>
      <c r="BF150" s="3"/>
      <c r="BG150" s="3"/>
      <c r="BH150" s="3"/>
      <c r="BI150" s="12">
        <v>0</v>
      </c>
      <c r="BJ150" s="16" t="s">
        <v>133</v>
      </c>
      <c r="BK150" s="16">
        <v>1</v>
      </c>
      <c r="BL150" s="16">
        <v>-9</v>
      </c>
      <c r="BM150" s="3">
        <v>1103</v>
      </c>
      <c r="BN150" s="16">
        <v>110310</v>
      </c>
      <c r="BO150" s="16">
        <v>1</v>
      </c>
      <c r="BP150" s="16">
        <v>0</v>
      </c>
      <c r="BQ150" s="16">
        <v>1</v>
      </c>
      <c r="BR150" s="16">
        <v>0</v>
      </c>
      <c r="BS150" s="16">
        <v>0</v>
      </c>
      <c r="BT150" s="16">
        <v>0</v>
      </c>
      <c r="BU150" s="12" t="s">
        <v>388</v>
      </c>
      <c r="BV150" s="12" t="s">
        <v>389</v>
      </c>
      <c r="BW150" s="12">
        <v>0</v>
      </c>
      <c r="BX150" s="12">
        <v>0</v>
      </c>
      <c r="BY150" s="12">
        <v>0</v>
      </c>
      <c r="BZ150" s="12">
        <v>0</v>
      </c>
      <c r="CA150" s="12">
        <v>0</v>
      </c>
      <c r="CB150" s="5" t="s">
        <v>344</v>
      </c>
      <c r="CC150" s="5" t="s">
        <v>419</v>
      </c>
      <c r="CD150" s="5" t="s">
        <v>370</v>
      </c>
      <c r="CE150" s="5"/>
      <c r="CF150" s="5" t="s">
        <v>344</v>
      </c>
      <c r="CG150" s="5" t="s">
        <v>875</v>
      </c>
      <c r="CH150" s="5" t="s">
        <v>370</v>
      </c>
      <c r="CI150" s="5" t="s">
        <v>874</v>
      </c>
      <c r="CJ150" s="161">
        <v>0</v>
      </c>
      <c r="CK150" s="12"/>
      <c r="CL150" s="5" t="s">
        <v>689</v>
      </c>
      <c r="CM150" s="12" t="s">
        <v>667</v>
      </c>
      <c r="CN150" s="96">
        <v>3</v>
      </c>
      <c r="CO150" s="96">
        <v>0</v>
      </c>
      <c r="CP150" s="96" t="s">
        <v>1427</v>
      </c>
      <c r="CQ150" s="96" t="s">
        <v>1424</v>
      </c>
      <c r="CR150" s="96">
        <v>0</v>
      </c>
      <c r="CS150" s="96">
        <v>1</v>
      </c>
      <c r="CT150" s="96">
        <v>1</v>
      </c>
      <c r="CU150" s="96">
        <v>1</v>
      </c>
      <c r="CV150" s="5">
        <f>CT149</f>
        <v>1</v>
      </c>
      <c r="CW150" s="96">
        <v>0</v>
      </c>
      <c r="CX150" s="12">
        <v>1</v>
      </c>
      <c r="CY150" s="12">
        <v>1</v>
      </c>
      <c r="CZ150" s="12">
        <v>2</v>
      </c>
      <c r="DA150" s="12">
        <f t="shared" ref="DA150" si="401">100-EJ150</f>
        <v>78.900000000000006</v>
      </c>
      <c r="DB150" s="12">
        <f t="shared" si="346"/>
        <v>78.900000000000006</v>
      </c>
      <c r="DC150" s="169">
        <f t="shared" si="353"/>
        <v>21.1</v>
      </c>
      <c r="DD150" s="12">
        <f t="shared" si="386"/>
        <v>21.1</v>
      </c>
      <c r="DE150" s="12">
        <f>DA149</f>
        <v>21.099999999999994</v>
      </c>
      <c r="DF150" s="12">
        <f>DB149</f>
        <v>21.099999999999994</v>
      </c>
      <c r="DG150" s="12">
        <v>1</v>
      </c>
      <c r="DH150" s="96" t="s">
        <v>320</v>
      </c>
      <c r="DI150" s="96">
        <v>2</v>
      </c>
      <c r="DJ150" s="96" t="s">
        <v>865</v>
      </c>
      <c r="DK150" s="96" t="s">
        <v>864</v>
      </c>
      <c r="DL150" s="96" t="s">
        <v>870</v>
      </c>
      <c r="DM150" s="12"/>
      <c r="DN150" s="12"/>
      <c r="DO150" s="12"/>
      <c r="DP150" s="12"/>
      <c r="DQ150" s="12">
        <f t="shared" si="377"/>
        <v>7.7201447527141127</v>
      </c>
      <c r="DR150" s="12">
        <f t="shared" si="387"/>
        <v>414500</v>
      </c>
      <c r="DS150" s="157">
        <v>382500</v>
      </c>
      <c r="DT150" s="12">
        <v>32000</v>
      </c>
      <c r="DU150" s="12"/>
      <c r="DV150" s="12"/>
      <c r="DW150" s="101" t="s">
        <v>1027</v>
      </c>
      <c r="DX150" s="101" t="s">
        <v>1026</v>
      </c>
      <c r="DY150" s="12"/>
      <c r="DZ150" s="12"/>
      <c r="EA150" s="12">
        <f t="shared" si="378"/>
        <v>2.8465346534653468</v>
      </c>
      <c r="EB150" s="12">
        <f t="shared" si="352"/>
        <v>808</v>
      </c>
      <c r="EC150" s="12">
        <v>785</v>
      </c>
      <c r="ED150" s="12">
        <v>23</v>
      </c>
      <c r="EE150" s="12"/>
      <c r="EF150" s="12"/>
      <c r="EG150" s="62" t="s">
        <v>873</v>
      </c>
      <c r="EH150" s="59">
        <v>78.900000000000006</v>
      </c>
      <c r="EI150" s="62" t="s">
        <v>873</v>
      </c>
      <c r="EJ150" s="95">
        <v>21.1</v>
      </c>
      <c r="EK150" s="62"/>
      <c r="EL150" s="59"/>
      <c r="EM150" s="62"/>
      <c r="EN150" s="59"/>
      <c r="EO150" s="12" t="s">
        <v>695</v>
      </c>
      <c r="EP150" s="12">
        <v>0</v>
      </c>
      <c r="EQ150" s="12" t="s">
        <v>948</v>
      </c>
      <c r="ER150" s="12"/>
      <c r="ES150" s="12"/>
      <c r="ET150" s="12"/>
      <c r="EU150" s="16" t="s">
        <v>132</v>
      </c>
      <c r="EV150" s="16"/>
      <c r="EW150" s="16">
        <v>1</v>
      </c>
      <c r="EX150" s="16" t="s">
        <v>133</v>
      </c>
      <c r="EY150" s="16">
        <v>1</v>
      </c>
      <c r="EZ150" s="16">
        <v>1</v>
      </c>
      <c r="FA150" s="16">
        <v>3</v>
      </c>
      <c r="FB150" s="17">
        <v>22646</v>
      </c>
      <c r="FC150" s="16">
        <v>3</v>
      </c>
      <c r="FD150" s="17">
        <v>26876</v>
      </c>
      <c r="FE150" s="16">
        <v>3</v>
      </c>
      <c r="FF150" s="16">
        <v>0</v>
      </c>
      <c r="FG150" s="16"/>
      <c r="FH150" s="16"/>
      <c r="FI150" s="16">
        <v>645</v>
      </c>
      <c r="FJ150" s="16"/>
      <c r="FK150" s="16"/>
      <c r="FL150" s="16"/>
      <c r="FM150" s="16">
        <v>645</v>
      </c>
      <c r="FN150" s="16">
        <v>2</v>
      </c>
      <c r="FO150" s="16" t="s">
        <v>65</v>
      </c>
      <c r="FP150" s="20">
        <v>7.7201447527141127</v>
      </c>
    </row>
    <row r="151" spans="1:172" s="16" customFormat="1" x14ac:dyDescent="0.2">
      <c r="A151" s="16" t="s">
        <v>110</v>
      </c>
      <c r="B151" s="16">
        <v>1990</v>
      </c>
      <c r="C151" s="16" t="s">
        <v>111</v>
      </c>
      <c r="D151" s="16" t="s">
        <v>112</v>
      </c>
      <c r="F151">
        <v>1</v>
      </c>
      <c r="G151">
        <v>0</v>
      </c>
      <c r="I151">
        <v>1</v>
      </c>
      <c r="J151">
        <v>0</v>
      </c>
      <c r="O151" s="16" t="s">
        <v>113</v>
      </c>
      <c r="P151" s="16" t="s">
        <v>114</v>
      </c>
      <c r="Q151" s="16" t="s">
        <v>115</v>
      </c>
      <c r="R151" s="16" t="s">
        <v>116</v>
      </c>
      <c r="S151" s="16" t="s">
        <v>117</v>
      </c>
      <c r="X151">
        <v>0</v>
      </c>
      <c r="AA151">
        <v>1</v>
      </c>
      <c r="AB151">
        <v>0</v>
      </c>
      <c r="AH151" s="16" t="s">
        <v>118</v>
      </c>
      <c r="AI151" s="3">
        <v>1</v>
      </c>
      <c r="AJ151" s="3" t="s">
        <v>119</v>
      </c>
      <c r="AK151" s="5" t="s">
        <v>100</v>
      </c>
      <c r="AL151" s="12" t="s">
        <v>57</v>
      </c>
      <c r="AM151" s="12" t="s">
        <v>102</v>
      </c>
      <c r="AN151" s="12" t="s">
        <v>57</v>
      </c>
      <c r="AO151" s="12" t="s">
        <v>101</v>
      </c>
      <c r="AP151" s="12"/>
      <c r="AQ151" s="12"/>
      <c r="AR151" s="12" t="s">
        <v>120</v>
      </c>
      <c r="AS151" s="12" t="s">
        <v>60</v>
      </c>
      <c r="AT151" s="13" t="s">
        <v>60</v>
      </c>
      <c r="AU151" s="13" t="s">
        <v>506</v>
      </c>
      <c r="AV151" s="13" t="s">
        <v>506</v>
      </c>
      <c r="AW151" s="13"/>
      <c r="AX151" s="13"/>
      <c r="AY151" s="12">
        <v>1</v>
      </c>
      <c r="AZ151" s="62">
        <v>1</v>
      </c>
      <c r="BA151" s="3">
        <v>0</v>
      </c>
      <c r="BB151" s="3"/>
      <c r="BC151" s="3">
        <v>1</v>
      </c>
      <c r="BD151" s="3">
        <v>1</v>
      </c>
      <c r="BE151" s="3">
        <v>0</v>
      </c>
      <c r="BF151" s="3">
        <v>0</v>
      </c>
      <c r="BG151" s="3"/>
      <c r="BH151" s="3">
        <v>0</v>
      </c>
      <c r="BI151" s="12">
        <v>1</v>
      </c>
      <c r="BK151" s="16">
        <v>0</v>
      </c>
      <c r="BL151" s="16">
        <v>-6</v>
      </c>
      <c r="BM151" s="3">
        <v>1200</v>
      </c>
      <c r="BN151" s="16">
        <v>120010</v>
      </c>
      <c r="BO151" s="16">
        <v>1</v>
      </c>
      <c r="BP151" s="16">
        <v>0</v>
      </c>
      <c r="BQ151" s="16">
        <v>1</v>
      </c>
      <c r="BR151" s="16">
        <v>1</v>
      </c>
      <c r="BS151" s="16">
        <v>0</v>
      </c>
      <c r="BT151" s="16">
        <v>1</v>
      </c>
      <c r="BU151" s="12" t="s">
        <v>303</v>
      </c>
      <c r="BV151" s="12" t="s">
        <v>383</v>
      </c>
      <c r="BW151" s="12">
        <v>0</v>
      </c>
      <c r="BX151" s="12">
        <v>0</v>
      </c>
      <c r="BY151" s="12">
        <v>0</v>
      </c>
      <c r="BZ151" s="12">
        <v>0</v>
      </c>
      <c r="CA151" s="12">
        <v>0</v>
      </c>
      <c r="CB151" s="5" t="s">
        <v>376</v>
      </c>
      <c r="CC151" s="5" t="s">
        <v>379</v>
      </c>
      <c r="CD151" s="5" t="s">
        <v>347</v>
      </c>
      <c r="CE151" s="5"/>
      <c r="CF151" s="5" t="s">
        <v>376</v>
      </c>
      <c r="CG151" s="5" t="s">
        <v>348</v>
      </c>
      <c r="CH151" s="5" t="s">
        <v>347</v>
      </c>
      <c r="CI151" s="5"/>
      <c r="CJ151" s="161">
        <v>0</v>
      </c>
      <c r="CK151" s="12"/>
      <c r="CL151" s="5" t="s">
        <v>763</v>
      </c>
      <c r="CM151" s="12" t="s">
        <v>380</v>
      </c>
      <c r="CN151" s="12">
        <v>3</v>
      </c>
      <c r="CO151" s="12">
        <v>0</v>
      </c>
      <c r="CP151" s="12" t="s">
        <v>112</v>
      </c>
      <c r="CQ151" s="12" t="s">
        <v>320</v>
      </c>
      <c r="CR151" s="12">
        <v>1</v>
      </c>
      <c r="CS151" s="12">
        <v>0</v>
      </c>
      <c r="CT151" s="12">
        <v>0</v>
      </c>
      <c r="CU151" s="12">
        <v>0</v>
      </c>
      <c r="CV151" s="12">
        <v>1</v>
      </c>
      <c r="CW151" s="12">
        <v>1</v>
      </c>
      <c r="CX151" s="15">
        <v>0</v>
      </c>
      <c r="CY151" s="15"/>
      <c r="CZ151" s="15"/>
      <c r="DA151" s="12">
        <f t="shared" ref="DA151" si="402">100-EH151</f>
        <v>90.9</v>
      </c>
      <c r="DB151" s="12">
        <f t="shared" si="346"/>
        <v>90.9</v>
      </c>
      <c r="DC151" s="169">
        <v>9.1</v>
      </c>
      <c r="DD151" s="12">
        <v>9.1</v>
      </c>
      <c r="DE151" s="15">
        <v>0</v>
      </c>
      <c r="DF151" s="15">
        <v>6.1</v>
      </c>
      <c r="DG151" s="12">
        <v>1</v>
      </c>
      <c r="DH151" s="12" t="s">
        <v>320</v>
      </c>
      <c r="DI151" s="12">
        <v>1</v>
      </c>
      <c r="DJ151" s="12" t="s">
        <v>784</v>
      </c>
      <c r="DK151" s="12" t="s">
        <v>116</v>
      </c>
      <c r="DL151" s="12" t="s">
        <v>785</v>
      </c>
      <c r="DM151" s="12" t="s">
        <v>114</v>
      </c>
      <c r="DN151" s="12" t="s">
        <v>786</v>
      </c>
      <c r="DO151" s="12"/>
      <c r="DP151" s="12"/>
      <c r="DQ151" s="12">
        <f t="shared" ref="DQ151" si="403">(DS151/DR151)*100</f>
        <v>69.026548672566364</v>
      </c>
      <c r="DR151" s="12">
        <f t="shared" ref="DR151:DR156" si="404">DS151+DT151+DU151</f>
        <v>11300</v>
      </c>
      <c r="DS151" s="157">
        <v>7800</v>
      </c>
      <c r="DT151" s="157">
        <v>3000</v>
      </c>
      <c r="DU151" s="157">
        <v>500</v>
      </c>
      <c r="DV151" s="12"/>
      <c r="DW151" s="101">
        <v>7800</v>
      </c>
      <c r="DX151" s="101">
        <v>3000</v>
      </c>
      <c r="DY151" s="101">
        <v>500</v>
      </c>
      <c r="DZ151" s="12"/>
      <c r="EA151" s="12">
        <f t="shared" ref="EA151" si="405">(EC151/EB151)*100</f>
        <v>53.688524590163937</v>
      </c>
      <c r="EB151" s="12">
        <f t="shared" ref="EB151:EB156" si="406">EC151+ED151+EE151</f>
        <v>244</v>
      </c>
      <c r="EC151" s="12">
        <v>131</v>
      </c>
      <c r="ED151" s="12">
        <v>113</v>
      </c>
      <c r="EE151" s="12">
        <v>0</v>
      </c>
      <c r="EF151" s="12"/>
      <c r="EG151" s="62" t="s">
        <v>937</v>
      </c>
      <c r="EH151" s="59">
        <v>9.1</v>
      </c>
      <c r="EI151" s="97" t="s">
        <v>979</v>
      </c>
      <c r="EJ151" s="95">
        <v>100</v>
      </c>
      <c r="EK151" s="97" t="s">
        <v>768</v>
      </c>
      <c r="EL151" s="95">
        <v>100</v>
      </c>
      <c r="EM151" s="62"/>
      <c r="EN151" s="59"/>
      <c r="EO151" s="12" t="s">
        <v>787</v>
      </c>
      <c r="EP151" s="12">
        <v>1</v>
      </c>
      <c r="EQ151" s="12" t="s">
        <v>948</v>
      </c>
      <c r="ER151" s="12" t="s">
        <v>788</v>
      </c>
      <c r="ES151" s="12"/>
      <c r="ET151" s="12"/>
      <c r="EU151" s="16" t="s">
        <v>121</v>
      </c>
      <c r="EW151" s="16">
        <v>2</v>
      </c>
      <c r="EY151" s="16">
        <v>1</v>
      </c>
      <c r="EZ151" s="16">
        <v>0</v>
      </c>
      <c r="FA151" s="16">
        <v>3</v>
      </c>
      <c r="FB151" s="17">
        <v>29323</v>
      </c>
      <c r="FC151" s="16">
        <v>1</v>
      </c>
      <c r="FD151" s="17">
        <v>32868</v>
      </c>
      <c r="FE151" s="16">
        <v>1</v>
      </c>
      <c r="FF151" s="16">
        <v>1</v>
      </c>
      <c r="FG151" s="17">
        <v>33238</v>
      </c>
      <c r="FH151" s="16">
        <v>5</v>
      </c>
      <c r="FI151" s="16">
        <v>450</v>
      </c>
      <c r="FM151" s="16">
        <v>450</v>
      </c>
      <c r="FN151" s="16">
        <v>4</v>
      </c>
      <c r="FO151" s="16" t="s">
        <v>65</v>
      </c>
      <c r="FP151" s="16">
        <v>69.026548672566364</v>
      </c>
    </row>
    <row r="152" spans="1:172" s="16" customFormat="1" x14ac:dyDescent="0.2">
      <c r="A152" s="16" t="s">
        <v>110</v>
      </c>
      <c r="B152" s="16">
        <v>1990</v>
      </c>
      <c r="C152" s="16" t="s">
        <v>111</v>
      </c>
      <c r="D152" s="16" t="s">
        <v>112</v>
      </c>
      <c r="F152">
        <v>1</v>
      </c>
      <c r="G152">
        <v>0</v>
      </c>
      <c r="I152">
        <v>1</v>
      </c>
      <c r="J152">
        <v>0</v>
      </c>
      <c r="O152" s="16" t="s">
        <v>113</v>
      </c>
      <c r="P152" s="16" t="s">
        <v>114</v>
      </c>
      <c r="Q152" s="16" t="s">
        <v>115</v>
      </c>
      <c r="R152" s="16" t="s">
        <v>116</v>
      </c>
      <c r="S152" s="16" t="s">
        <v>117</v>
      </c>
      <c r="X152">
        <v>0</v>
      </c>
      <c r="AA152">
        <v>1</v>
      </c>
      <c r="AB152">
        <v>0</v>
      </c>
      <c r="AH152" s="16" t="s">
        <v>118</v>
      </c>
      <c r="AI152" s="3">
        <v>1</v>
      </c>
      <c r="AJ152" s="3" t="s">
        <v>119</v>
      </c>
      <c r="AK152" s="5" t="s">
        <v>100</v>
      </c>
      <c r="AL152" s="12" t="s">
        <v>57</v>
      </c>
      <c r="AM152" s="12" t="s">
        <v>102</v>
      </c>
      <c r="AN152" s="12" t="s">
        <v>57</v>
      </c>
      <c r="AO152" s="12" t="s">
        <v>101</v>
      </c>
      <c r="AP152" s="12"/>
      <c r="AQ152" s="12"/>
      <c r="AR152" s="12" t="s">
        <v>120</v>
      </c>
      <c r="AS152" s="12" t="s">
        <v>60</v>
      </c>
      <c r="AT152" s="13" t="s">
        <v>60</v>
      </c>
      <c r="AU152" s="13" t="s">
        <v>506</v>
      </c>
      <c r="AV152" s="13" t="s">
        <v>506</v>
      </c>
      <c r="AW152" s="13"/>
      <c r="AX152" s="13"/>
      <c r="AY152" s="12">
        <v>1</v>
      </c>
      <c r="AZ152" s="62">
        <v>1</v>
      </c>
      <c r="BA152" s="3">
        <v>0</v>
      </c>
      <c r="BB152" s="3"/>
      <c r="BC152" s="3">
        <v>1</v>
      </c>
      <c r="BD152" s="3">
        <v>1</v>
      </c>
      <c r="BE152" s="3">
        <v>0</v>
      </c>
      <c r="BF152" s="3">
        <v>0</v>
      </c>
      <c r="BG152" s="3"/>
      <c r="BH152" s="3">
        <v>0</v>
      </c>
      <c r="BI152" s="12">
        <v>1</v>
      </c>
      <c r="BK152" s="16">
        <v>0</v>
      </c>
      <c r="BL152" s="16">
        <v>-6</v>
      </c>
      <c r="BM152" s="3">
        <v>1200</v>
      </c>
      <c r="BN152" s="16">
        <v>120010</v>
      </c>
      <c r="BO152" s="16">
        <v>1</v>
      </c>
      <c r="BP152" s="16">
        <v>0</v>
      </c>
      <c r="BQ152" s="16">
        <v>1</v>
      </c>
      <c r="BR152" s="16">
        <v>1</v>
      </c>
      <c r="BS152" s="16">
        <v>0</v>
      </c>
      <c r="BT152" s="16">
        <v>1</v>
      </c>
      <c r="BU152" s="12" t="s">
        <v>303</v>
      </c>
      <c r="BV152" s="12" t="s">
        <v>383</v>
      </c>
      <c r="BW152" s="12">
        <v>0</v>
      </c>
      <c r="BX152" s="12">
        <v>0</v>
      </c>
      <c r="BY152" s="12">
        <v>0</v>
      </c>
      <c r="BZ152" s="12">
        <v>0</v>
      </c>
      <c r="CA152" s="12">
        <v>0</v>
      </c>
      <c r="CB152" s="5" t="s">
        <v>376</v>
      </c>
      <c r="CC152" s="5" t="s">
        <v>379</v>
      </c>
      <c r="CD152" s="5" t="s">
        <v>347</v>
      </c>
      <c r="CE152" s="5"/>
      <c r="CF152" s="5" t="s">
        <v>376</v>
      </c>
      <c r="CG152" s="5" t="s">
        <v>348</v>
      </c>
      <c r="CH152" s="5" t="s">
        <v>347</v>
      </c>
      <c r="CI152" s="5"/>
      <c r="CJ152" s="161">
        <v>0</v>
      </c>
      <c r="CK152" s="12"/>
      <c r="CL152" s="5" t="s">
        <v>763</v>
      </c>
      <c r="CM152" s="12" t="s">
        <v>380</v>
      </c>
      <c r="CN152" s="12">
        <v>3</v>
      </c>
      <c r="CO152" s="12">
        <v>0</v>
      </c>
      <c r="CP152" s="12" t="s">
        <v>116</v>
      </c>
      <c r="CQ152" s="12" t="s">
        <v>1424</v>
      </c>
      <c r="CR152" s="12">
        <v>0</v>
      </c>
      <c r="CS152" s="12">
        <v>1</v>
      </c>
      <c r="CT152" s="12">
        <v>1</v>
      </c>
      <c r="CU152" s="12">
        <v>0</v>
      </c>
      <c r="CV152" s="12">
        <v>2</v>
      </c>
      <c r="CW152" s="12">
        <v>0</v>
      </c>
      <c r="CX152" s="12">
        <v>0</v>
      </c>
      <c r="CY152" s="12">
        <v>0</v>
      </c>
      <c r="CZ152" s="12">
        <v>0</v>
      </c>
      <c r="DA152" s="96">
        <f t="shared" ref="DA152" si="407">100-EJ152</f>
        <v>0</v>
      </c>
      <c r="DB152" s="96">
        <f t="shared" si="346"/>
        <v>44.5</v>
      </c>
      <c r="DC152" s="170">
        <v>100</v>
      </c>
      <c r="DD152" s="96">
        <v>55.5</v>
      </c>
      <c r="DE152" s="96">
        <v>54.5</v>
      </c>
      <c r="DF152" s="96">
        <v>54.5</v>
      </c>
      <c r="DG152" s="12">
        <v>1</v>
      </c>
      <c r="DH152" s="12" t="s">
        <v>320</v>
      </c>
      <c r="DI152" s="12">
        <v>1</v>
      </c>
      <c r="DJ152" s="12" t="s">
        <v>784</v>
      </c>
      <c r="DK152" s="12" t="s">
        <v>116</v>
      </c>
      <c r="DL152" s="12" t="s">
        <v>785</v>
      </c>
      <c r="DM152" s="12" t="s">
        <v>114</v>
      </c>
      <c r="DN152" s="12" t="s">
        <v>786</v>
      </c>
      <c r="DO152" s="12"/>
      <c r="DP152" s="12"/>
      <c r="DQ152" s="12">
        <f t="shared" ref="DQ152" si="408">(DT152/DR152)*100</f>
        <v>26.548672566371685</v>
      </c>
      <c r="DR152" s="12">
        <f t="shared" si="404"/>
        <v>11300</v>
      </c>
      <c r="DS152" s="157">
        <v>7800</v>
      </c>
      <c r="DT152" s="157">
        <v>3000</v>
      </c>
      <c r="DU152" s="157">
        <v>500</v>
      </c>
      <c r="DV152" s="12"/>
      <c r="DW152" s="101">
        <v>7800</v>
      </c>
      <c r="DX152" s="101">
        <v>3000</v>
      </c>
      <c r="DY152" s="101">
        <v>500</v>
      </c>
      <c r="DZ152" s="12"/>
      <c r="EA152" s="12">
        <f t="shared" ref="EA152" si="409">(ED152/EB152)*100</f>
        <v>46.311475409836063</v>
      </c>
      <c r="EB152" s="12">
        <f t="shared" si="406"/>
        <v>244</v>
      </c>
      <c r="EC152" s="12">
        <v>131</v>
      </c>
      <c r="ED152" s="12">
        <v>113</v>
      </c>
      <c r="EE152" s="12">
        <v>0</v>
      </c>
      <c r="EF152" s="12"/>
      <c r="EG152" s="62" t="s">
        <v>937</v>
      </c>
      <c r="EH152" s="59">
        <v>9.1</v>
      </c>
      <c r="EI152" s="97" t="s">
        <v>979</v>
      </c>
      <c r="EJ152" s="95">
        <v>100</v>
      </c>
      <c r="EK152" s="97" t="s">
        <v>768</v>
      </c>
      <c r="EL152" s="95">
        <v>100</v>
      </c>
      <c r="EM152" s="62"/>
      <c r="EN152" s="59"/>
      <c r="EO152" s="12" t="s">
        <v>787</v>
      </c>
      <c r="EP152" s="12">
        <v>1</v>
      </c>
      <c r="EQ152" s="12" t="s">
        <v>948</v>
      </c>
      <c r="ER152" s="12" t="s">
        <v>788</v>
      </c>
      <c r="ES152" s="12"/>
      <c r="ET152" s="12"/>
      <c r="EU152" s="16" t="s">
        <v>121</v>
      </c>
      <c r="EW152" s="16">
        <v>2</v>
      </c>
      <c r="EY152" s="16">
        <v>1</v>
      </c>
      <c r="EZ152" s="16">
        <v>0</v>
      </c>
      <c r="FA152" s="16">
        <v>3</v>
      </c>
      <c r="FB152" s="17">
        <v>29323</v>
      </c>
      <c r="FC152" s="16">
        <v>1</v>
      </c>
      <c r="FD152" s="17">
        <v>32868</v>
      </c>
      <c r="FE152" s="16">
        <v>1</v>
      </c>
      <c r="FF152" s="16">
        <v>1</v>
      </c>
      <c r="FG152" s="17">
        <v>33238</v>
      </c>
      <c r="FH152" s="16">
        <v>5</v>
      </c>
      <c r="FI152" s="16">
        <v>450</v>
      </c>
      <c r="FM152" s="16">
        <v>450</v>
      </c>
      <c r="FN152" s="16">
        <v>4</v>
      </c>
      <c r="FO152" s="16" t="s">
        <v>65</v>
      </c>
      <c r="FP152" s="16">
        <v>26.548672566371685</v>
      </c>
    </row>
    <row r="153" spans="1:172" s="16" customFormat="1" x14ac:dyDescent="0.2">
      <c r="A153" s="16" t="s">
        <v>110</v>
      </c>
      <c r="B153" s="16">
        <v>1990</v>
      </c>
      <c r="C153" s="16" t="s">
        <v>111</v>
      </c>
      <c r="D153" s="16" t="s">
        <v>112</v>
      </c>
      <c r="F153">
        <v>1</v>
      </c>
      <c r="G153">
        <v>0</v>
      </c>
      <c r="I153">
        <v>1</v>
      </c>
      <c r="J153">
        <v>0</v>
      </c>
      <c r="O153" s="16" t="s">
        <v>113</v>
      </c>
      <c r="P153" s="16" t="s">
        <v>114</v>
      </c>
      <c r="Q153" s="16" t="s">
        <v>115</v>
      </c>
      <c r="R153" s="16" t="s">
        <v>116</v>
      </c>
      <c r="S153" s="16" t="s">
        <v>117</v>
      </c>
      <c r="X153">
        <v>0</v>
      </c>
      <c r="AA153">
        <v>1</v>
      </c>
      <c r="AB153">
        <v>0</v>
      </c>
      <c r="AH153" s="16" t="s">
        <v>118</v>
      </c>
      <c r="AI153" s="3">
        <v>1</v>
      </c>
      <c r="AJ153" s="3" t="s">
        <v>119</v>
      </c>
      <c r="AK153" s="5" t="s">
        <v>100</v>
      </c>
      <c r="AL153" s="12" t="s">
        <v>57</v>
      </c>
      <c r="AM153" s="12" t="s">
        <v>102</v>
      </c>
      <c r="AN153" s="12" t="s">
        <v>57</v>
      </c>
      <c r="AO153" s="12" t="s">
        <v>101</v>
      </c>
      <c r="AP153" s="12"/>
      <c r="AQ153" s="12"/>
      <c r="AR153" s="12" t="s">
        <v>120</v>
      </c>
      <c r="AS153" s="12" t="s">
        <v>60</v>
      </c>
      <c r="AT153" s="13" t="s">
        <v>60</v>
      </c>
      <c r="AU153" s="13" t="s">
        <v>506</v>
      </c>
      <c r="AV153" s="13" t="s">
        <v>506</v>
      </c>
      <c r="AW153" s="13"/>
      <c r="AX153" s="13"/>
      <c r="AY153" s="12">
        <v>1</v>
      </c>
      <c r="AZ153" s="62">
        <v>1</v>
      </c>
      <c r="BA153" s="3">
        <v>0</v>
      </c>
      <c r="BB153" s="3"/>
      <c r="BC153" s="3">
        <v>1</v>
      </c>
      <c r="BD153" s="3">
        <v>1</v>
      </c>
      <c r="BE153" s="3">
        <v>0</v>
      </c>
      <c r="BF153" s="3">
        <v>0</v>
      </c>
      <c r="BG153" s="3"/>
      <c r="BH153" s="3">
        <v>0</v>
      </c>
      <c r="BI153" s="12">
        <v>1</v>
      </c>
      <c r="BK153" s="16">
        <v>0</v>
      </c>
      <c r="BL153" s="16">
        <v>-6</v>
      </c>
      <c r="BM153" s="3">
        <v>1200</v>
      </c>
      <c r="BN153" s="16">
        <v>120010</v>
      </c>
      <c r="BO153" s="16">
        <v>1</v>
      </c>
      <c r="BP153" s="16">
        <v>0</v>
      </c>
      <c r="BQ153" s="16">
        <v>1</v>
      </c>
      <c r="BR153" s="16">
        <v>1</v>
      </c>
      <c r="BS153" s="16">
        <v>0</v>
      </c>
      <c r="BT153" s="16">
        <v>1</v>
      </c>
      <c r="BU153" s="12" t="s">
        <v>303</v>
      </c>
      <c r="BV153" s="12" t="s">
        <v>383</v>
      </c>
      <c r="BW153" s="12">
        <v>0</v>
      </c>
      <c r="BX153" s="12">
        <v>0</v>
      </c>
      <c r="BY153" s="12">
        <v>0</v>
      </c>
      <c r="BZ153" s="12">
        <v>0</v>
      </c>
      <c r="CA153" s="12">
        <v>0</v>
      </c>
      <c r="CB153" s="5" t="s">
        <v>376</v>
      </c>
      <c r="CC153" s="5" t="s">
        <v>379</v>
      </c>
      <c r="CD153" s="5" t="s">
        <v>347</v>
      </c>
      <c r="CE153" s="5"/>
      <c r="CF153" s="5" t="s">
        <v>376</v>
      </c>
      <c r="CG153" s="5" t="s">
        <v>348</v>
      </c>
      <c r="CH153" s="5" t="s">
        <v>347</v>
      </c>
      <c r="CI153" s="5"/>
      <c r="CJ153" s="161">
        <v>0</v>
      </c>
      <c r="CK153" s="12"/>
      <c r="CL153" s="5" t="s">
        <v>763</v>
      </c>
      <c r="CM153" s="12" t="s">
        <v>380</v>
      </c>
      <c r="CN153" s="12">
        <v>3</v>
      </c>
      <c r="CO153" s="12">
        <v>0</v>
      </c>
      <c r="CP153" s="12" t="s">
        <v>114</v>
      </c>
      <c r="CQ153" s="12" t="s">
        <v>1424</v>
      </c>
      <c r="CR153" s="12">
        <v>0</v>
      </c>
      <c r="CS153" s="12">
        <v>1</v>
      </c>
      <c r="CT153" s="12">
        <v>1</v>
      </c>
      <c r="CU153" s="12">
        <v>0</v>
      </c>
      <c r="CV153" s="12">
        <v>2</v>
      </c>
      <c r="CW153" s="12">
        <v>0</v>
      </c>
      <c r="CX153" s="12">
        <v>0</v>
      </c>
      <c r="CY153" s="12">
        <v>0</v>
      </c>
      <c r="CZ153" s="12">
        <v>0</v>
      </c>
      <c r="DA153" s="96">
        <f>100-EL153</f>
        <v>0</v>
      </c>
      <c r="DB153" s="96">
        <f t="shared" si="346"/>
        <v>62.6</v>
      </c>
      <c r="DC153" s="170">
        <v>100</v>
      </c>
      <c r="DD153" s="96">
        <v>37.4</v>
      </c>
      <c r="DE153" s="96">
        <v>36.4</v>
      </c>
      <c r="DF153" s="96">
        <v>21.8</v>
      </c>
      <c r="DG153" s="12">
        <v>1</v>
      </c>
      <c r="DH153" s="12" t="s">
        <v>320</v>
      </c>
      <c r="DI153" s="12">
        <v>1</v>
      </c>
      <c r="DJ153" s="12" t="s">
        <v>784</v>
      </c>
      <c r="DK153" s="12" t="s">
        <v>116</v>
      </c>
      <c r="DL153" s="12" t="s">
        <v>785</v>
      </c>
      <c r="DM153" s="12" t="s">
        <v>114</v>
      </c>
      <c r="DN153" s="12" t="s">
        <v>786</v>
      </c>
      <c r="DO153" s="12"/>
      <c r="DP153" s="12"/>
      <c r="DQ153" s="5">
        <f>(DU153/DR153)*100</f>
        <v>4.4247787610619467</v>
      </c>
      <c r="DR153" s="12">
        <f t="shared" si="404"/>
        <v>11300</v>
      </c>
      <c r="DS153" s="157">
        <v>7800</v>
      </c>
      <c r="DT153" s="157">
        <v>3000</v>
      </c>
      <c r="DU153" s="157">
        <v>500</v>
      </c>
      <c r="DV153" s="12"/>
      <c r="DW153" s="101">
        <v>7800</v>
      </c>
      <c r="DX153" s="101">
        <v>3000</v>
      </c>
      <c r="DY153" s="101">
        <v>500</v>
      </c>
      <c r="DZ153" s="12"/>
      <c r="EA153" s="5">
        <f>(EE153/EB153)*100</f>
        <v>0</v>
      </c>
      <c r="EB153" s="12">
        <f t="shared" si="406"/>
        <v>244</v>
      </c>
      <c r="EC153" s="12">
        <v>131</v>
      </c>
      <c r="ED153" s="12">
        <v>113</v>
      </c>
      <c r="EE153" s="12">
        <v>0</v>
      </c>
      <c r="EF153" s="12"/>
      <c r="EG153" s="62" t="s">
        <v>937</v>
      </c>
      <c r="EH153" s="59">
        <v>9.1</v>
      </c>
      <c r="EI153" s="97" t="s">
        <v>979</v>
      </c>
      <c r="EJ153" s="95">
        <v>100</v>
      </c>
      <c r="EK153" s="97" t="s">
        <v>768</v>
      </c>
      <c r="EL153" s="95">
        <v>100</v>
      </c>
      <c r="EM153" s="62"/>
      <c r="EN153" s="59"/>
      <c r="EO153" s="12" t="s">
        <v>787</v>
      </c>
      <c r="EP153" s="12">
        <v>1</v>
      </c>
      <c r="EQ153" s="12" t="s">
        <v>948</v>
      </c>
      <c r="ER153" s="12" t="s">
        <v>788</v>
      </c>
      <c r="ES153" s="12"/>
      <c r="ET153" s="12"/>
      <c r="EU153" s="16" t="s">
        <v>121</v>
      </c>
      <c r="EW153" s="16">
        <v>2</v>
      </c>
      <c r="EY153" s="16">
        <v>1</v>
      </c>
      <c r="EZ153" s="16">
        <v>0</v>
      </c>
      <c r="FA153" s="16">
        <v>3</v>
      </c>
      <c r="FB153" s="17">
        <v>29323</v>
      </c>
      <c r="FC153" s="16">
        <v>1</v>
      </c>
      <c r="FD153" s="17">
        <v>32868</v>
      </c>
      <c r="FE153" s="16">
        <v>1</v>
      </c>
      <c r="FF153" s="16">
        <v>1</v>
      </c>
      <c r="FG153" s="17">
        <v>33238</v>
      </c>
      <c r="FH153" s="16">
        <v>5</v>
      </c>
      <c r="FI153" s="16">
        <v>450</v>
      </c>
      <c r="FM153" s="16">
        <v>450</v>
      </c>
      <c r="FN153" s="16">
        <v>4</v>
      </c>
      <c r="FO153" s="16" t="s">
        <v>65</v>
      </c>
      <c r="FP153" s="16">
        <v>4.4247787610619467</v>
      </c>
    </row>
    <row r="154" spans="1:172" s="16" customFormat="1" x14ac:dyDescent="0.2">
      <c r="A154" s="16" t="s">
        <v>110</v>
      </c>
      <c r="B154" s="16">
        <v>1990</v>
      </c>
      <c r="C154" s="16" t="s">
        <v>111</v>
      </c>
      <c r="D154" s="16" t="s">
        <v>112</v>
      </c>
      <c r="F154">
        <v>1</v>
      </c>
      <c r="G154">
        <v>0</v>
      </c>
      <c r="I154">
        <v>1</v>
      </c>
      <c r="J154">
        <v>0</v>
      </c>
      <c r="O154" s="16" t="s">
        <v>113</v>
      </c>
      <c r="P154" s="16" t="s">
        <v>114</v>
      </c>
      <c r="Q154" s="16" t="s">
        <v>115</v>
      </c>
      <c r="R154" s="16" t="s">
        <v>116</v>
      </c>
      <c r="S154" s="16" t="s">
        <v>117</v>
      </c>
      <c r="X154">
        <v>0</v>
      </c>
      <c r="AA154">
        <v>1</v>
      </c>
      <c r="AB154">
        <v>0</v>
      </c>
      <c r="AH154" s="16" t="s">
        <v>118</v>
      </c>
      <c r="AI154" s="3">
        <v>1</v>
      </c>
      <c r="AJ154" s="3" t="s">
        <v>119</v>
      </c>
      <c r="AK154" s="5" t="s">
        <v>100</v>
      </c>
      <c r="AL154" s="12" t="s">
        <v>57</v>
      </c>
      <c r="AM154" s="12" t="s">
        <v>102</v>
      </c>
      <c r="AN154" s="12" t="s">
        <v>57</v>
      </c>
      <c r="AO154" s="12" t="s">
        <v>101</v>
      </c>
      <c r="AP154" s="12"/>
      <c r="AQ154" s="12"/>
      <c r="AR154" s="12" t="s">
        <v>120</v>
      </c>
      <c r="AS154" s="12" t="s">
        <v>60</v>
      </c>
      <c r="AT154" s="13"/>
      <c r="AU154" s="13">
        <v>1</v>
      </c>
      <c r="AV154" s="13">
        <v>1</v>
      </c>
      <c r="AW154" s="13"/>
      <c r="AX154" s="13">
        <v>1</v>
      </c>
      <c r="AY154" s="12">
        <v>1</v>
      </c>
      <c r="AZ154" s="62">
        <v>1</v>
      </c>
      <c r="BA154" s="3">
        <v>0</v>
      </c>
      <c r="BB154" s="3"/>
      <c r="BC154" s="3">
        <v>1</v>
      </c>
      <c r="BD154" s="3">
        <v>1</v>
      </c>
      <c r="BE154" s="3">
        <v>0</v>
      </c>
      <c r="BF154" s="3">
        <v>0</v>
      </c>
      <c r="BG154" s="3"/>
      <c r="BH154" s="3">
        <v>0</v>
      </c>
      <c r="BI154" s="12">
        <v>1</v>
      </c>
      <c r="BK154" s="16">
        <v>0</v>
      </c>
      <c r="BL154" s="16">
        <v>-6</v>
      </c>
      <c r="BM154" s="3">
        <v>1201</v>
      </c>
      <c r="BN154" s="16">
        <v>120110</v>
      </c>
      <c r="BO154" s="16">
        <v>1</v>
      </c>
      <c r="BP154" s="16">
        <v>0</v>
      </c>
      <c r="BQ154" s="16">
        <v>1</v>
      </c>
      <c r="BR154" s="16">
        <v>1</v>
      </c>
      <c r="BS154" s="16">
        <v>0</v>
      </c>
      <c r="BT154" s="16">
        <v>1</v>
      </c>
      <c r="BU154" s="12" t="s">
        <v>303</v>
      </c>
      <c r="BV154" s="12" t="s">
        <v>383</v>
      </c>
      <c r="BW154" s="12">
        <v>0</v>
      </c>
      <c r="BX154" s="12">
        <v>0</v>
      </c>
      <c r="BY154" s="12">
        <v>0</v>
      </c>
      <c r="BZ154" s="12">
        <v>0</v>
      </c>
      <c r="CA154" s="12">
        <v>0</v>
      </c>
      <c r="CB154" s="5" t="s">
        <v>367</v>
      </c>
      <c r="CC154" s="5" t="s">
        <v>698</v>
      </c>
      <c r="CD154" s="5" t="s">
        <v>347</v>
      </c>
      <c r="CE154" s="5" t="s">
        <v>1419</v>
      </c>
      <c r="CF154" s="5" t="s">
        <v>367</v>
      </c>
      <c r="CG154" s="5" t="s">
        <v>314</v>
      </c>
      <c r="CH154" s="5" t="s">
        <v>347</v>
      </c>
      <c r="CI154" s="5" t="s">
        <v>1408</v>
      </c>
      <c r="CJ154" s="161">
        <v>0</v>
      </c>
      <c r="CK154" s="12" t="s">
        <v>1331</v>
      </c>
      <c r="CL154" s="5" t="s">
        <v>763</v>
      </c>
      <c r="CM154" s="12" t="s">
        <v>382</v>
      </c>
      <c r="CN154" s="12">
        <v>3</v>
      </c>
      <c r="CO154" s="12">
        <v>0</v>
      </c>
      <c r="CP154" s="12" t="s">
        <v>112</v>
      </c>
      <c r="CQ154" s="12" t="s">
        <v>320</v>
      </c>
      <c r="CR154" s="12">
        <v>1</v>
      </c>
      <c r="CS154" s="12">
        <v>0</v>
      </c>
      <c r="CT154" s="12">
        <v>1</v>
      </c>
      <c r="CU154" s="12">
        <v>1</v>
      </c>
      <c r="CV154" s="12">
        <v>1</v>
      </c>
      <c r="CW154" s="12">
        <v>0</v>
      </c>
      <c r="CX154" s="12">
        <v>0</v>
      </c>
      <c r="CY154" s="12">
        <v>0</v>
      </c>
      <c r="CZ154" s="12">
        <v>0</v>
      </c>
      <c r="DA154" s="12">
        <f t="shared" ref="DA154" si="410">100-EH154</f>
        <v>90.9</v>
      </c>
      <c r="DB154" s="12">
        <f t="shared" ref="DB154:DB156" si="411">100-DD154</f>
        <v>90.9</v>
      </c>
      <c r="DC154" s="169">
        <v>9.1</v>
      </c>
      <c r="DD154" s="12">
        <f t="shared" ref="DD154" si="412">EH154</f>
        <v>9.1</v>
      </c>
      <c r="DE154" s="15">
        <v>0</v>
      </c>
      <c r="DF154" s="15">
        <v>6.1</v>
      </c>
      <c r="DG154" s="12">
        <v>1</v>
      </c>
      <c r="DH154" s="12" t="s">
        <v>320</v>
      </c>
      <c r="DI154" s="12">
        <v>1</v>
      </c>
      <c r="DJ154" s="12" t="s">
        <v>789</v>
      </c>
      <c r="DK154" s="12" t="s">
        <v>116</v>
      </c>
      <c r="DL154" s="12" t="s">
        <v>790</v>
      </c>
      <c r="DM154" s="12" t="s">
        <v>114</v>
      </c>
      <c r="DN154" s="12" t="s">
        <v>791</v>
      </c>
      <c r="DO154" s="12"/>
      <c r="DP154" s="12"/>
      <c r="DQ154" s="12">
        <f t="shared" ref="DQ154" si="413">(DS154/DR154)*100</f>
        <v>69.026548672566364</v>
      </c>
      <c r="DR154" s="12">
        <f t="shared" si="404"/>
        <v>11300</v>
      </c>
      <c r="DS154" s="157">
        <v>7800</v>
      </c>
      <c r="DT154" s="157">
        <v>3000</v>
      </c>
      <c r="DU154" s="157">
        <v>500</v>
      </c>
      <c r="DV154" s="12"/>
      <c r="DW154" s="101">
        <v>7800</v>
      </c>
      <c r="DX154" s="101">
        <v>3000</v>
      </c>
      <c r="DY154" s="101">
        <v>500</v>
      </c>
      <c r="DZ154" s="12"/>
      <c r="EA154" s="12">
        <f t="shared" ref="EA154" si="414">(EC154/EB154)*100</f>
        <v>53.688524590163937</v>
      </c>
      <c r="EB154" s="12">
        <f t="shared" si="406"/>
        <v>244</v>
      </c>
      <c r="EC154" s="12">
        <v>131</v>
      </c>
      <c r="ED154" s="12">
        <v>113</v>
      </c>
      <c r="EE154" s="12">
        <v>0</v>
      </c>
      <c r="EF154" s="12"/>
      <c r="EG154" s="62" t="s">
        <v>792</v>
      </c>
      <c r="EH154" s="59">
        <v>9.1</v>
      </c>
      <c r="EI154" s="97" t="s">
        <v>793</v>
      </c>
      <c r="EJ154" s="95">
        <v>100</v>
      </c>
      <c r="EK154" s="97" t="s">
        <v>768</v>
      </c>
      <c r="EL154" s="95">
        <v>100</v>
      </c>
      <c r="EM154" s="62"/>
      <c r="EN154" s="59"/>
      <c r="EO154" s="12" t="s">
        <v>794</v>
      </c>
      <c r="EP154" s="12">
        <v>1</v>
      </c>
      <c r="EQ154" s="12" t="s">
        <v>948</v>
      </c>
      <c r="ER154" s="12"/>
      <c r="ES154" s="110" t="s">
        <v>1228</v>
      </c>
      <c r="ET154" s="12" t="s">
        <v>1331</v>
      </c>
      <c r="EU154" s="16" t="s">
        <v>121</v>
      </c>
      <c r="EW154" s="16">
        <v>2</v>
      </c>
      <c r="EY154" s="16">
        <v>1</v>
      </c>
      <c r="EZ154" s="16">
        <v>0</v>
      </c>
      <c r="FA154" s="16">
        <v>3</v>
      </c>
      <c r="FB154" s="17">
        <v>29323</v>
      </c>
      <c r="FC154" s="16">
        <v>1</v>
      </c>
      <c r="FD154" s="17">
        <v>32868</v>
      </c>
      <c r="FE154" s="16">
        <v>1</v>
      </c>
      <c r="FF154" s="16">
        <v>1</v>
      </c>
      <c r="FG154" s="17">
        <v>33238</v>
      </c>
      <c r="FH154" s="16">
        <v>5</v>
      </c>
      <c r="FI154" s="16">
        <v>450</v>
      </c>
      <c r="FM154" s="16">
        <v>450</v>
      </c>
      <c r="FN154" s="16">
        <v>4</v>
      </c>
      <c r="FO154" s="16" t="s">
        <v>65</v>
      </c>
      <c r="FP154" s="16">
        <v>69.026548672566364</v>
      </c>
    </row>
    <row r="155" spans="1:172" s="16" customFormat="1" x14ac:dyDescent="0.2">
      <c r="A155" s="16" t="s">
        <v>110</v>
      </c>
      <c r="B155" s="16">
        <v>1990</v>
      </c>
      <c r="C155" s="16" t="s">
        <v>111</v>
      </c>
      <c r="D155" s="16" t="s">
        <v>112</v>
      </c>
      <c r="F155">
        <v>1</v>
      </c>
      <c r="G155">
        <v>0</v>
      </c>
      <c r="I155">
        <v>1</v>
      </c>
      <c r="J155">
        <v>0</v>
      </c>
      <c r="O155" s="16" t="s">
        <v>113</v>
      </c>
      <c r="P155" s="16" t="s">
        <v>114</v>
      </c>
      <c r="Q155" s="16" t="s">
        <v>115</v>
      </c>
      <c r="R155" s="16" t="s">
        <v>116</v>
      </c>
      <c r="S155" s="16" t="s">
        <v>117</v>
      </c>
      <c r="X155">
        <v>0</v>
      </c>
      <c r="AA155">
        <v>1</v>
      </c>
      <c r="AB155">
        <v>0</v>
      </c>
      <c r="AH155" s="16" t="s">
        <v>118</v>
      </c>
      <c r="AI155" s="3">
        <v>1</v>
      </c>
      <c r="AJ155" s="3" t="s">
        <v>119</v>
      </c>
      <c r="AK155" s="5" t="s">
        <v>100</v>
      </c>
      <c r="AL155" s="12" t="s">
        <v>57</v>
      </c>
      <c r="AM155" s="12" t="s">
        <v>102</v>
      </c>
      <c r="AN155" s="12" t="s">
        <v>57</v>
      </c>
      <c r="AO155" s="12" t="s">
        <v>101</v>
      </c>
      <c r="AP155" s="12"/>
      <c r="AQ155" s="12"/>
      <c r="AR155" s="12" t="s">
        <v>120</v>
      </c>
      <c r="AS155" s="12" t="s">
        <v>60</v>
      </c>
      <c r="AT155" s="13"/>
      <c r="AU155" s="13">
        <v>1</v>
      </c>
      <c r="AV155" s="13">
        <v>1</v>
      </c>
      <c r="AW155" s="13"/>
      <c r="AX155" s="13">
        <v>1</v>
      </c>
      <c r="AY155" s="12">
        <v>1</v>
      </c>
      <c r="AZ155" s="62">
        <v>1</v>
      </c>
      <c r="BA155" s="3">
        <v>0</v>
      </c>
      <c r="BB155" s="3"/>
      <c r="BC155" s="3">
        <v>1</v>
      </c>
      <c r="BD155" s="3">
        <v>1</v>
      </c>
      <c r="BE155" s="3">
        <v>0</v>
      </c>
      <c r="BF155" s="3">
        <v>0</v>
      </c>
      <c r="BG155" s="3"/>
      <c r="BH155" s="3">
        <v>0</v>
      </c>
      <c r="BI155" s="12">
        <v>1</v>
      </c>
      <c r="BK155" s="16">
        <v>0</v>
      </c>
      <c r="BL155" s="16">
        <v>-6</v>
      </c>
      <c r="BM155" s="3">
        <v>1201</v>
      </c>
      <c r="BN155" s="16">
        <v>120110</v>
      </c>
      <c r="BO155" s="16">
        <v>1</v>
      </c>
      <c r="BP155" s="16">
        <v>0</v>
      </c>
      <c r="BQ155" s="16">
        <v>1</v>
      </c>
      <c r="BR155" s="16">
        <v>1</v>
      </c>
      <c r="BS155" s="16">
        <v>0</v>
      </c>
      <c r="BT155" s="16">
        <v>1</v>
      </c>
      <c r="BU155" s="12" t="s">
        <v>303</v>
      </c>
      <c r="BV155" s="12" t="s">
        <v>383</v>
      </c>
      <c r="BW155" s="12">
        <v>0</v>
      </c>
      <c r="BX155" s="12">
        <v>0</v>
      </c>
      <c r="BY155" s="12">
        <v>0</v>
      </c>
      <c r="BZ155" s="12">
        <v>0</v>
      </c>
      <c r="CA155" s="12">
        <v>0</v>
      </c>
      <c r="CB155" s="5" t="s">
        <v>367</v>
      </c>
      <c r="CC155" s="5" t="s">
        <v>698</v>
      </c>
      <c r="CD155" s="5" t="s">
        <v>347</v>
      </c>
      <c r="CE155" s="5" t="s">
        <v>1419</v>
      </c>
      <c r="CF155" s="5" t="s">
        <v>367</v>
      </c>
      <c r="CG155" s="5" t="s">
        <v>314</v>
      </c>
      <c r="CH155" s="5" t="s">
        <v>347</v>
      </c>
      <c r="CI155" s="5" t="s">
        <v>1408</v>
      </c>
      <c r="CJ155" s="161">
        <v>0</v>
      </c>
      <c r="CK155" s="12" t="s">
        <v>1331</v>
      </c>
      <c r="CL155" s="5" t="s">
        <v>763</v>
      </c>
      <c r="CM155" s="12" t="s">
        <v>382</v>
      </c>
      <c r="CN155" s="12">
        <v>3</v>
      </c>
      <c r="CO155" s="12">
        <v>0</v>
      </c>
      <c r="CP155" s="12" t="s">
        <v>116</v>
      </c>
      <c r="CQ155" s="12" t="s">
        <v>1424</v>
      </c>
      <c r="CR155" s="12">
        <v>0</v>
      </c>
      <c r="CS155" s="12">
        <v>1</v>
      </c>
      <c r="CT155" s="12">
        <v>1</v>
      </c>
      <c r="CU155" s="12">
        <v>1</v>
      </c>
      <c r="CV155" s="12">
        <v>1</v>
      </c>
      <c r="CW155" s="12">
        <v>0</v>
      </c>
      <c r="CX155" s="12">
        <v>0</v>
      </c>
      <c r="CY155" s="12">
        <v>0</v>
      </c>
      <c r="CZ155" s="12">
        <v>0</v>
      </c>
      <c r="DA155" s="96">
        <f t="shared" ref="DA155" si="415">100-EJ155</f>
        <v>0</v>
      </c>
      <c r="DB155" s="96">
        <f t="shared" si="411"/>
        <v>44.5</v>
      </c>
      <c r="DC155" s="170">
        <v>100</v>
      </c>
      <c r="DD155" s="96">
        <v>55.5</v>
      </c>
      <c r="DE155" s="96">
        <v>54.5</v>
      </c>
      <c r="DF155" s="96">
        <v>54.5</v>
      </c>
      <c r="DG155" s="12">
        <v>1</v>
      </c>
      <c r="DH155" s="12" t="s">
        <v>320</v>
      </c>
      <c r="DI155" s="12">
        <v>1</v>
      </c>
      <c r="DJ155" s="12" t="s">
        <v>789</v>
      </c>
      <c r="DK155" s="12" t="s">
        <v>116</v>
      </c>
      <c r="DL155" s="12" t="s">
        <v>790</v>
      </c>
      <c r="DM155" s="12" t="s">
        <v>114</v>
      </c>
      <c r="DN155" s="12" t="s">
        <v>791</v>
      </c>
      <c r="DO155" s="12"/>
      <c r="DP155" s="12"/>
      <c r="DQ155" s="12">
        <f t="shared" ref="DQ155" si="416">(DT155/DR155)*100</f>
        <v>26.548672566371685</v>
      </c>
      <c r="DR155" s="12">
        <f t="shared" si="404"/>
        <v>11300</v>
      </c>
      <c r="DS155" s="157">
        <v>7800</v>
      </c>
      <c r="DT155" s="157">
        <v>3000</v>
      </c>
      <c r="DU155" s="157">
        <v>500</v>
      </c>
      <c r="DV155" s="12"/>
      <c r="DW155" s="101">
        <v>7800</v>
      </c>
      <c r="DX155" s="101">
        <v>3000</v>
      </c>
      <c r="DY155" s="101">
        <v>500</v>
      </c>
      <c r="DZ155" s="12"/>
      <c r="EA155" s="12">
        <f t="shared" ref="EA155" si="417">(ED155/EB155)*100</f>
        <v>46.311475409836063</v>
      </c>
      <c r="EB155" s="12">
        <f t="shared" si="406"/>
        <v>244</v>
      </c>
      <c r="EC155" s="12">
        <v>131</v>
      </c>
      <c r="ED155" s="12">
        <v>113</v>
      </c>
      <c r="EE155" s="12">
        <v>0</v>
      </c>
      <c r="EF155" s="12"/>
      <c r="EG155" s="62" t="s">
        <v>792</v>
      </c>
      <c r="EH155" s="59">
        <v>9.1</v>
      </c>
      <c r="EI155" s="97" t="s">
        <v>793</v>
      </c>
      <c r="EJ155" s="95">
        <v>100</v>
      </c>
      <c r="EK155" s="97" t="s">
        <v>768</v>
      </c>
      <c r="EL155" s="95">
        <v>100</v>
      </c>
      <c r="EM155" s="62"/>
      <c r="EN155" s="59"/>
      <c r="EO155" s="12" t="s">
        <v>794</v>
      </c>
      <c r="EP155" s="12">
        <v>1</v>
      </c>
      <c r="EQ155" s="12" t="s">
        <v>948</v>
      </c>
      <c r="ER155" s="12"/>
      <c r="ES155" s="110" t="s">
        <v>1228</v>
      </c>
      <c r="ET155" s="12" t="s">
        <v>1331</v>
      </c>
      <c r="EU155" s="16" t="s">
        <v>121</v>
      </c>
      <c r="EW155" s="16">
        <v>2</v>
      </c>
      <c r="EY155" s="16">
        <v>1</v>
      </c>
      <c r="EZ155" s="16">
        <v>0</v>
      </c>
      <c r="FA155" s="16">
        <v>3</v>
      </c>
      <c r="FB155" s="17">
        <v>29323</v>
      </c>
      <c r="FC155" s="16">
        <v>1</v>
      </c>
      <c r="FD155" s="17">
        <v>32868</v>
      </c>
      <c r="FE155" s="16">
        <v>1</v>
      </c>
      <c r="FF155" s="16">
        <v>1</v>
      </c>
      <c r="FG155" s="17">
        <v>33238</v>
      </c>
      <c r="FH155" s="16">
        <v>5</v>
      </c>
      <c r="FI155" s="16">
        <v>450</v>
      </c>
      <c r="FM155" s="16">
        <v>450</v>
      </c>
      <c r="FN155" s="16">
        <v>4</v>
      </c>
      <c r="FO155" s="16" t="s">
        <v>65</v>
      </c>
      <c r="FP155" s="16">
        <v>26.548672566371685</v>
      </c>
    </row>
    <row r="156" spans="1:172" s="16" customFormat="1" x14ac:dyDescent="0.2">
      <c r="A156" s="16" t="s">
        <v>110</v>
      </c>
      <c r="B156" s="16">
        <v>1990</v>
      </c>
      <c r="C156" s="16" t="s">
        <v>111</v>
      </c>
      <c r="D156" s="16" t="s">
        <v>112</v>
      </c>
      <c r="F156">
        <v>1</v>
      </c>
      <c r="G156">
        <v>0</v>
      </c>
      <c r="I156">
        <v>1</v>
      </c>
      <c r="J156">
        <v>0</v>
      </c>
      <c r="O156" s="16" t="s">
        <v>113</v>
      </c>
      <c r="P156" s="16" t="s">
        <v>114</v>
      </c>
      <c r="Q156" s="16" t="s">
        <v>115</v>
      </c>
      <c r="R156" s="16" t="s">
        <v>116</v>
      </c>
      <c r="S156" s="16" t="s">
        <v>117</v>
      </c>
      <c r="X156">
        <v>0</v>
      </c>
      <c r="AA156">
        <v>1</v>
      </c>
      <c r="AB156">
        <v>0</v>
      </c>
      <c r="AH156" s="16" t="s">
        <v>118</v>
      </c>
      <c r="AI156" s="3">
        <v>1</v>
      </c>
      <c r="AJ156" s="3" t="s">
        <v>119</v>
      </c>
      <c r="AK156" s="5" t="s">
        <v>100</v>
      </c>
      <c r="AL156" s="12" t="s">
        <v>57</v>
      </c>
      <c r="AM156" s="12" t="s">
        <v>102</v>
      </c>
      <c r="AN156" s="12" t="s">
        <v>57</v>
      </c>
      <c r="AO156" s="12" t="s">
        <v>101</v>
      </c>
      <c r="AP156" s="12"/>
      <c r="AQ156" s="12"/>
      <c r="AR156" s="12" t="s">
        <v>120</v>
      </c>
      <c r="AS156" s="12" t="s">
        <v>60</v>
      </c>
      <c r="AT156" s="13"/>
      <c r="AU156" s="13">
        <v>1</v>
      </c>
      <c r="AV156" s="13">
        <v>1</v>
      </c>
      <c r="AW156" s="13"/>
      <c r="AX156" s="13">
        <v>1</v>
      </c>
      <c r="AY156" s="12">
        <v>1</v>
      </c>
      <c r="AZ156" s="62">
        <v>1</v>
      </c>
      <c r="BA156" s="3">
        <v>0</v>
      </c>
      <c r="BB156" s="3"/>
      <c r="BC156" s="3">
        <v>1</v>
      </c>
      <c r="BD156" s="3">
        <v>1</v>
      </c>
      <c r="BE156" s="3">
        <v>0</v>
      </c>
      <c r="BF156" s="3">
        <v>0</v>
      </c>
      <c r="BG156" s="3"/>
      <c r="BH156" s="3">
        <v>0</v>
      </c>
      <c r="BI156" s="12">
        <v>1</v>
      </c>
      <c r="BK156" s="16">
        <v>0</v>
      </c>
      <c r="BL156" s="16">
        <v>-6</v>
      </c>
      <c r="BM156" s="3">
        <v>1201</v>
      </c>
      <c r="BN156" s="16">
        <v>120110</v>
      </c>
      <c r="BO156" s="16">
        <v>1</v>
      </c>
      <c r="BP156" s="16">
        <v>0</v>
      </c>
      <c r="BQ156" s="16">
        <v>1</v>
      </c>
      <c r="BR156" s="16">
        <v>1</v>
      </c>
      <c r="BS156" s="16">
        <v>0</v>
      </c>
      <c r="BT156" s="16">
        <v>1</v>
      </c>
      <c r="BU156" s="12" t="s">
        <v>303</v>
      </c>
      <c r="BV156" s="12" t="s">
        <v>383</v>
      </c>
      <c r="BW156" s="12">
        <v>0</v>
      </c>
      <c r="BX156" s="12">
        <v>0</v>
      </c>
      <c r="BY156" s="12">
        <v>0</v>
      </c>
      <c r="BZ156" s="12">
        <v>0</v>
      </c>
      <c r="CA156" s="12">
        <v>0</v>
      </c>
      <c r="CB156" s="5" t="s">
        <v>367</v>
      </c>
      <c r="CC156" s="5" t="s">
        <v>698</v>
      </c>
      <c r="CD156" s="5" t="s">
        <v>347</v>
      </c>
      <c r="CE156" s="5" t="s">
        <v>1419</v>
      </c>
      <c r="CF156" s="5" t="s">
        <v>367</v>
      </c>
      <c r="CG156" s="5" t="s">
        <v>314</v>
      </c>
      <c r="CH156" s="5" t="s">
        <v>347</v>
      </c>
      <c r="CI156" s="5" t="s">
        <v>1408</v>
      </c>
      <c r="CJ156" s="161">
        <v>0</v>
      </c>
      <c r="CK156" s="12" t="s">
        <v>1331</v>
      </c>
      <c r="CL156" s="5" t="s">
        <v>763</v>
      </c>
      <c r="CM156" s="12" t="s">
        <v>382</v>
      </c>
      <c r="CN156" s="12">
        <v>3</v>
      </c>
      <c r="CO156" s="12">
        <v>0</v>
      </c>
      <c r="CP156" s="12" t="s">
        <v>114</v>
      </c>
      <c r="CQ156" s="12" t="s">
        <v>1424</v>
      </c>
      <c r="CR156" s="12">
        <v>0</v>
      </c>
      <c r="CS156" s="12">
        <v>1</v>
      </c>
      <c r="CT156" s="12">
        <v>1</v>
      </c>
      <c r="CU156" s="12">
        <v>1</v>
      </c>
      <c r="CV156" s="12">
        <v>1</v>
      </c>
      <c r="CW156" s="12">
        <v>0</v>
      </c>
      <c r="CX156" s="12">
        <v>1</v>
      </c>
      <c r="CY156" s="12">
        <v>1</v>
      </c>
      <c r="CZ156" s="12">
        <v>1</v>
      </c>
      <c r="DA156" s="96">
        <f>100-EL156</f>
        <v>0</v>
      </c>
      <c r="DB156" s="96">
        <f t="shared" si="411"/>
        <v>62.6</v>
      </c>
      <c r="DC156" s="170">
        <v>100</v>
      </c>
      <c r="DD156" s="96">
        <v>37.4</v>
      </c>
      <c r="DE156" s="96">
        <v>36.4</v>
      </c>
      <c r="DF156" s="96">
        <v>21.8</v>
      </c>
      <c r="DG156" s="12">
        <v>1</v>
      </c>
      <c r="DH156" s="12" t="s">
        <v>320</v>
      </c>
      <c r="DI156" s="12">
        <v>1</v>
      </c>
      <c r="DJ156" s="12" t="s">
        <v>789</v>
      </c>
      <c r="DK156" s="12" t="s">
        <v>116</v>
      </c>
      <c r="DL156" s="12" t="s">
        <v>790</v>
      </c>
      <c r="DM156" s="12" t="s">
        <v>114</v>
      </c>
      <c r="DN156" s="12" t="s">
        <v>791</v>
      </c>
      <c r="DO156" s="12"/>
      <c r="DP156" s="12"/>
      <c r="DQ156" s="5">
        <f>(DU156/DR156)*100</f>
        <v>4.4247787610619467</v>
      </c>
      <c r="DR156" s="12">
        <f t="shared" si="404"/>
        <v>11300</v>
      </c>
      <c r="DS156" s="157">
        <v>7800</v>
      </c>
      <c r="DT156" s="157">
        <v>3000</v>
      </c>
      <c r="DU156" s="157">
        <v>500</v>
      </c>
      <c r="DV156" s="12"/>
      <c r="DW156" s="101">
        <v>7800</v>
      </c>
      <c r="DX156" s="101">
        <v>3000</v>
      </c>
      <c r="DY156" s="101">
        <v>500</v>
      </c>
      <c r="DZ156" s="12"/>
      <c r="EA156" s="5">
        <f>(EE156/EB156)*100</f>
        <v>0</v>
      </c>
      <c r="EB156" s="12">
        <f t="shared" si="406"/>
        <v>244</v>
      </c>
      <c r="EC156" s="12">
        <v>131</v>
      </c>
      <c r="ED156" s="12">
        <v>113</v>
      </c>
      <c r="EE156" s="12">
        <v>0</v>
      </c>
      <c r="EF156" s="12"/>
      <c r="EG156" s="62" t="s">
        <v>792</v>
      </c>
      <c r="EH156" s="59">
        <v>9.1</v>
      </c>
      <c r="EI156" s="97" t="s">
        <v>793</v>
      </c>
      <c r="EJ156" s="95">
        <v>100</v>
      </c>
      <c r="EK156" s="97" t="s">
        <v>768</v>
      </c>
      <c r="EL156" s="95">
        <v>100</v>
      </c>
      <c r="EM156" s="62"/>
      <c r="EN156" s="59"/>
      <c r="EO156" s="12" t="s">
        <v>794</v>
      </c>
      <c r="EP156" s="12">
        <v>1</v>
      </c>
      <c r="EQ156" s="12" t="s">
        <v>948</v>
      </c>
      <c r="ER156" s="12"/>
      <c r="ES156" s="110" t="s">
        <v>1228</v>
      </c>
      <c r="ET156" s="12" t="s">
        <v>1331</v>
      </c>
      <c r="EU156" s="16" t="s">
        <v>121</v>
      </c>
      <c r="EW156" s="16">
        <v>2</v>
      </c>
      <c r="EY156" s="16">
        <v>1</v>
      </c>
      <c r="EZ156" s="16">
        <v>0</v>
      </c>
      <c r="FA156" s="16">
        <v>3</v>
      </c>
      <c r="FB156" s="17">
        <v>29323</v>
      </c>
      <c r="FC156" s="16">
        <v>1</v>
      </c>
      <c r="FD156" s="17">
        <v>32868</v>
      </c>
      <c r="FE156" s="16">
        <v>1</v>
      </c>
      <c r="FF156" s="16">
        <v>1</v>
      </c>
      <c r="FG156" s="17">
        <v>33238</v>
      </c>
      <c r="FH156" s="16">
        <v>5</v>
      </c>
      <c r="FI156" s="16">
        <v>450</v>
      </c>
      <c r="FM156" s="16">
        <v>450</v>
      </c>
      <c r="FN156" s="16">
        <v>4</v>
      </c>
      <c r="FO156" s="16" t="s">
        <v>65</v>
      </c>
      <c r="FP156" s="16">
        <v>4.4247787610619467</v>
      </c>
    </row>
    <row r="157" spans="1:172" s="16" customFormat="1" x14ac:dyDescent="0.2">
      <c r="A157" s="16" t="s">
        <v>173</v>
      </c>
      <c r="B157" s="16">
        <v>1992</v>
      </c>
      <c r="C157" s="16" t="s">
        <v>174</v>
      </c>
      <c r="D157" s="16" t="s">
        <v>175</v>
      </c>
      <c r="F157">
        <v>1</v>
      </c>
      <c r="G157">
        <v>0</v>
      </c>
      <c r="O157" s="16" t="s">
        <v>176</v>
      </c>
      <c r="P157" s="16" t="s">
        <v>176</v>
      </c>
      <c r="Q157" s="16" t="s">
        <v>177</v>
      </c>
      <c r="X157">
        <v>1</v>
      </c>
      <c r="Y157">
        <v>0</v>
      </c>
      <c r="AI157" s="3">
        <v>1</v>
      </c>
      <c r="AJ157" s="7" t="s">
        <v>178</v>
      </c>
      <c r="AK157" s="3" t="s">
        <v>179</v>
      </c>
      <c r="AL157" s="3" t="s">
        <v>57</v>
      </c>
      <c r="AM157" s="3" t="s">
        <v>180</v>
      </c>
      <c r="AN157" s="3" t="s">
        <v>57</v>
      </c>
      <c r="AO157" s="3" t="s">
        <v>180</v>
      </c>
      <c r="AP157" s="3" t="s">
        <v>57</v>
      </c>
      <c r="AQ157" s="3" t="s">
        <v>180</v>
      </c>
      <c r="AR157" s="3" t="s">
        <v>181</v>
      </c>
      <c r="AS157" s="3" t="s">
        <v>60</v>
      </c>
      <c r="AT157" s="14" t="s">
        <v>60</v>
      </c>
      <c r="AU157" s="14">
        <v>1</v>
      </c>
      <c r="AV157" s="14" t="s">
        <v>512</v>
      </c>
      <c r="AW157" s="14" t="s">
        <v>57</v>
      </c>
      <c r="AX157" s="14">
        <v>1</v>
      </c>
      <c r="AY157" s="3">
        <v>1</v>
      </c>
      <c r="AZ157" s="62">
        <v>1</v>
      </c>
      <c r="BA157" s="3">
        <v>0</v>
      </c>
      <c r="BB157" s="3"/>
      <c r="BC157" s="3">
        <v>1</v>
      </c>
      <c r="BD157" s="3">
        <v>1</v>
      </c>
      <c r="BE157" s="3">
        <v>1</v>
      </c>
      <c r="BF157" s="3">
        <v>1</v>
      </c>
      <c r="BG157" s="3"/>
      <c r="BH157" s="3">
        <v>1</v>
      </c>
      <c r="BI157" s="3">
        <v>1</v>
      </c>
      <c r="BK157" s="16">
        <v>0</v>
      </c>
      <c r="BL157" s="16">
        <v>-6</v>
      </c>
      <c r="BM157" s="3">
        <v>1300</v>
      </c>
      <c r="BN157" s="16">
        <v>130010</v>
      </c>
      <c r="BO157" s="16">
        <v>1</v>
      </c>
      <c r="BP157" s="16">
        <v>1</v>
      </c>
      <c r="BQ157" s="16">
        <v>3</v>
      </c>
      <c r="BR157" s="16">
        <v>0</v>
      </c>
      <c r="BS157" s="16">
        <v>1</v>
      </c>
      <c r="BT157" s="16">
        <v>0</v>
      </c>
      <c r="BU157" s="3" t="s">
        <v>333</v>
      </c>
      <c r="BV157" s="3" t="s">
        <v>334</v>
      </c>
      <c r="BW157" s="12">
        <v>0</v>
      </c>
      <c r="BX157" s="12">
        <v>0</v>
      </c>
      <c r="BY157" s="12">
        <v>0</v>
      </c>
      <c r="BZ157" s="12">
        <v>0</v>
      </c>
      <c r="CA157" s="12">
        <v>0</v>
      </c>
      <c r="CB157" s="5" t="s">
        <v>352</v>
      </c>
      <c r="CC157" s="5" t="s">
        <v>660</v>
      </c>
      <c r="CD157" s="5" t="s">
        <v>399</v>
      </c>
      <c r="CE157" s="5" t="s">
        <v>795</v>
      </c>
      <c r="CF157" s="5" t="s">
        <v>344</v>
      </c>
      <c r="CG157" s="5" t="s">
        <v>338</v>
      </c>
      <c r="CH157" s="5" t="s">
        <v>399</v>
      </c>
      <c r="CI157" s="5" t="s">
        <v>1058</v>
      </c>
      <c r="CJ157" s="161">
        <v>2</v>
      </c>
      <c r="CK157" s="3"/>
      <c r="CL157" s="5" t="s">
        <v>689</v>
      </c>
      <c r="CM157" s="3" t="s">
        <v>400</v>
      </c>
      <c r="CN157" s="3">
        <v>2</v>
      </c>
      <c r="CO157" s="3">
        <v>0</v>
      </c>
      <c r="CP157" s="3" t="s">
        <v>175</v>
      </c>
      <c r="CQ157" s="12" t="s">
        <v>320</v>
      </c>
      <c r="CR157" s="12">
        <v>1</v>
      </c>
      <c r="CS157" s="12">
        <v>0</v>
      </c>
      <c r="CT157" s="12">
        <v>1</v>
      </c>
      <c r="CU157" s="12">
        <v>1</v>
      </c>
      <c r="CV157" s="5">
        <f>CT158</f>
        <v>1</v>
      </c>
      <c r="CW157" s="12">
        <v>0</v>
      </c>
      <c r="CX157" s="12">
        <v>0</v>
      </c>
      <c r="CY157" s="12">
        <v>0</v>
      </c>
      <c r="CZ157" s="12">
        <v>0</v>
      </c>
      <c r="DA157" s="96">
        <f t="shared" ref="DA157" si="418">100-EH157</f>
        <v>0</v>
      </c>
      <c r="DB157" s="96">
        <f t="shared" ref="DB157:DB200" si="419">100-DD157</f>
        <v>49</v>
      </c>
      <c r="DC157" s="170">
        <f t="shared" ref="DC157:DC199" si="420">EH157</f>
        <v>100</v>
      </c>
      <c r="DD157" s="96">
        <v>51</v>
      </c>
      <c r="DE157" s="96">
        <f>DA158</f>
        <v>50</v>
      </c>
      <c r="DF157" s="96">
        <f>DB158</f>
        <v>50</v>
      </c>
      <c r="DG157" s="147">
        <v>1</v>
      </c>
      <c r="DH157" s="3" t="s">
        <v>320</v>
      </c>
      <c r="DI157" s="3">
        <v>2</v>
      </c>
      <c r="DJ157" s="3" t="s">
        <v>796</v>
      </c>
      <c r="DK157" s="3" t="s">
        <v>401</v>
      </c>
      <c r="DL157" s="3" t="s">
        <v>797</v>
      </c>
      <c r="DM157" s="3"/>
      <c r="DN157" s="3"/>
      <c r="DO157" s="3"/>
      <c r="DP157" s="3"/>
      <c r="DQ157" s="12">
        <f t="shared" si="374"/>
        <v>71.509971509971521</v>
      </c>
      <c r="DR157" s="12">
        <f t="shared" ref="DR157:DR162" si="421">DS157+DT157</f>
        <v>70200</v>
      </c>
      <c r="DS157" s="157">
        <v>50200</v>
      </c>
      <c r="DT157" s="3">
        <v>20000</v>
      </c>
      <c r="DU157" s="3"/>
      <c r="DV157" s="3"/>
      <c r="DW157" s="101" t="s">
        <v>1029</v>
      </c>
      <c r="DX157" s="101" t="s">
        <v>1028</v>
      </c>
      <c r="DY157" s="12"/>
      <c r="DZ157" s="12"/>
      <c r="EA157" s="12">
        <f t="shared" si="375"/>
        <v>16.62049861495845</v>
      </c>
      <c r="EB157" s="12">
        <f t="shared" ref="EB157:EB200" si="422">EC157+ED157</f>
        <v>361</v>
      </c>
      <c r="EC157" s="3">
        <v>60</v>
      </c>
      <c r="ED157" s="3">
        <v>301</v>
      </c>
      <c r="EE157" s="3"/>
      <c r="EF157" s="3"/>
      <c r="EG157" s="67" t="s">
        <v>803</v>
      </c>
      <c r="EH157" s="100">
        <v>100</v>
      </c>
      <c r="EI157" s="68" t="s">
        <v>802</v>
      </c>
      <c r="EJ157" s="82">
        <v>50</v>
      </c>
      <c r="EK157" s="56"/>
      <c r="EL157" s="81"/>
      <c r="EM157" s="56"/>
      <c r="EN157" s="81"/>
      <c r="EO157" s="3" t="s">
        <v>798</v>
      </c>
      <c r="EP157" s="3">
        <v>1</v>
      </c>
      <c r="EQ157" s="147" t="s">
        <v>948</v>
      </c>
      <c r="ER157" s="3" t="s">
        <v>801</v>
      </c>
      <c r="ES157" s="3"/>
      <c r="ET157" s="3"/>
      <c r="EU157" s="16">
        <v>1347</v>
      </c>
      <c r="EW157" s="16">
        <v>2</v>
      </c>
      <c r="EY157" s="16">
        <v>1</v>
      </c>
      <c r="EZ157" s="16">
        <v>1</v>
      </c>
      <c r="FA157" s="16">
        <v>3</v>
      </c>
      <c r="FB157" s="17">
        <v>28490</v>
      </c>
      <c r="FC157" s="16">
        <v>6</v>
      </c>
      <c r="FD157" s="17">
        <v>28490</v>
      </c>
      <c r="FE157" s="16">
        <v>6</v>
      </c>
      <c r="FF157" s="16">
        <v>1</v>
      </c>
      <c r="FG157" s="17">
        <v>33896</v>
      </c>
      <c r="FH157" s="16">
        <v>1</v>
      </c>
      <c r="FI157" s="16">
        <v>541</v>
      </c>
      <c r="FM157" s="16">
        <v>541</v>
      </c>
      <c r="FN157" s="16">
        <v>4</v>
      </c>
      <c r="FO157" s="16" t="s">
        <v>65</v>
      </c>
      <c r="FP157" s="16">
        <v>71.509971509971521</v>
      </c>
    </row>
    <row r="158" spans="1:172" s="16" customFormat="1" x14ac:dyDescent="0.2">
      <c r="A158" s="16" t="s">
        <v>173</v>
      </c>
      <c r="B158" s="16">
        <v>1992</v>
      </c>
      <c r="C158" s="16" t="s">
        <v>174</v>
      </c>
      <c r="D158" s="16" t="s">
        <v>175</v>
      </c>
      <c r="F158">
        <v>1</v>
      </c>
      <c r="G158">
        <v>0</v>
      </c>
      <c r="O158" s="16" t="s">
        <v>176</v>
      </c>
      <c r="P158" s="16" t="s">
        <v>176</v>
      </c>
      <c r="Q158" s="16" t="s">
        <v>177</v>
      </c>
      <c r="X158">
        <v>1</v>
      </c>
      <c r="Y158">
        <v>0</v>
      </c>
      <c r="AI158" s="3">
        <v>1</v>
      </c>
      <c r="AJ158" s="7" t="s">
        <v>178</v>
      </c>
      <c r="AK158" s="3" t="s">
        <v>179</v>
      </c>
      <c r="AL158" s="3" t="s">
        <v>57</v>
      </c>
      <c r="AM158" s="3" t="s">
        <v>180</v>
      </c>
      <c r="AN158" s="3" t="s">
        <v>57</v>
      </c>
      <c r="AO158" s="3" t="s">
        <v>180</v>
      </c>
      <c r="AP158" s="3" t="s">
        <v>57</v>
      </c>
      <c r="AQ158" s="3" t="s">
        <v>180</v>
      </c>
      <c r="AR158" s="3" t="s">
        <v>181</v>
      </c>
      <c r="AS158" s="3" t="s">
        <v>60</v>
      </c>
      <c r="AT158" s="14" t="s">
        <v>60</v>
      </c>
      <c r="AU158" s="14">
        <v>1</v>
      </c>
      <c r="AV158" s="14" t="s">
        <v>512</v>
      </c>
      <c r="AW158" s="14" t="s">
        <v>57</v>
      </c>
      <c r="AX158" s="14">
        <v>1</v>
      </c>
      <c r="AY158" s="3">
        <v>1</v>
      </c>
      <c r="AZ158" s="62">
        <v>1</v>
      </c>
      <c r="BA158" s="3">
        <v>0</v>
      </c>
      <c r="BB158" s="3"/>
      <c r="BC158" s="3">
        <v>1</v>
      </c>
      <c r="BD158" s="3">
        <v>1</v>
      </c>
      <c r="BE158" s="3">
        <v>1</v>
      </c>
      <c r="BF158" s="3">
        <v>1</v>
      </c>
      <c r="BG158" s="3"/>
      <c r="BH158" s="3">
        <v>1</v>
      </c>
      <c r="BI158" s="3">
        <v>1</v>
      </c>
      <c r="BK158" s="16">
        <v>0</v>
      </c>
      <c r="BL158" s="16">
        <v>-6</v>
      </c>
      <c r="BM158" s="3">
        <v>1300</v>
      </c>
      <c r="BN158" s="16">
        <v>130010</v>
      </c>
      <c r="BO158" s="16">
        <v>1</v>
      </c>
      <c r="BP158" s="16">
        <v>1</v>
      </c>
      <c r="BQ158" s="16">
        <v>3</v>
      </c>
      <c r="BR158" s="16">
        <v>0</v>
      </c>
      <c r="BS158" s="16">
        <v>1</v>
      </c>
      <c r="BT158" s="16">
        <v>0</v>
      </c>
      <c r="BU158" s="3" t="s">
        <v>333</v>
      </c>
      <c r="BV158" s="3" t="s">
        <v>334</v>
      </c>
      <c r="BW158" s="12">
        <v>0</v>
      </c>
      <c r="BX158" s="12">
        <v>0</v>
      </c>
      <c r="BY158" s="12">
        <v>0</v>
      </c>
      <c r="BZ158" s="12">
        <v>0</v>
      </c>
      <c r="CA158" s="12">
        <v>0</v>
      </c>
      <c r="CB158" s="5" t="s">
        <v>352</v>
      </c>
      <c r="CC158" s="5" t="s">
        <v>660</v>
      </c>
      <c r="CD158" s="5" t="s">
        <v>399</v>
      </c>
      <c r="CE158" s="5" t="s">
        <v>795</v>
      </c>
      <c r="CF158" s="5" t="s">
        <v>344</v>
      </c>
      <c r="CG158" s="5" t="s">
        <v>338</v>
      </c>
      <c r="CH158" s="5" t="s">
        <v>399</v>
      </c>
      <c r="CI158" s="5" t="s">
        <v>1058</v>
      </c>
      <c r="CJ158" s="161">
        <v>2</v>
      </c>
      <c r="CK158" s="3"/>
      <c r="CL158" s="5" t="s">
        <v>689</v>
      </c>
      <c r="CM158" s="3" t="s">
        <v>400</v>
      </c>
      <c r="CN158" s="3">
        <v>2</v>
      </c>
      <c r="CO158" s="3">
        <v>0</v>
      </c>
      <c r="CP158" s="3" t="s">
        <v>401</v>
      </c>
      <c r="CQ158" s="12" t="s">
        <v>1424</v>
      </c>
      <c r="CR158" s="12">
        <v>0</v>
      </c>
      <c r="CS158" s="12">
        <v>1</v>
      </c>
      <c r="CT158" s="12">
        <v>1</v>
      </c>
      <c r="CU158" s="12">
        <v>1</v>
      </c>
      <c r="CV158" s="5">
        <f>CT157</f>
        <v>1</v>
      </c>
      <c r="CW158" s="12">
        <v>0</v>
      </c>
      <c r="CX158" s="12">
        <v>0</v>
      </c>
      <c r="CY158" s="12">
        <v>0</v>
      </c>
      <c r="CZ158" s="12">
        <v>0</v>
      </c>
      <c r="DA158" s="12">
        <f t="shared" ref="DA158" si="423">100-EJ158</f>
        <v>50</v>
      </c>
      <c r="DB158" s="12">
        <f t="shared" si="419"/>
        <v>50</v>
      </c>
      <c r="DC158" s="169">
        <f t="shared" ref="DC158:DC200" si="424">EJ158</f>
        <v>50</v>
      </c>
      <c r="DD158" s="12">
        <f t="shared" ref="DD158" si="425">EJ158</f>
        <v>50</v>
      </c>
      <c r="DE158" s="12">
        <f>DA157</f>
        <v>0</v>
      </c>
      <c r="DF158" s="12">
        <f>DB157</f>
        <v>49</v>
      </c>
      <c r="DG158" s="147">
        <v>1</v>
      </c>
      <c r="DH158" s="3" t="s">
        <v>320</v>
      </c>
      <c r="DI158" s="3">
        <v>2</v>
      </c>
      <c r="DJ158" s="3" t="s">
        <v>796</v>
      </c>
      <c r="DK158" s="3" t="s">
        <v>401</v>
      </c>
      <c r="DL158" s="3" t="s">
        <v>797</v>
      </c>
      <c r="DM158" s="3"/>
      <c r="DN158" s="3"/>
      <c r="DO158" s="3"/>
      <c r="DP158" s="3"/>
      <c r="DQ158" s="12">
        <f t="shared" si="377"/>
        <v>28.490028490028489</v>
      </c>
      <c r="DR158" s="12">
        <f t="shared" si="421"/>
        <v>70200</v>
      </c>
      <c r="DS158" s="157">
        <v>50200</v>
      </c>
      <c r="DT158" s="3">
        <v>20000</v>
      </c>
      <c r="DU158" s="3"/>
      <c r="DV158" s="3"/>
      <c r="DW158" s="101" t="s">
        <v>1029</v>
      </c>
      <c r="DX158" s="101" t="s">
        <v>1028</v>
      </c>
      <c r="DY158" s="12"/>
      <c r="DZ158" s="12"/>
      <c r="EA158" s="12">
        <f t="shared" si="378"/>
        <v>83.37950138504155</v>
      </c>
      <c r="EB158" s="12">
        <f t="shared" si="422"/>
        <v>361</v>
      </c>
      <c r="EC158" s="3">
        <v>60</v>
      </c>
      <c r="ED158" s="3">
        <v>301</v>
      </c>
      <c r="EE158" s="3"/>
      <c r="EF158" s="3"/>
      <c r="EG158" s="67" t="s">
        <v>803</v>
      </c>
      <c r="EH158" s="100">
        <v>100</v>
      </c>
      <c r="EI158" s="68" t="s">
        <v>802</v>
      </c>
      <c r="EJ158" s="82">
        <v>50</v>
      </c>
      <c r="EK158" s="56"/>
      <c r="EL158" s="81"/>
      <c r="EM158" s="56"/>
      <c r="EN158" s="81"/>
      <c r="EO158" s="3" t="s">
        <v>798</v>
      </c>
      <c r="EP158" s="3">
        <v>1</v>
      </c>
      <c r="EQ158" s="147" t="s">
        <v>948</v>
      </c>
      <c r="ER158" s="3" t="s">
        <v>801</v>
      </c>
      <c r="ES158" s="3"/>
      <c r="ET158" s="3"/>
      <c r="EU158" s="16">
        <v>1347</v>
      </c>
      <c r="EW158" s="16">
        <v>2</v>
      </c>
      <c r="EY158" s="16">
        <v>1</v>
      </c>
      <c r="EZ158" s="16">
        <v>1</v>
      </c>
      <c r="FA158" s="16">
        <v>3</v>
      </c>
      <c r="FB158" s="17">
        <v>28490</v>
      </c>
      <c r="FC158" s="16">
        <v>6</v>
      </c>
      <c r="FD158" s="17">
        <v>28490</v>
      </c>
      <c r="FE158" s="16">
        <v>6</v>
      </c>
      <c r="FF158" s="16">
        <v>1</v>
      </c>
      <c r="FG158" s="17">
        <v>33896</v>
      </c>
      <c r="FH158" s="16">
        <v>1</v>
      </c>
      <c r="FI158" s="16">
        <v>541</v>
      </c>
      <c r="FM158" s="16">
        <v>541</v>
      </c>
      <c r="FN158" s="16">
        <v>4</v>
      </c>
      <c r="FO158" s="16" t="s">
        <v>65</v>
      </c>
      <c r="FP158" s="16">
        <v>28.490028490028489</v>
      </c>
    </row>
    <row r="159" spans="1:172" s="16" customFormat="1" x14ac:dyDescent="0.2">
      <c r="A159" s="16" t="s">
        <v>173</v>
      </c>
      <c r="B159" s="16">
        <v>1992</v>
      </c>
      <c r="C159" s="16" t="s">
        <v>174</v>
      </c>
      <c r="D159" s="16" t="s">
        <v>175</v>
      </c>
      <c r="F159">
        <v>1</v>
      </c>
      <c r="G159">
        <v>0</v>
      </c>
      <c r="O159" s="16" t="s">
        <v>176</v>
      </c>
      <c r="P159" s="16" t="s">
        <v>176</v>
      </c>
      <c r="Q159" s="16" t="s">
        <v>177</v>
      </c>
      <c r="X159">
        <v>1</v>
      </c>
      <c r="Y159">
        <v>0</v>
      </c>
      <c r="AI159" s="3">
        <v>1</v>
      </c>
      <c r="AJ159" s="7" t="s">
        <v>178</v>
      </c>
      <c r="AK159" s="3" t="s">
        <v>179</v>
      </c>
      <c r="AL159" s="3" t="s">
        <v>57</v>
      </c>
      <c r="AM159" s="3" t="s">
        <v>180</v>
      </c>
      <c r="AN159" s="3" t="s">
        <v>57</v>
      </c>
      <c r="AO159" s="3" t="s">
        <v>180</v>
      </c>
      <c r="AP159" s="3" t="s">
        <v>57</v>
      </c>
      <c r="AQ159" s="3" t="s">
        <v>180</v>
      </c>
      <c r="AR159" s="3" t="s">
        <v>181</v>
      </c>
      <c r="AS159" s="3" t="s">
        <v>60</v>
      </c>
      <c r="AT159" s="14" t="s">
        <v>60</v>
      </c>
      <c r="AU159" s="14">
        <v>1</v>
      </c>
      <c r="AV159" s="14" t="s">
        <v>512</v>
      </c>
      <c r="AW159" s="14" t="s">
        <v>57</v>
      </c>
      <c r="AX159" s="14">
        <v>1</v>
      </c>
      <c r="AY159" s="3">
        <v>1</v>
      </c>
      <c r="AZ159" s="62">
        <v>1</v>
      </c>
      <c r="BA159" s="3">
        <v>0</v>
      </c>
      <c r="BB159" s="3"/>
      <c r="BC159" s="3">
        <v>1</v>
      </c>
      <c r="BD159" s="3">
        <v>1</v>
      </c>
      <c r="BE159" s="3">
        <v>1</v>
      </c>
      <c r="BF159" s="3">
        <v>1</v>
      </c>
      <c r="BG159" s="3"/>
      <c r="BH159" s="3">
        <v>1</v>
      </c>
      <c r="BI159" s="3">
        <v>1</v>
      </c>
      <c r="BK159" s="16">
        <v>0</v>
      </c>
      <c r="BL159" s="16">
        <v>-6</v>
      </c>
      <c r="BM159" s="3">
        <v>1300</v>
      </c>
      <c r="BN159" s="16">
        <v>130020</v>
      </c>
      <c r="BO159" s="16">
        <v>1</v>
      </c>
      <c r="BP159" s="16">
        <v>1</v>
      </c>
      <c r="BQ159" s="16">
        <v>3</v>
      </c>
      <c r="BR159" s="16">
        <v>0</v>
      </c>
      <c r="BS159" s="16">
        <v>1</v>
      </c>
      <c r="BT159" s="16">
        <v>0</v>
      </c>
      <c r="BU159" s="3" t="s">
        <v>333</v>
      </c>
      <c r="BV159" s="3" t="s">
        <v>615</v>
      </c>
      <c r="BW159" s="12">
        <v>0</v>
      </c>
      <c r="BX159" s="12">
        <v>0</v>
      </c>
      <c r="BY159" s="12">
        <v>0</v>
      </c>
      <c r="BZ159" s="12">
        <v>0</v>
      </c>
      <c r="CA159" s="12">
        <v>0</v>
      </c>
      <c r="CB159" s="5" t="s">
        <v>352</v>
      </c>
      <c r="CC159" s="5" t="s">
        <v>660</v>
      </c>
      <c r="CD159" s="5" t="s">
        <v>399</v>
      </c>
      <c r="CE159" s="5" t="s">
        <v>795</v>
      </c>
      <c r="CF159" s="5" t="s">
        <v>344</v>
      </c>
      <c r="CG159" s="5" t="s">
        <v>338</v>
      </c>
      <c r="CH159" s="5" t="s">
        <v>399</v>
      </c>
      <c r="CI159" s="5" t="s">
        <v>1058</v>
      </c>
      <c r="CJ159" s="161">
        <v>2</v>
      </c>
      <c r="CK159" s="3"/>
      <c r="CL159" s="5" t="s">
        <v>689</v>
      </c>
      <c r="CM159" s="3" t="s">
        <v>400</v>
      </c>
      <c r="CN159" s="3">
        <v>2</v>
      </c>
      <c r="CO159" s="3">
        <v>0</v>
      </c>
      <c r="CP159" s="3" t="s">
        <v>175</v>
      </c>
      <c r="CQ159" s="12" t="s">
        <v>320</v>
      </c>
      <c r="CR159" s="12">
        <v>1</v>
      </c>
      <c r="CS159" s="12">
        <v>0</v>
      </c>
      <c r="CT159" s="12">
        <v>1</v>
      </c>
      <c r="CU159" s="12">
        <v>1</v>
      </c>
      <c r="CV159" s="5">
        <f>CT160</f>
        <v>1</v>
      </c>
      <c r="CW159" s="12">
        <v>0</v>
      </c>
      <c r="CX159" s="12">
        <v>0</v>
      </c>
      <c r="CY159" s="12">
        <v>0</v>
      </c>
      <c r="CZ159" s="12">
        <v>0</v>
      </c>
      <c r="DA159" s="96">
        <f t="shared" ref="DA159" si="426">100-EH159</f>
        <v>0</v>
      </c>
      <c r="DB159" s="96">
        <f t="shared" si="419"/>
        <v>49</v>
      </c>
      <c r="DC159" s="170">
        <f t="shared" si="420"/>
        <v>100</v>
      </c>
      <c r="DD159" s="96">
        <v>51</v>
      </c>
      <c r="DE159" s="96">
        <f>DA160</f>
        <v>50</v>
      </c>
      <c r="DF159" s="96">
        <f>DB160</f>
        <v>50</v>
      </c>
      <c r="DG159" s="3">
        <v>1</v>
      </c>
      <c r="DH159" s="3" t="s">
        <v>320</v>
      </c>
      <c r="DI159" s="3">
        <v>2</v>
      </c>
      <c r="DJ159" s="3" t="s">
        <v>796</v>
      </c>
      <c r="DK159" s="3" t="s">
        <v>401</v>
      </c>
      <c r="DL159" s="3" t="s">
        <v>797</v>
      </c>
      <c r="DM159" s="3"/>
      <c r="DN159" s="3"/>
      <c r="DO159" s="3"/>
      <c r="DP159" s="3"/>
      <c r="DQ159" s="12">
        <f t="shared" si="374"/>
        <v>71.509971509971521</v>
      </c>
      <c r="DR159" s="12">
        <f t="shared" si="421"/>
        <v>70200</v>
      </c>
      <c r="DS159" s="157">
        <v>50200</v>
      </c>
      <c r="DT159" s="3">
        <v>20000</v>
      </c>
      <c r="DU159" s="3"/>
      <c r="DV159" s="3"/>
      <c r="DW159" s="101" t="s">
        <v>1029</v>
      </c>
      <c r="DX159" s="101" t="s">
        <v>1028</v>
      </c>
      <c r="DY159" s="12"/>
      <c r="DZ159" s="12"/>
      <c r="EA159" s="12">
        <f t="shared" si="375"/>
        <v>16.62049861495845</v>
      </c>
      <c r="EB159" s="12">
        <f t="shared" si="422"/>
        <v>361</v>
      </c>
      <c r="EC159" s="3">
        <v>60</v>
      </c>
      <c r="ED159" s="3">
        <v>301</v>
      </c>
      <c r="EE159" s="3"/>
      <c r="EF159" s="3"/>
      <c r="EG159" s="67" t="s">
        <v>803</v>
      </c>
      <c r="EH159" s="100">
        <v>100</v>
      </c>
      <c r="EI159" s="68" t="s">
        <v>799</v>
      </c>
      <c r="EJ159" s="82">
        <v>50</v>
      </c>
      <c r="EK159" s="56"/>
      <c r="EL159" s="81"/>
      <c r="EM159" s="56"/>
      <c r="EN159" s="81"/>
      <c r="EO159" s="3" t="s">
        <v>798</v>
      </c>
      <c r="EP159" s="3">
        <v>1</v>
      </c>
      <c r="EQ159" s="3" t="s">
        <v>948</v>
      </c>
      <c r="ER159" s="3" t="s">
        <v>801</v>
      </c>
      <c r="ES159" s="3"/>
      <c r="ET159" s="3"/>
      <c r="EU159" s="16">
        <v>1347</v>
      </c>
      <c r="EW159" s="16">
        <v>2</v>
      </c>
      <c r="EY159" s="16">
        <v>1</v>
      </c>
      <c r="EZ159" s="16">
        <v>1</v>
      </c>
      <c r="FA159" s="16">
        <v>3</v>
      </c>
      <c r="FB159" s="17">
        <v>28490</v>
      </c>
      <c r="FC159" s="16">
        <v>6</v>
      </c>
      <c r="FD159" s="17">
        <v>28490</v>
      </c>
      <c r="FE159" s="16">
        <v>6</v>
      </c>
      <c r="FF159" s="16">
        <v>1</v>
      </c>
      <c r="FG159" s="17">
        <v>33896</v>
      </c>
      <c r="FH159" s="16">
        <v>1</v>
      </c>
      <c r="FI159" s="16">
        <v>541</v>
      </c>
      <c r="FM159" s="16">
        <v>541</v>
      </c>
      <c r="FN159" s="16">
        <v>4</v>
      </c>
      <c r="FO159" s="16" t="s">
        <v>65</v>
      </c>
      <c r="FP159" s="16">
        <v>71.509971509971521</v>
      </c>
    </row>
    <row r="160" spans="1:172" s="16" customFormat="1" x14ac:dyDescent="0.2">
      <c r="A160" s="16" t="s">
        <v>173</v>
      </c>
      <c r="B160" s="16">
        <v>1992</v>
      </c>
      <c r="C160" s="16" t="s">
        <v>174</v>
      </c>
      <c r="D160" s="16" t="s">
        <v>175</v>
      </c>
      <c r="F160">
        <v>1</v>
      </c>
      <c r="G160">
        <v>0</v>
      </c>
      <c r="O160" s="16" t="s">
        <v>176</v>
      </c>
      <c r="P160" s="16" t="s">
        <v>176</v>
      </c>
      <c r="Q160" s="16" t="s">
        <v>177</v>
      </c>
      <c r="X160">
        <v>1</v>
      </c>
      <c r="Y160">
        <v>0</v>
      </c>
      <c r="AI160" s="3">
        <v>1</v>
      </c>
      <c r="AJ160" s="7" t="s">
        <v>178</v>
      </c>
      <c r="AK160" s="3" t="s">
        <v>179</v>
      </c>
      <c r="AL160" s="3" t="s">
        <v>57</v>
      </c>
      <c r="AM160" s="3" t="s">
        <v>180</v>
      </c>
      <c r="AN160" s="3" t="s">
        <v>57</v>
      </c>
      <c r="AO160" s="3" t="s">
        <v>180</v>
      </c>
      <c r="AP160" s="3" t="s">
        <v>57</v>
      </c>
      <c r="AQ160" s="3" t="s">
        <v>180</v>
      </c>
      <c r="AR160" s="3" t="s">
        <v>181</v>
      </c>
      <c r="AS160" s="3" t="s">
        <v>60</v>
      </c>
      <c r="AT160" s="14" t="s">
        <v>60</v>
      </c>
      <c r="AU160" s="14">
        <v>1</v>
      </c>
      <c r="AV160" s="14" t="s">
        <v>512</v>
      </c>
      <c r="AW160" s="14" t="s">
        <v>57</v>
      </c>
      <c r="AX160" s="14">
        <v>1</v>
      </c>
      <c r="AY160" s="3">
        <v>1</v>
      </c>
      <c r="AZ160" s="62">
        <v>1</v>
      </c>
      <c r="BA160" s="3">
        <v>0</v>
      </c>
      <c r="BB160" s="3"/>
      <c r="BC160" s="3">
        <v>1</v>
      </c>
      <c r="BD160" s="3">
        <v>1</v>
      </c>
      <c r="BE160" s="3">
        <v>1</v>
      </c>
      <c r="BF160" s="3">
        <v>1</v>
      </c>
      <c r="BG160" s="3"/>
      <c r="BH160" s="3">
        <v>1</v>
      </c>
      <c r="BI160" s="3">
        <v>1</v>
      </c>
      <c r="BK160" s="16">
        <v>0</v>
      </c>
      <c r="BL160" s="16">
        <v>-6</v>
      </c>
      <c r="BM160" s="3">
        <v>1300</v>
      </c>
      <c r="BN160" s="16">
        <v>130020</v>
      </c>
      <c r="BO160" s="16">
        <v>1</v>
      </c>
      <c r="BP160" s="16">
        <v>1</v>
      </c>
      <c r="BQ160" s="16">
        <v>3</v>
      </c>
      <c r="BR160" s="16">
        <v>0</v>
      </c>
      <c r="BS160" s="16">
        <v>1</v>
      </c>
      <c r="BT160" s="16">
        <v>0</v>
      </c>
      <c r="BU160" s="3" t="s">
        <v>333</v>
      </c>
      <c r="BV160" s="3" t="s">
        <v>615</v>
      </c>
      <c r="BW160" s="12">
        <v>0</v>
      </c>
      <c r="BX160" s="12">
        <v>0</v>
      </c>
      <c r="BY160" s="12">
        <v>0</v>
      </c>
      <c r="BZ160" s="12">
        <v>0</v>
      </c>
      <c r="CA160" s="12">
        <v>0</v>
      </c>
      <c r="CB160" s="5" t="s">
        <v>352</v>
      </c>
      <c r="CC160" s="5" t="s">
        <v>660</v>
      </c>
      <c r="CD160" s="5" t="s">
        <v>399</v>
      </c>
      <c r="CE160" s="5" t="s">
        <v>795</v>
      </c>
      <c r="CF160" s="5" t="s">
        <v>344</v>
      </c>
      <c r="CG160" s="5" t="s">
        <v>338</v>
      </c>
      <c r="CH160" s="5" t="s">
        <v>399</v>
      </c>
      <c r="CI160" s="5" t="s">
        <v>1058</v>
      </c>
      <c r="CJ160" s="161">
        <v>2</v>
      </c>
      <c r="CK160" s="3"/>
      <c r="CL160" s="5" t="s">
        <v>689</v>
      </c>
      <c r="CM160" s="3" t="s">
        <v>400</v>
      </c>
      <c r="CN160" s="3">
        <v>2</v>
      </c>
      <c r="CO160" s="3">
        <v>0</v>
      </c>
      <c r="CP160" s="3" t="s">
        <v>401</v>
      </c>
      <c r="CQ160" s="12" t="s">
        <v>1424</v>
      </c>
      <c r="CR160" s="12">
        <v>0</v>
      </c>
      <c r="CS160" s="12">
        <v>1</v>
      </c>
      <c r="CT160" s="12">
        <v>1</v>
      </c>
      <c r="CU160" s="12">
        <v>1</v>
      </c>
      <c r="CV160" s="5">
        <f>CT159</f>
        <v>1</v>
      </c>
      <c r="CW160" s="12">
        <v>0</v>
      </c>
      <c r="CX160" s="12">
        <v>0</v>
      </c>
      <c r="CY160" s="12">
        <v>0</v>
      </c>
      <c r="CZ160" s="12">
        <v>0</v>
      </c>
      <c r="DA160" s="12">
        <f t="shared" ref="DA160" si="427">100-EJ160</f>
        <v>50</v>
      </c>
      <c r="DB160" s="12">
        <f t="shared" si="419"/>
        <v>50</v>
      </c>
      <c r="DC160" s="169">
        <f t="shared" si="424"/>
        <v>50</v>
      </c>
      <c r="DD160" s="12">
        <f t="shared" ref="DD160" si="428">EJ160</f>
        <v>50</v>
      </c>
      <c r="DE160" s="12">
        <f>DA159</f>
        <v>0</v>
      </c>
      <c r="DF160" s="12">
        <f>DB159</f>
        <v>49</v>
      </c>
      <c r="DG160" s="3">
        <v>1</v>
      </c>
      <c r="DH160" s="3" t="s">
        <v>320</v>
      </c>
      <c r="DI160" s="3">
        <v>2</v>
      </c>
      <c r="DJ160" s="3" t="s">
        <v>796</v>
      </c>
      <c r="DK160" s="3" t="s">
        <v>401</v>
      </c>
      <c r="DL160" s="3" t="s">
        <v>797</v>
      </c>
      <c r="DM160" s="3"/>
      <c r="DN160" s="3"/>
      <c r="DO160" s="3"/>
      <c r="DP160" s="3"/>
      <c r="DQ160" s="12">
        <f t="shared" si="377"/>
        <v>28.490028490028489</v>
      </c>
      <c r="DR160" s="12">
        <f t="shared" si="421"/>
        <v>70200</v>
      </c>
      <c r="DS160" s="157">
        <v>50200</v>
      </c>
      <c r="DT160" s="3">
        <v>20000</v>
      </c>
      <c r="DU160" s="3"/>
      <c r="DV160" s="3"/>
      <c r="DW160" s="101" t="s">
        <v>1029</v>
      </c>
      <c r="DX160" s="101" t="s">
        <v>1028</v>
      </c>
      <c r="DY160" s="12"/>
      <c r="DZ160" s="12"/>
      <c r="EA160" s="12">
        <f t="shared" si="378"/>
        <v>83.37950138504155</v>
      </c>
      <c r="EB160" s="12">
        <f t="shared" si="422"/>
        <v>361</v>
      </c>
      <c r="EC160" s="3">
        <v>60</v>
      </c>
      <c r="ED160" s="3">
        <v>301</v>
      </c>
      <c r="EE160" s="3"/>
      <c r="EF160" s="3"/>
      <c r="EG160" s="67" t="s">
        <v>803</v>
      </c>
      <c r="EH160" s="100">
        <v>100</v>
      </c>
      <c r="EI160" s="68" t="s">
        <v>799</v>
      </c>
      <c r="EJ160" s="82">
        <v>50</v>
      </c>
      <c r="EK160" s="56"/>
      <c r="EL160" s="81"/>
      <c r="EM160" s="56"/>
      <c r="EN160" s="81"/>
      <c r="EO160" s="3" t="s">
        <v>798</v>
      </c>
      <c r="EP160" s="3">
        <v>1</v>
      </c>
      <c r="EQ160" s="3" t="s">
        <v>948</v>
      </c>
      <c r="ER160" s="3" t="s">
        <v>801</v>
      </c>
      <c r="ES160" s="3"/>
      <c r="ET160" s="3"/>
      <c r="EU160" s="16">
        <v>1347</v>
      </c>
      <c r="EW160" s="16">
        <v>2</v>
      </c>
      <c r="EY160" s="16">
        <v>1</v>
      </c>
      <c r="EZ160" s="16">
        <v>1</v>
      </c>
      <c r="FA160" s="16">
        <v>3</v>
      </c>
      <c r="FB160" s="17">
        <v>28490</v>
      </c>
      <c r="FC160" s="16">
        <v>6</v>
      </c>
      <c r="FD160" s="17">
        <v>28490</v>
      </c>
      <c r="FE160" s="16">
        <v>6</v>
      </c>
      <c r="FF160" s="16">
        <v>1</v>
      </c>
      <c r="FG160" s="17">
        <v>33896</v>
      </c>
      <c r="FH160" s="16">
        <v>1</v>
      </c>
      <c r="FI160" s="16">
        <v>541</v>
      </c>
      <c r="FM160" s="16">
        <v>541</v>
      </c>
      <c r="FN160" s="16">
        <v>4</v>
      </c>
      <c r="FO160" s="16" t="s">
        <v>65</v>
      </c>
      <c r="FP160" s="16">
        <v>28.490028490028489</v>
      </c>
    </row>
    <row r="161" spans="1:172" s="16" customFormat="1" x14ac:dyDescent="0.2">
      <c r="A161" s="16" t="s">
        <v>173</v>
      </c>
      <c r="B161" s="16">
        <v>1992</v>
      </c>
      <c r="C161" s="16" t="s">
        <v>174</v>
      </c>
      <c r="D161" s="16" t="s">
        <v>175</v>
      </c>
      <c r="F161">
        <v>1</v>
      </c>
      <c r="G161">
        <v>0</v>
      </c>
      <c r="O161" s="16" t="s">
        <v>176</v>
      </c>
      <c r="P161" s="16" t="s">
        <v>176</v>
      </c>
      <c r="Q161" s="16" t="s">
        <v>177</v>
      </c>
      <c r="X161">
        <v>1</v>
      </c>
      <c r="Y161">
        <v>0</v>
      </c>
      <c r="AI161" s="3">
        <v>1</v>
      </c>
      <c r="AJ161" s="7" t="s">
        <v>178</v>
      </c>
      <c r="AK161" s="3" t="s">
        <v>179</v>
      </c>
      <c r="AL161" s="3" t="s">
        <v>57</v>
      </c>
      <c r="AM161" s="3" t="s">
        <v>180</v>
      </c>
      <c r="AN161" s="3" t="s">
        <v>57</v>
      </c>
      <c r="AO161" s="3" t="s">
        <v>180</v>
      </c>
      <c r="AP161" s="3" t="s">
        <v>57</v>
      </c>
      <c r="AQ161" s="3" t="s">
        <v>180</v>
      </c>
      <c r="AR161" s="3" t="s">
        <v>181</v>
      </c>
      <c r="AS161" s="3" t="s">
        <v>60</v>
      </c>
      <c r="AT161" s="14" t="s">
        <v>60</v>
      </c>
      <c r="AU161" s="14">
        <v>1</v>
      </c>
      <c r="AV161" s="14" t="s">
        <v>512</v>
      </c>
      <c r="AW161" s="14" t="s">
        <v>57</v>
      </c>
      <c r="AX161" s="14">
        <v>1</v>
      </c>
      <c r="AY161" s="3">
        <v>1</v>
      </c>
      <c r="AZ161" s="62">
        <v>1</v>
      </c>
      <c r="BA161" s="3">
        <v>0</v>
      </c>
      <c r="BB161" s="3"/>
      <c r="BC161" s="3">
        <v>1</v>
      </c>
      <c r="BD161" s="3">
        <v>1</v>
      </c>
      <c r="BE161" s="3">
        <v>1</v>
      </c>
      <c r="BF161" s="3">
        <v>1</v>
      </c>
      <c r="BG161" s="3"/>
      <c r="BH161" s="3">
        <v>1</v>
      </c>
      <c r="BI161" s="3">
        <v>1</v>
      </c>
      <c r="BK161" s="16">
        <v>0</v>
      </c>
      <c r="BL161" s="16">
        <v>-6</v>
      </c>
      <c r="BM161" s="3">
        <v>1300</v>
      </c>
      <c r="BN161" s="16">
        <v>130030</v>
      </c>
      <c r="BO161" s="16">
        <v>1</v>
      </c>
      <c r="BP161" s="16">
        <v>1</v>
      </c>
      <c r="BQ161" s="16">
        <v>3</v>
      </c>
      <c r="BR161" s="16">
        <v>0</v>
      </c>
      <c r="BS161" s="16">
        <v>1</v>
      </c>
      <c r="BT161" s="16">
        <v>0</v>
      </c>
      <c r="BU161" s="3" t="s">
        <v>333</v>
      </c>
      <c r="BV161" s="3" t="s">
        <v>614</v>
      </c>
      <c r="BW161" s="12">
        <v>0</v>
      </c>
      <c r="BX161" s="12">
        <v>0</v>
      </c>
      <c r="BY161" s="12">
        <v>0</v>
      </c>
      <c r="BZ161" s="12">
        <v>0</v>
      </c>
      <c r="CA161" s="12">
        <v>0</v>
      </c>
      <c r="CB161" s="5" t="s">
        <v>352</v>
      </c>
      <c r="CC161" s="5" t="s">
        <v>660</v>
      </c>
      <c r="CD161" s="5" t="s">
        <v>399</v>
      </c>
      <c r="CE161" s="5" t="s">
        <v>795</v>
      </c>
      <c r="CF161" s="5" t="s">
        <v>344</v>
      </c>
      <c r="CG161" s="5" t="s">
        <v>338</v>
      </c>
      <c r="CH161" s="5" t="s">
        <v>399</v>
      </c>
      <c r="CI161" s="5" t="s">
        <v>1058</v>
      </c>
      <c r="CJ161" s="161">
        <v>2</v>
      </c>
      <c r="CK161" s="3"/>
      <c r="CL161" s="5" t="s">
        <v>689</v>
      </c>
      <c r="CM161" s="3" t="s">
        <v>400</v>
      </c>
      <c r="CN161" s="3">
        <v>2</v>
      </c>
      <c r="CO161" s="3">
        <v>0</v>
      </c>
      <c r="CP161" s="3" t="s">
        <v>175</v>
      </c>
      <c r="CQ161" s="12" t="s">
        <v>320</v>
      </c>
      <c r="CR161" s="12">
        <v>1</v>
      </c>
      <c r="CS161" s="12">
        <v>0</v>
      </c>
      <c r="CT161" s="12">
        <v>1</v>
      </c>
      <c r="CU161" s="12">
        <v>1</v>
      </c>
      <c r="CV161" s="5">
        <f>CT162</f>
        <v>1</v>
      </c>
      <c r="CW161" s="12">
        <v>0</v>
      </c>
      <c r="CX161" s="12">
        <v>0</v>
      </c>
      <c r="CY161" s="12">
        <v>0</v>
      </c>
      <c r="CZ161" s="12">
        <v>0</v>
      </c>
      <c r="DA161" s="96">
        <f t="shared" ref="DA161" si="429">100-EH161</f>
        <v>0</v>
      </c>
      <c r="DB161" s="96">
        <f t="shared" si="419"/>
        <v>49</v>
      </c>
      <c r="DC161" s="170">
        <f t="shared" si="420"/>
        <v>100</v>
      </c>
      <c r="DD161" s="96">
        <v>51</v>
      </c>
      <c r="DE161" s="96">
        <f>DA162</f>
        <v>50</v>
      </c>
      <c r="DF161" s="96">
        <f>DB162</f>
        <v>50</v>
      </c>
      <c r="DG161" s="3">
        <v>1</v>
      </c>
      <c r="DH161" s="3" t="s">
        <v>320</v>
      </c>
      <c r="DI161" s="3">
        <v>2</v>
      </c>
      <c r="DJ161" s="3" t="s">
        <v>796</v>
      </c>
      <c r="DK161" s="3" t="s">
        <v>401</v>
      </c>
      <c r="DL161" s="3" t="s">
        <v>797</v>
      </c>
      <c r="DM161" s="3"/>
      <c r="DN161" s="3"/>
      <c r="DO161" s="3"/>
      <c r="DP161" s="3"/>
      <c r="DQ161" s="12">
        <f t="shared" si="374"/>
        <v>71.509971509971521</v>
      </c>
      <c r="DR161" s="12">
        <f t="shared" si="421"/>
        <v>70200</v>
      </c>
      <c r="DS161" s="157">
        <v>50200</v>
      </c>
      <c r="DT161" s="3">
        <v>20000</v>
      </c>
      <c r="DU161" s="3"/>
      <c r="DV161" s="3"/>
      <c r="DW161" s="101" t="s">
        <v>1029</v>
      </c>
      <c r="DX161" s="101" t="s">
        <v>1028</v>
      </c>
      <c r="DY161" s="12"/>
      <c r="DZ161" s="12"/>
      <c r="EA161" s="12">
        <f t="shared" si="375"/>
        <v>16.62049861495845</v>
      </c>
      <c r="EB161" s="12">
        <f t="shared" si="422"/>
        <v>361</v>
      </c>
      <c r="EC161" s="3">
        <v>60</v>
      </c>
      <c r="ED161" s="3">
        <v>301</v>
      </c>
      <c r="EE161" s="3"/>
      <c r="EF161" s="3"/>
      <c r="EG161" s="67" t="s">
        <v>803</v>
      </c>
      <c r="EH161" s="100">
        <v>100</v>
      </c>
      <c r="EI161" s="68" t="s">
        <v>800</v>
      </c>
      <c r="EJ161" s="82">
        <v>50</v>
      </c>
      <c r="EK161" s="56"/>
      <c r="EL161" s="81"/>
      <c r="EM161" s="56"/>
      <c r="EN161" s="81"/>
      <c r="EO161" s="3" t="s">
        <v>798</v>
      </c>
      <c r="EP161" s="3">
        <v>1</v>
      </c>
      <c r="EQ161" s="3" t="s">
        <v>948</v>
      </c>
      <c r="ER161" s="3" t="s">
        <v>801</v>
      </c>
      <c r="ES161" s="3"/>
      <c r="ET161" s="3"/>
      <c r="EU161" s="16">
        <v>1347</v>
      </c>
      <c r="EW161" s="16">
        <v>2</v>
      </c>
      <c r="EY161" s="16">
        <v>1</v>
      </c>
      <c r="EZ161" s="16">
        <v>1</v>
      </c>
      <c r="FA161" s="16">
        <v>3</v>
      </c>
      <c r="FB161" s="17">
        <v>28490</v>
      </c>
      <c r="FC161" s="16">
        <v>6</v>
      </c>
      <c r="FD161" s="17">
        <v>28490</v>
      </c>
      <c r="FE161" s="16">
        <v>6</v>
      </c>
      <c r="FF161" s="16">
        <v>1</v>
      </c>
      <c r="FG161" s="17">
        <v>33896</v>
      </c>
      <c r="FH161" s="16">
        <v>1</v>
      </c>
      <c r="FI161" s="16">
        <v>541</v>
      </c>
      <c r="FM161" s="16">
        <v>541</v>
      </c>
      <c r="FN161" s="16">
        <v>4</v>
      </c>
      <c r="FO161" s="16" t="s">
        <v>65</v>
      </c>
      <c r="FP161" s="16">
        <v>71.509971509971521</v>
      </c>
    </row>
    <row r="162" spans="1:172" s="16" customFormat="1" x14ac:dyDescent="0.2">
      <c r="A162" s="16" t="s">
        <v>173</v>
      </c>
      <c r="B162" s="16">
        <v>1992</v>
      </c>
      <c r="C162" s="16" t="s">
        <v>174</v>
      </c>
      <c r="D162" s="16" t="s">
        <v>175</v>
      </c>
      <c r="F162">
        <v>1</v>
      </c>
      <c r="G162">
        <v>0</v>
      </c>
      <c r="O162" s="16" t="s">
        <v>176</v>
      </c>
      <c r="P162" s="16" t="s">
        <v>176</v>
      </c>
      <c r="Q162" s="16" t="s">
        <v>177</v>
      </c>
      <c r="X162">
        <v>1</v>
      </c>
      <c r="Y162">
        <v>0</v>
      </c>
      <c r="AI162" s="3">
        <v>1</v>
      </c>
      <c r="AJ162" s="7" t="s">
        <v>178</v>
      </c>
      <c r="AK162" s="3" t="s">
        <v>179</v>
      </c>
      <c r="AL162" s="3" t="s">
        <v>57</v>
      </c>
      <c r="AM162" s="3" t="s">
        <v>180</v>
      </c>
      <c r="AN162" s="3" t="s">
        <v>57</v>
      </c>
      <c r="AO162" s="3" t="s">
        <v>180</v>
      </c>
      <c r="AP162" s="3" t="s">
        <v>57</v>
      </c>
      <c r="AQ162" s="3" t="s">
        <v>180</v>
      </c>
      <c r="AR162" s="3" t="s">
        <v>181</v>
      </c>
      <c r="AS162" s="3" t="s">
        <v>60</v>
      </c>
      <c r="AT162" s="14" t="s">
        <v>60</v>
      </c>
      <c r="AU162" s="14">
        <v>1</v>
      </c>
      <c r="AV162" s="14" t="s">
        <v>512</v>
      </c>
      <c r="AW162" s="14" t="s">
        <v>57</v>
      </c>
      <c r="AX162" s="14">
        <v>1</v>
      </c>
      <c r="AY162" s="3">
        <v>1</v>
      </c>
      <c r="AZ162" s="62">
        <v>1</v>
      </c>
      <c r="BA162" s="3">
        <v>0</v>
      </c>
      <c r="BB162" s="3"/>
      <c r="BC162" s="3">
        <v>1</v>
      </c>
      <c r="BD162" s="3">
        <v>1</v>
      </c>
      <c r="BE162" s="3">
        <v>1</v>
      </c>
      <c r="BF162" s="3">
        <v>1</v>
      </c>
      <c r="BG162" s="3"/>
      <c r="BH162" s="3">
        <v>1</v>
      </c>
      <c r="BI162" s="3">
        <v>1</v>
      </c>
      <c r="BK162" s="16">
        <v>0</v>
      </c>
      <c r="BL162" s="16">
        <v>-6</v>
      </c>
      <c r="BM162" s="3">
        <v>1300</v>
      </c>
      <c r="BN162" s="16">
        <v>130030</v>
      </c>
      <c r="BO162" s="16">
        <v>1</v>
      </c>
      <c r="BP162" s="16">
        <v>1</v>
      </c>
      <c r="BQ162" s="16">
        <v>3</v>
      </c>
      <c r="BR162" s="16">
        <v>0</v>
      </c>
      <c r="BS162" s="16">
        <v>1</v>
      </c>
      <c r="BT162" s="16">
        <v>0</v>
      </c>
      <c r="BU162" s="3" t="s">
        <v>333</v>
      </c>
      <c r="BV162" s="3" t="s">
        <v>614</v>
      </c>
      <c r="BW162" s="12">
        <v>0</v>
      </c>
      <c r="BX162" s="12">
        <v>0</v>
      </c>
      <c r="BY162" s="12">
        <v>0</v>
      </c>
      <c r="BZ162" s="12">
        <v>0</v>
      </c>
      <c r="CA162" s="12">
        <v>0</v>
      </c>
      <c r="CB162" s="5" t="s">
        <v>352</v>
      </c>
      <c r="CC162" s="5" t="s">
        <v>660</v>
      </c>
      <c r="CD162" s="5" t="s">
        <v>399</v>
      </c>
      <c r="CE162" s="5" t="s">
        <v>795</v>
      </c>
      <c r="CF162" s="5" t="s">
        <v>344</v>
      </c>
      <c r="CG162" s="5" t="s">
        <v>338</v>
      </c>
      <c r="CH162" s="5" t="s">
        <v>399</v>
      </c>
      <c r="CI162" s="5" t="s">
        <v>1058</v>
      </c>
      <c r="CJ162" s="161">
        <v>2</v>
      </c>
      <c r="CK162" s="3"/>
      <c r="CL162" s="5" t="s">
        <v>689</v>
      </c>
      <c r="CM162" s="3" t="s">
        <v>400</v>
      </c>
      <c r="CN162" s="3">
        <v>2</v>
      </c>
      <c r="CO162" s="3">
        <v>0</v>
      </c>
      <c r="CP162" s="3" t="s">
        <v>401</v>
      </c>
      <c r="CQ162" s="12" t="s">
        <v>1424</v>
      </c>
      <c r="CR162" s="12">
        <v>0</v>
      </c>
      <c r="CS162" s="12">
        <v>1</v>
      </c>
      <c r="CT162" s="12">
        <v>1</v>
      </c>
      <c r="CU162" s="12">
        <v>1</v>
      </c>
      <c r="CV162" s="5">
        <f>CT161</f>
        <v>1</v>
      </c>
      <c r="CW162" s="12">
        <v>0</v>
      </c>
      <c r="CX162" s="12">
        <v>0</v>
      </c>
      <c r="CY162" s="12">
        <v>0</v>
      </c>
      <c r="CZ162" s="12">
        <v>0</v>
      </c>
      <c r="DA162" s="12">
        <f t="shared" ref="DA162" si="430">100-EJ162</f>
        <v>50</v>
      </c>
      <c r="DB162" s="12">
        <f t="shared" si="419"/>
        <v>50</v>
      </c>
      <c r="DC162" s="169">
        <f t="shared" si="424"/>
        <v>50</v>
      </c>
      <c r="DD162" s="12">
        <f t="shared" ref="DD162" si="431">EJ162</f>
        <v>50</v>
      </c>
      <c r="DE162" s="12">
        <f>DA161</f>
        <v>0</v>
      </c>
      <c r="DF162" s="12">
        <f>DB161</f>
        <v>49</v>
      </c>
      <c r="DG162" s="3">
        <v>1</v>
      </c>
      <c r="DH162" s="3" t="s">
        <v>320</v>
      </c>
      <c r="DI162" s="3">
        <v>2</v>
      </c>
      <c r="DJ162" s="3" t="s">
        <v>796</v>
      </c>
      <c r="DK162" s="3" t="s">
        <v>401</v>
      </c>
      <c r="DL162" s="3" t="s">
        <v>797</v>
      </c>
      <c r="DM162" s="3"/>
      <c r="DN162" s="3"/>
      <c r="DO162" s="3"/>
      <c r="DP162" s="3"/>
      <c r="DQ162" s="12">
        <f t="shared" si="377"/>
        <v>28.490028490028489</v>
      </c>
      <c r="DR162" s="12">
        <f t="shared" si="421"/>
        <v>70200</v>
      </c>
      <c r="DS162" s="157">
        <v>50200</v>
      </c>
      <c r="DT162" s="3">
        <v>20000</v>
      </c>
      <c r="DU162" s="3"/>
      <c r="DV162" s="3"/>
      <c r="DW162" s="101" t="s">
        <v>1029</v>
      </c>
      <c r="DX162" s="101" t="s">
        <v>1028</v>
      </c>
      <c r="DY162" s="12"/>
      <c r="DZ162" s="12"/>
      <c r="EA162" s="12">
        <f t="shared" si="378"/>
        <v>83.37950138504155</v>
      </c>
      <c r="EB162" s="12">
        <f t="shared" si="422"/>
        <v>361</v>
      </c>
      <c r="EC162" s="3">
        <v>60</v>
      </c>
      <c r="ED162" s="3">
        <v>301</v>
      </c>
      <c r="EE162" s="3"/>
      <c r="EF162" s="3"/>
      <c r="EG162" s="67" t="s">
        <v>803</v>
      </c>
      <c r="EH162" s="100">
        <v>100</v>
      </c>
      <c r="EI162" s="68" t="s">
        <v>800</v>
      </c>
      <c r="EJ162" s="82">
        <v>50</v>
      </c>
      <c r="EK162" s="56"/>
      <c r="EL162" s="81"/>
      <c r="EM162" s="56"/>
      <c r="EN162" s="81"/>
      <c r="EO162" s="3" t="s">
        <v>798</v>
      </c>
      <c r="EP162" s="3">
        <v>1</v>
      </c>
      <c r="EQ162" s="3" t="s">
        <v>948</v>
      </c>
      <c r="ER162" s="3" t="s">
        <v>801</v>
      </c>
      <c r="ES162" s="3"/>
      <c r="ET162" s="3"/>
      <c r="EU162" s="16">
        <v>1347</v>
      </c>
      <c r="EW162" s="16">
        <v>2</v>
      </c>
      <c r="EY162" s="16">
        <v>1</v>
      </c>
      <c r="EZ162" s="16">
        <v>1</v>
      </c>
      <c r="FA162" s="16">
        <v>3</v>
      </c>
      <c r="FB162" s="17">
        <v>28490</v>
      </c>
      <c r="FC162" s="16">
        <v>6</v>
      </c>
      <c r="FD162" s="17">
        <v>28490</v>
      </c>
      <c r="FE162" s="16">
        <v>6</v>
      </c>
      <c r="FF162" s="16">
        <v>1</v>
      </c>
      <c r="FG162" s="17">
        <v>33896</v>
      </c>
      <c r="FH162" s="16">
        <v>1</v>
      </c>
      <c r="FI162" s="16">
        <v>541</v>
      </c>
      <c r="FM162" s="16">
        <v>541</v>
      </c>
      <c r="FN162" s="16">
        <v>4</v>
      </c>
      <c r="FO162" s="16" t="s">
        <v>65</v>
      </c>
      <c r="FP162" s="16">
        <v>28.490028490028489</v>
      </c>
    </row>
    <row r="163" spans="1:172" s="16" customFormat="1" x14ac:dyDescent="0.2">
      <c r="A163" s="16" t="s">
        <v>173</v>
      </c>
      <c r="B163" s="16">
        <v>1992</v>
      </c>
      <c r="C163" s="16" t="s">
        <v>174</v>
      </c>
      <c r="D163" s="16" t="s">
        <v>175</v>
      </c>
      <c r="F163">
        <v>1</v>
      </c>
      <c r="G163">
        <v>0</v>
      </c>
      <c r="O163" s="16" t="s">
        <v>176</v>
      </c>
      <c r="P163" s="16" t="s">
        <v>176</v>
      </c>
      <c r="Q163" s="16" t="s">
        <v>177</v>
      </c>
      <c r="X163">
        <v>1</v>
      </c>
      <c r="Y163">
        <v>0</v>
      </c>
      <c r="AI163" s="3">
        <v>1</v>
      </c>
      <c r="AJ163" s="7" t="s">
        <v>178</v>
      </c>
      <c r="AK163" s="3" t="s">
        <v>179</v>
      </c>
      <c r="AL163" s="3" t="s">
        <v>57</v>
      </c>
      <c r="AM163" s="3" t="s">
        <v>180</v>
      </c>
      <c r="AN163" s="3" t="s">
        <v>57</v>
      </c>
      <c r="AO163" s="3" t="s">
        <v>180</v>
      </c>
      <c r="AP163" s="3" t="s">
        <v>57</v>
      </c>
      <c r="AQ163" s="3" t="s">
        <v>180</v>
      </c>
      <c r="AR163" s="3" t="s">
        <v>181</v>
      </c>
      <c r="AS163" s="3" t="s">
        <v>60</v>
      </c>
      <c r="AT163" s="14" t="s">
        <v>60</v>
      </c>
      <c r="AU163" s="14">
        <v>1</v>
      </c>
      <c r="AV163" s="14" t="s">
        <v>512</v>
      </c>
      <c r="AW163" s="14" t="s">
        <v>57</v>
      </c>
      <c r="AX163" s="14">
        <v>1</v>
      </c>
      <c r="AY163" s="3">
        <v>0</v>
      </c>
      <c r="AZ163" s="62">
        <v>0</v>
      </c>
      <c r="BA163" s="3">
        <v>0</v>
      </c>
      <c r="BB163" s="3"/>
      <c r="BC163" s="3">
        <v>0</v>
      </c>
      <c r="BD163" s="3">
        <v>0</v>
      </c>
      <c r="BE163" s="3">
        <v>1</v>
      </c>
      <c r="BF163" s="3">
        <v>1</v>
      </c>
      <c r="BG163" s="3"/>
      <c r="BH163" s="3">
        <v>1</v>
      </c>
      <c r="BI163" s="3">
        <v>1</v>
      </c>
      <c r="BK163" s="16">
        <v>0</v>
      </c>
      <c r="BL163" s="16">
        <v>-6</v>
      </c>
      <c r="BM163" s="3">
        <v>1301</v>
      </c>
      <c r="BN163" s="16">
        <v>130110</v>
      </c>
      <c r="BO163" s="16">
        <v>1</v>
      </c>
      <c r="BP163" s="16">
        <v>1</v>
      </c>
      <c r="BQ163" s="16">
        <v>3</v>
      </c>
      <c r="BR163" s="16">
        <v>0</v>
      </c>
      <c r="BS163" s="16">
        <v>1</v>
      </c>
      <c r="BT163" s="16">
        <v>0</v>
      </c>
      <c r="BU163" s="3" t="s">
        <v>333</v>
      </c>
      <c r="BV163" s="3" t="s">
        <v>334</v>
      </c>
      <c r="BW163" s="12">
        <v>0</v>
      </c>
      <c r="BX163" s="12">
        <v>0</v>
      </c>
      <c r="BY163" s="12">
        <v>0</v>
      </c>
      <c r="BZ163" s="12">
        <v>0</v>
      </c>
      <c r="CA163" s="12">
        <v>0</v>
      </c>
      <c r="CB163" s="5" t="s">
        <v>344</v>
      </c>
      <c r="CC163" s="5" t="s">
        <v>314</v>
      </c>
      <c r="CD163" s="5" t="s">
        <v>399</v>
      </c>
      <c r="CE163" s="5"/>
      <c r="CF163" s="5" t="s">
        <v>355</v>
      </c>
      <c r="CG163" s="5" t="s">
        <v>330</v>
      </c>
      <c r="CH163" s="5" t="s">
        <v>399</v>
      </c>
      <c r="CI163" s="5" t="s">
        <v>1407</v>
      </c>
      <c r="CJ163" s="161">
        <v>2</v>
      </c>
      <c r="CK163" s="3" t="s">
        <v>1334</v>
      </c>
      <c r="CL163" s="5" t="s">
        <v>689</v>
      </c>
      <c r="CM163" s="3" t="s">
        <v>400</v>
      </c>
      <c r="CN163" s="3">
        <v>2</v>
      </c>
      <c r="CO163" s="3">
        <v>0</v>
      </c>
      <c r="CP163" s="3" t="s">
        <v>175</v>
      </c>
      <c r="CQ163" s="12" t="s">
        <v>320</v>
      </c>
      <c r="CR163" s="12">
        <v>1</v>
      </c>
      <c r="CS163" s="12">
        <v>0</v>
      </c>
      <c r="CT163" s="12">
        <v>1</v>
      </c>
      <c r="CU163" s="12">
        <v>1</v>
      </c>
      <c r="CV163" s="5">
        <f>CT164</f>
        <v>1</v>
      </c>
      <c r="CW163" s="12">
        <v>0</v>
      </c>
      <c r="CX163" s="12">
        <v>1</v>
      </c>
      <c r="CY163" s="12">
        <v>1</v>
      </c>
      <c r="CZ163" s="12">
        <v>1</v>
      </c>
      <c r="DA163" s="12">
        <f t="shared" ref="DA163" si="432">100-EH163</f>
        <v>50</v>
      </c>
      <c r="DB163" s="12">
        <f t="shared" si="419"/>
        <v>50</v>
      </c>
      <c r="DC163" s="169">
        <f t="shared" si="420"/>
        <v>50</v>
      </c>
      <c r="DD163" s="12">
        <f t="shared" ref="DD163:DD169" si="433">EH163</f>
        <v>50</v>
      </c>
      <c r="DE163" s="12">
        <f>DA164</f>
        <v>50</v>
      </c>
      <c r="DF163" s="12">
        <f>DB164</f>
        <v>50</v>
      </c>
      <c r="DG163" s="3">
        <v>0</v>
      </c>
      <c r="DH163" s="3" t="s">
        <v>320</v>
      </c>
      <c r="DI163" s="3">
        <v>2</v>
      </c>
      <c r="DJ163" s="3" t="s">
        <v>804</v>
      </c>
      <c r="DK163" s="3" t="s">
        <v>401</v>
      </c>
      <c r="DL163" s="3" t="s">
        <v>805</v>
      </c>
      <c r="DM163" s="3"/>
      <c r="DN163" s="3"/>
      <c r="DO163" s="3"/>
      <c r="DP163" s="3"/>
      <c r="DQ163" s="12">
        <f t="shared" si="374"/>
        <v>71.509971509971521</v>
      </c>
      <c r="DR163" s="12">
        <f t="shared" ref="DR163:DR169" si="434">DS163+DT163</f>
        <v>70200</v>
      </c>
      <c r="DS163" s="157">
        <v>50200</v>
      </c>
      <c r="DT163" s="3">
        <v>20000</v>
      </c>
      <c r="DU163" s="3"/>
      <c r="DV163" s="3"/>
      <c r="DW163" s="101" t="s">
        <v>1029</v>
      </c>
      <c r="DX163" s="101" t="s">
        <v>1028</v>
      </c>
      <c r="DY163" s="12"/>
      <c r="DZ163" s="12"/>
      <c r="EA163" s="12">
        <f t="shared" si="375"/>
        <v>16.62049861495845</v>
      </c>
      <c r="EB163" s="12">
        <f t="shared" si="422"/>
        <v>361</v>
      </c>
      <c r="EC163" s="3">
        <v>60</v>
      </c>
      <c r="ED163" s="3">
        <v>301</v>
      </c>
      <c r="EE163" s="3"/>
      <c r="EF163" s="3"/>
      <c r="EG163" s="68" t="s">
        <v>957</v>
      </c>
      <c r="EH163" s="82">
        <v>50</v>
      </c>
      <c r="EI163" s="68" t="s">
        <v>957</v>
      </c>
      <c r="EJ163" s="82">
        <v>50</v>
      </c>
      <c r="EK163" s="56"/>
      <c r="EL163" s="81"/>
      <c r="EM163" s="56"/>
      <c r="EN163" s="81"/>
      <c r="EO163" s="3" t="s">
        <v>806</v>
      </c>
      <c r="EP163" s="3">
        <v>1</v>
      </c>
      <c r="EQ163" s="3" t="s">
        <v>949</v>
      </c>
      <c r="ER163" s="3" t="s">
        <v>807</v>
      </c>
      <c r="ES163" s="110" t="s">
        <v>1255</v>
      </c>
      <c r="ET163" s="3" t="s">
        <v>1334</v>
      </c>
      <c r="EU163" s="16">
        <v>1347</v>
      </c>
      <c r="EW163" s="16">
        <v>2</v>
      </c>
      <c r="EY163" s="16">
        <v>1</v>
      </c>
      <c r="EZ163" s="16">
        <v>1</v>
      </c>
      <c r="FA163" s="16">
        <v>3</v>
      </c>
      <c r="FB163" s="17">
        <v>28490</v>
      </c>
      <c r="FC163" s="16">
        <v>6</v>
      </c>
      <c r="FD163" s="17">
        <v>28490</v>
      </c>
      <c r="FE163" s="16">
        <v>6</v>
      </c>
      <c r="FF163" s="16">
        <v>1</v>
      </c>
      <c r="FG163" s="17">
        <v>33896</v>
      </c>
      <c r="FH163" s="16">
        <v>1</v>
      </c>
      <c r="FI163" s="16">
        <v>541</v>
      </c>
      <c r="FM163" s="16">
        <v>541</v>
      </c>
      <c r="FN163" s="16">
        <v>4</v>
      </c>
      <c r="FO163" s="16" t="s">
        <v>65</v>
      </c>
      <c r="FP163" s="16">
        <v>71.509971509971521</v>
      </c>
    </row>
    <row r="164" spans="1:172" s="16" customFormat="1" x14ac:dyDescent="0.2">
      <c r="A164" s="16" t="s">
        <v>173</v>
      </c>
      <c r="B164" s="16">
        <v>1992</v>
      </c>
      <c r="C164" s="16" t="s">
        <v>174</v>
      </c>
      <c r="D164" s="16" t="s">
        <v>175</v>
      </c>
      <c r="F164">
        <v>1</v>
      </c>
      <c r="G164">
        <v>0</v>
      </c>
      <c r="O164" s="16" t="s">
        <v>176</v>
      </c>
      <c r="P164" s="16" t="s">
        <v>176</v>
      </c>
      <c r="Q164" s="16" t="s">
        <v>177</v>
      </c>
      <c r="X164">
        <v>1</v>
      </c>
      <c r="Y164">
        <v>0</v>
      </c>
      <c r="AI164" s="3">
        <v>1</v>
      </c>
      <c r="AJ164" s="7" t="s">
        <v>178</v>
      </c>
      <c r="AK164" s="3" t="s">
        <v>179</v>
      </c>
      <c r="AL164" s="3" t="s">
        <v>57</v>
      </c>
      <c r="AM164" s="3" t="s">
        <v>180</v>
      </c>
      <c r="AN164" s="3" t="s">
        <v>57</v>
      </c>
      <c r="AO164" s="3" t="s">
        <v>180</v>
      </c>
      <c r="AP164" s="3" t="s">
        <v>57</v>
      </c>
      <c r="AQ164" s="3" t="s">
        <v>180</v>
      </c>
      <c r="AR164" s="3" t="s">
        <v>181</v>
      </c>
      <c r="AS164" s="3" t="s">
        <v>60</v>
      </c>
      <c r="AT164" s="14" t="s">
        <v>60</v>
      </c>
      <c r="AU164" s="14">
        <v>1</v>
      </c>
      <c r="AV164" s="14" t="s">
        <v>512</v>
      </c>
      <c r="AW164" s="14" t="s">
        <v>57</v>
      </c>
      <c r="AX164" s="14">
        <v>1</v>
      </c>
      <c r="AY164" s="3">
        <v>0</v>
      </c>
      <c r="AZ164" s="62">
        <v>0</v>
      </c>
      <c r="BA164" s="3">
        <v>0</v>
      </c>
      <c r="BB164" s="3"/>
      <c r="BC164" s="3">
        <v>0</v>
      </c>
      <c r="BD164" s="3">
        <v>0</v>
      </c>
      <c r="BE164" s="3">
        <v>1</v>
      </c>
      <c r="BF164" s="3">
        <v>1</v>
      </c>
      <c r="BG164" s="3"/>
      <c r="BH164" s="3">
        <v>1</v>
      </c>
      <c r="BI164" s="3">
        <v>1</v>
      </c>
      <c r="BK164" s="16">
        <v>0</v>
      </c>
      <c r="BL164" s="16">
        <v>-6</v>
      </c>
      <c r="BM164" s="3">
        <v>1301</v>
      </c>
      <c r="BN164" s="16">
        <v>130110</v>
      </c>
      <c r="BO164" s="16">
        <v>1</v>
      </c>
      <c r="BP164" s="16">
        <v>1</v>
      </c>
      <c r="BQ164" s="16">
        <v>3</v>
      </c>
      <c r="BR164" s="16">
        <v>0</v>
      </c>
      <c r="BS164" s="16">
        <v>1</v>
      </c>
      <c r="BT164" s="16">
        <v>0</v>
      </c>
      <c r="BU164" s="3" t="s">
        <v>333</v>
      </c>
      <c r="BV164" s="3" t="s">
        <v>334</v>
      </c>
      <c r="BW164" s="12">
        <v>0</v>
      </c>
      <c r="BX164" s="12">
        <v>0</v>
      </c>
      <c r="BY164" s="12">
        <v>0</v>
      </c>
      <c r="BZ164" s="12">
        <v>0</v>
      </c>
      <c r="CA164" s="12">
        <v>0</v>
      </c>
      <c r="CB164" s="5" t="s">
        <v>344</v>
      </c>
      <c r="CC164" s="5" t="s">
        <v>314</v>
      </c>
      <c r="CD164" s="5" t="s">
        <v>399</v>
      </c>
      <c r="CE164" s="5"/>
      <c r="CF164" s="5" t="s">
        <v>355</v>
      </c>
      <c r="CG164" s="5" t="s">
        <v>330</v>
      </c>
      <c r="CH164" s="5" t="s">
        <v>399</v>
      </c>
      <c r="CI164" s="5" t="s">
        <v>1407</v>
      </c>
      <c r="CJ164" s="161">
        <v>2</v>
      </c>
      <c r="CK164" s="3" t="s">
        <v>1334</v>
      </c>
      <c r="CL164" s="5" t="s">
        <v>689</v>
      </c>
      <c r="CM164" s="3" t="s">
        <v>400</v>
      </c>
      <c r="CN164" s="3">
        <v>2</v>
      </c>
      <c r="CO164" s="3">
        <v>0</v>
      </c>
      <c r="CP164" s="3" t="s">
        <v>401</v>
      </c>
      <c r="CQ164" s="12" t="s">
        <v>1424</v>
      </c>
      <c r="CR164" s="12">
        <v>0</v>
      </c>
      <c r="CS164" s="12">
        <v>1</v>
      </c>
      <c r="CT164" s="12">
        <v>1</v>
      </c>
      <c r="CU164" s="12">
        <v>1</v>
      </c>
      <c r="CV164" s="5">
        <f>CT163</f>
        <v>1</v>
      </c>
      <c r="CW164" s="12">
        <v>0</v>
      </c>
      <c r="CX164" s="12">
        <v>1</v>
      </c>
      <c r="CY164" s="12">
        <v>1</v>
      </c>
      <c r="CZ164" s="12">
        <v>1</v>
      </c>
      <c r="DA164" s="12">
        <f t="shared" ref="DA164" si="435">100-EJ164</f>
        <v>50</v>
      </c>
      <c r="DB164" s="12">
        <f t="shared" si="419"/>
        <v>50</v>
      </c>
      <c r="DC164" s="169">
        <f t="shared" si="424"/>
        <v>50</v>
      </c>
      <c r="DD164" s="12">
        <f t="shared" ref="DD164:DD170" si="436">EJ164</f>
        <v>50</v>
      </c>
      <c r="DE164" s="12">
        <f>DA163</f>
        <v>50</v>
      </c>
      <c r="DF164" s="12">
        <f>DB163</f>
        <v>50</v>
      </c>
      <c r="DG164" s="3">
        <v>0</v>
      </c>
      <c r="DH164" s="3" t="s">
        <v>320</v>
      </c>
      <c r="DI164" s="3">
        <v>2</v>
      </c>
      <c r="DJ164" s="3" t="s">
        <v>804</v>
      </c>
      <c r="DK164" s="3" t="s">
        <v>401</v>
      </c>
      <c r="DL164" s="3" t="s">
        <v>805</v>
      </c>
      <c r="DM164" s="3"/>
      <c r="DN164" s="3"/>
      <c r="DO164" s="3"/>
      <c r="DP164" s="3"/>
      <c r="DQ164" s="12">
        <f t="shared" si="377"/>
        <v>28.490028490028489</v>
      </c>
      <c r="DR164" s="12">
        <f t="shared" si="434"/>
        <v>70200</v>
      </c>
      <c r="DS164" s="157">
        <v>50200</v>
      </c>
      <c r="DT164" s="3">
        <v>20000</v>
      </c>
      <c r="DU164" s="3"/>
      <c r="DV164" s="3"/>
      <c r="DW164" s="101" t="s">
        <v>1029</v>
      </c>
      <c r="DX164" s="101" t="s">
        <v>1028</v>
      </c>
      <c r="DY164" s="12"/>
      <c r="DZ164" s="12"/>
      <c r="EA164" s="12">
        <f t="shared" si="378"/>
        <v>83.37950138504155</v>
      </c>
      <c r="EB164" s="12">
        <f t="shared" si="422"/>
        <v>361</v>
      </c>
      <c r="EC164" s="3">
        <v>60</v>
      </c>
      <c r="ED164" s="3">
        <v>301</v>
      </c>
      <c r="EE164" s="3"/>
      <c r="EF164" s="3"/>
      <c r="EG164" s="68" t="s">
        <v>957</v>
      </c>
      <c r="EH164" s="82">
        <v>50</v>
      </c>
      <c r="EI164" s="68" t="s">
        <v>957</v>
      </c>
      <c r="EJ164" s="82">
        <v>50</v>
      </c>
      <c r="EK164" s="56"/>
      <c r="EL164" s="81"/>
      <c r="EM164" s="56"/>
      <c r="EN164" s="81"/>
      <c r="EO164" s="3" t="s">
        <v>806</v>
      </c>
      <c r="EP164" s="3">
        <v>1</v>
      </c>
      <c r="EQ164" s="3" t="s">
        <v>949</v>
      </c>
      <c r="ER164" s="3" t="s">
        <v>807</v>
      </c>
      <c r="ES164" s="110" t="s">
        <v>1255</v>
      </c>
      <c r="ET164" s="3" t="s">
        <v>1334</v>
      </c>
      <c r="EU164" s="16">
        <v>1347</v>
      </c>
      <c r="EW164" s="16">
        <v>2</v>
      </c>
      <c r="EY164" s="16">
        <v>1</v>
      </c>
      <c r="EZ164" s="16">
        <v>1</v>
      </c>
      <c r="FA164" s="16">
        <v>3</v>
      </c>
      <c r="FB164" s="17">
        <v>28490</v>
      </c>
      <c r="FC164" s="16">
        <v>6</v>
      </c>
      <c r="FD164" s="17">
        <v>28490</v>
      </c>
      <c r="FE164" s="16">
        <v>6</v>
      </c>
      <c r="FF164" s="16">
        <v>1</v>
      </c>
      <c r="FG164" s="17">
        <v>33896</v>
      </c>
      <c r="FH164" s="16">
        <v>1</v>
      </c>
      <c r="FI164" s="16">
        <v>541</v>
      </c>
      <c r="FM164" s="16">
        <v>541</v>
      </c>
      <c r="FN164" s="16">
        <v>4</v>
      </c>
      <c r="FO164" s="16" t="s">
        <v>65</v>
      </c>
      <c r="FP164" s="16">
        <v>28.490028490028489</v>
      </c>
    </row>
    <row r="165" spans="1:172" s="16" customFormat="1" x14ac:dyDescent="0.2">
      <c r="A165" s="16" t="s">
        <v>173</v>
      </c>
      <c r="B165" s="16">
        <v>1992</v>
      </c>
      <c r="C165" s="16" t="s">
        <v>174</v>
      </c>
      <c r="D165" s="16" t="s">
        <v>175</v>
      </c>
      <c r="F165">
        <v>1</v>
      </c>
      <c r="G165">
        <v>0</v>
      </c>
      <c r="O165" s="16" t="s">
        <v>176</v>
      </c>
      <c r="P165" s="16" t="s">
        <v>176</v>
      </c>
      <c r="Q165" s="16" t="s">
        <v>177</v>
      </c>
      <c r="X165">
        <v>1</v>
      </c>
      <c r="Y165">
        <v>0</v>
      </c>
      <c r="AI165" s="3">
        <v>1</v>
      </c>
      <c r="AJ165" s="7" t="s">
        <v>178</v>
      </c>
      <c r="AK165" s="3" t="s">
        <v>179</v>
      </c>
      <c r="AL165" s="3" t="s">
        <v>57</v>
      </c>
      <c r="AM165" s="3" t="s">
        <v>180</v>
      </c>
      <c r="AN165" s="3" t="s">
        <v>57</v>
      </c>
      <c r="AO165" s="3" t="s">
        <v>180</v>
      </c>
      <c r="AP165" s="3" t="s">
        <v>57</v>
      </c>
      <c r="AQ165" s="3" t="s">
        <v>180</v>
      </c>
      <c r="AR165" s="3" t="s">
        <v>181</v>
      </c>
      <c r="AS165" s="3" t="s">
        <v>60</v>
      </c>
      <c r="AT165" s="14" t="s">
        <v>60</v>
      </c>
      <c r="AU165" s="14">
        <v>1</v>
      </c>
      <c r="AV165" s="14" t="s">
        <v>512</v>
      </c>
      <c r="AW165" s="14" t="s">
        <v>57</v>
      </c>
      <c r="AX165" s="14">
        <v>1</v>
      </c>
      <c r="AY165" s="3">
        <v>0</v>
      </c>
      <c r="AZ165" s="62">
        <v>0</v>
      </c>
      <c r="BA165" s="3">
        <v>0</v>
      </c>
      <c r="BB165" s="3"/>
      <c r="BC165" s="3">
        <v>0</v>
      </c>
      <c r="BD165" s="3">
        <v>0</v>
      </c>
      <c r="BE165" s="3">
        <v>1</v>
      </c>
      <c r="BF165" s="3">
        <v>1</v>
      </c>
      <c r="BG165" s="3"/>
      <c r="BH165" s="3">
        <v>1</v>
      </c>
      <c r="BI165" s="3">
        <v>1</v>
      </c>
      <c r="BK165" s="16">
        <v>0</v>
      </c>
      <c r="BL165" s="16">
        <v>-6</v>
      </c>
      <c r="BM165" s="3">
        <v>1301</v>
      </c>
      <c r="BN165" s="16">
        <v>130120</v>
      </c>
      <c r="BO165" s="16">
        <v>1</v>
      </c>
      <c r="BP165" s="16">
        <v>1</v>
      </c>
      <c r="BQ165" s="16">
        <v>3</v>
      </c>
      <c r="BR165" s="16">
        <v>0</v>
      </c>
      <c r="BS165" s="16">
        <v>1</v>
      </c>
      <c r="BT165" s="16">
        <v>0</v>
      </c>
      <c r="BU165" s="3" t="s">
        <v>333</v>
      </c>
      <c r="BV165" s="3" t="s">
        <v>615</v>
      </c>
      <c r="BW165" s="12">
        <v>0</v>
      </c>
      <c r="BX165" s="12">
        <v>0</v>
      </c>
      <c r="BY165" s="12">
        <v>0</v>
      </c>
      <c r="BZ165" s="12">
        <v>0</v>
      </c>
      <c r="CA165" s="12">
        <v>0</v>
      </c>
      <c r="CB165" s="5" t="s">
        <v>344</v>
      </c>
      <c r="CC165" s="5" t="s">
        <v>314</v>
      </c>
      <c r="CD165" s="5" t="s">
        <v>399</v>
      </c>
      <c r="CE165" s="5"/>
      <c r="CF165" s="5" t="s">
        <v>355</v>
      </c>
      <c r="CG165" s="5" t="s">
        <v>330</v>
      </c>
      <c r="CH165" s="5" t="s">
        <v>399</v>
      </c>
      <c r="CI165" s="5" t="s">
        <v>1407</v>
      </c>
      <c r="CJ165" s="161">
        <v>2</v>
      </c>
      <c r="CK165" s="3" t="s">
        <v>1334</v>
      </c>
      <c r="CL165" s="5" t="s">
        <v>689</v>
      </c>
      <c r="CM165" s="3" t="s">
        <v>400</v>
      </c>
      <c r="CN165" s="3">
        <v>2</v>
      </c>
      <c r="CO165" s="3">
        <v>0</v>
      </c>
      <c r="CP165" s="3" t="s">
        <v>175</v>
      </c>
      <c r="CQ165" s="12" t="s">
        <v>320</v>
      </c>
      <c r="CR165" s="12">
        <v>1</v>
      </c>
      <c r="CS165" s="12">
        <v>0</v>
      </c>
      <c r="CT165" s="12">
        <v>1</v>
      </c>
      <c r="CU165" s="12">
        <v>1</v>
      </c>
      <c r="CV165" s="5">
        <f>CT166</f>
        <v>1</v>
      </c>
      <c r="CW165" s="12">
        <v>0</v>
      </c>
      <c r="CX165" s="12">
        <v>1</v>
      </c>
      <c r="CY165" s="12">
        <v>1</v>
      </c>
      <c r="CZ165" s="12">
        <v>1</v>
      </c>
      <c r="DA165" s="12">
        <f t="shared" ref="DA165" si="437">100-EH165</f>
        <v>50</v>
      </c>
      <c r="DB165" s="12">
        <f t="shared" si="419"/>
        <v>50</v>
      </c>
      <c r="DC165" s="169">
        <f t="shared" si="420"/>
        <v>50</v>
      </c>
      <c r="DD165" s="12">
        <f t="shared" si="433"/>
        <v>50</v>
      </c>
      <c r="DE165" s="12">
        <f>DA166</f>
        <v>50</v>
      </c>
      <c r="DF165" s="12">
        <f>DB166</f>
        <v>50</v>
      </c>
      <c r="DG165" s="3">
        <v>0</v>
      </c>
      <c r="DH165" s="3" t="s">
        <v>320</v>
      </c>
      <c r="DI165" s="3">
        <v>2</v>
      </c>
      <c r="DJ165" s="3" t="s">
        <v>804</v>
      </c>
      <c r="DK165" s="3" t="s">
        <v>401</v>
      </c>
      <c r="DL165" s="3" t="s">
        <v>805</v>
      </c>
      <c r="DM165" s="3"/>
      <c r="DN165" s="3"/>
      <c r="DO165" s="3"/>
      <c r="DP165" s="3"/>
      <c r="DQ165" s="12">
        <f t="shared" si="374"/>
        <v>71.509971509971521</v>
      </c>
      <c r="DR165" s="12">
        <f t="shared" si="434"/>
        <v>70200</v>
      </c>
      <c r="DS165" s="157">
        <v>50200</v>
      </c>
      <c r="DT165" s="3">
        <v>20000</v>
      </c>
      <c r="DU165" s="3"/>
      <c r="DV165" s="3"/>
      <c r="DW165" s="101" t="s">
        <v>1029</v>
      </c>
      <c r="DX165" s="101" t="s">
        <v>1028</v>
      </c>
      <c r="DY165" s="12"/>
      <c r="DZ165" s="12"/>
      <c r="EA165" s="12">
        <f t="shared" si="375"/>
        <v>16.62049861495845</v>
      </c>
      <c r="EB165" s="12">
        <f t="shared" si="422"/>
        <v>361</v>
      </c>
      <c r="EC165" s="3">
        <v>60</v>
      </c>
      <c r="ED165" s="3">
        <v>301</v>
      </c>
      <c r="EE165" s="3"/>
      <c r="EF165" s="3"/>
      <c r="EG165" s="68" t="s">
        <v>958</v>
      </c>
      <c r="EH165" s="82">
        <v>50</v>
      </c>
      <c r="EI165" s="68" t="s">
        <v>958</v>
      </c>
      <c r="EJ165" s="82">
        <v>50</v>
      </c>
      <c r="EK165" s="56"/>
      <c r="EL165" s="81"/>
      <c r="EM165" s="56"/>
      <c r="EN165" s="81"/>
      <c r="EO165" s="3" t="s">
        <v>806</v>
      </c>
      <c r="EP165" s="3">
        <v>1</v>
      </c>
      <c r="EQ165" s="3" t="s">
        <v>949</v>
      </c>
      <c r="ER165" s="3" t="s">
        <v>807</v>
      </c>
      <c r="ES165" s="110" t="s">
        <v>1255</v>
      </c>
      <c r="ET165" s="3" t="s">
        <v>1334</v>
      </c>
      <c r="EU165" s="16">
        <v>1347</v>
      </c>
      <c r="EW165" s="16">
        <v>2</v>
      </c>
      <c r="EY165" s="16">
        <v>1</v>
      </c>
      <c r="EZ165" s="16">
        <v>1</v>
      </c>
      <c r="FA165" s="16">
        <v>3</v>
      </c>
      <c r="FB165" s="17">
        <v>28490</v>
      </c>
      <c r="FC165" s="16">
        <v>6</v>
      </c>
      <c r="FD165" s="17">
        <v>28490</v>
      </c>
      <c r="FE165" s="16">
        <v>6</v>
      </c>
      <c r="FF165" s="16">
        <v>1</v>
      </c>
      <c r="FG165" s="17">
        <v>33896</v>
      </c>
      <c r="FH165" s="16">
        <v>1</v>
      </c>
      <c r="FI165" s="16">
        <v>541</v>
      </c>
      <c r="FM165" s="16">
        <v>541</v>
      </c>
      <c r="FN165" s="16">
        <v>4</v>
      </c>
      <c r="FO165" s="16" t="s">
        <v>65</v>
      </c>
      <c r="FP165" s="16">
        <v>71.509971509971521</v>
      </c>
    </row>
    <row r="166" spans="1:172" s="16" customFormat="1" x14ac:dyDescent="0.2">
      <c r="A166" s="16" t="s">
        <v>173</v>
      </c>
      <c r="B166" s="16">
        <v>1992</v>
      </c>
      <c r="C166" s="16" t="s">
        <v>174</v>
      </c>
      <c r="D166" s="16" t="s">
        <v>175</v>
      </c>
      <c r="F166">
        <v>1</v>
      </c>
      <c r="G166">
        <v>0</v>
      </c>
      <c r="O166" s="16" t="s">
        <v>176</v>
      </c>
      <c r="P166" s="16" t="s">
        <v>176</v>
      </c>
      <c r="Q166" s="16" t="s">
        <v>177</v>
      </c>
      <c r="X166">
        <v>1</v>
      </c>
      <c r="Y166">
        <v>0</v>
      </c>
      <c r="AI166" s="3">
        <v>1</v>
      </c>
      <c r="AJ166" s="7" t="s">
        <v>178</v>
      </c>
      <c r="AK166" s="3" t="s">
        <v>179</v>
      </c>
      <c r="AL166" s="3" t="s">
        <v>57</v>
      </c>
      <c r="AM166" s="3" t="s">
        <v>180</v>
      </c>
      <c r="AN166" s="3" t="s">
        <v>57</v>
      </c>
      <c r="AO166" s="3" t="s">
        <v>180</v>
      </c>
      <c r="AP166" s="3" t="s">
        <v>57</v>
      </c>
      <c r="AQ166" s="3" t="s">
        <v>180</v>
      </c>
      <c r="AR166" s="3" t="s">
        <v>181</v>
      </c>
      <c r="AS166" s="3" t="s">
        <v>60</v>
      </c>
      <c r="AT166" s="14" t="s">
        <v>60</v>
      </c>
      <c r="AU166" s="14">
        <v>1</v>
      </c>
      <c r="AV166" s="14" t="s">
        <v>512</v>
      </c>
      <c r="AW166" s="14" t="s">
        <v>57</v>
      </c>
      <c r="AX166" s="14">
        <v>1</v>
      </c>
      <c r="AY166" s="3">
        <v>0</v>
      </c>
      <c r="AZ166" s="62">
        <v>0</v>
      </c>
      <c r="BA166" s="3">
        <v>0</v>
      </c>
      <c r="BB166" s="3"/>
      <c r="BC166" s="3">
        <v>0</v>
      </c>
      <c r="BD166" s="3">
        <v>0</v>
      </c>
      <c r="BE166" s="3">
        <v>1</v>
      </c>
      <c r="BF166" s="3">
        <v>1</v>
      </c>
      <c r="BG166" s="3"/>
      <c r="BH166" s="3">
        <v>1</v>
      </c>
      <c r="BI166" s="3">
        <v>1</v>
      </c>
      <c r="BK166" s="16">
        <v>0</v>
      </c>
      <c r="BL166" s="16">
        <v>-6</v>
      </c>
      <c r="BM166" s="3">
        <v>1301</v>
      </c>
      <c r="BN166" s="16">
        <v>130120</v>
      </c>
      <c r="BO166" s="16">
        <v>1</v>
      </c>
      <c r="BP166" s="16">
        <v>1</v>
      </c>
      <c r="BQ166" s="16">
        <v>3</v>
      </c>
      <c r="BR166" s="16">
        <v>0</v>
      </c>
      <c r="BS166" s="16">
        <v>1</v>
      </c>
      <c r="BT166" s="16">
        <v>0</v>
      </c>
      <c r="BU166" s="3" t="s">
        <v>333</v>
      </c>
      <c r="BV166" s="3" t="s">
        <v>615</v>
      </c>
      <c r="BW166" s="12">
        <v>0</v>
      </c>
      <c r="BX166" s="12">
        <v>0</v>
      </c>
      <c r="BY166" s="12">
        <v>0</v>
      </c>
      <c r="BZ166" s="12">
        <v>0</v>
      </c>
      <c r="CA166" s="12">
        <v>0</v>
      </c>
      <c r="CB166" s="5" t="s">
        <v>344</v>
      </c>
      <c r="CC166" s="5" t="s">
        <v>314</v>
      </c>
      <c r="CD166" s="5" t="s">
        <v>399</v>
      </c>
      <c r="CE166" s="5"/>
      <c r="CF166" s="5" t="s">
        <v>355</v>
      </c>
      <c r="CG166" s="5" t="s">
        <v>330</v>
      </c>
      <c r="CH166" s="5" t="s">
        <v>399</v>
      </c>
      <c r="CI166" s="5" t="s">
        <v>1407</v>
      </c>
      <c r="CJ166" s="161">
        <v>2</v>
      </c>
      <c r="CK166" s="3" t="s">
        <v>1334</v>
      </c>
      <c r="CL166" s="5" t="s">
        <v>689</v>
      </c>
      <c r="CM166" s="3" t="s">
        <v>400</v>
      </c>
      <c r="CN166" s="3">
        <v>2</v>
      </c>
      <c r="CO166" s="3">
        <v>0</v>
      </c>
      <c r="CP166" s="3" t="s">
        <v>401</v>
      </c>
      <c r="CQ166" s="12" t="s">
        <v>1424</v>
      </c>
      <c r="CR166" s="12">
        <v>0</v>
      </c>
      <c r="CS166" s="12">
        <v>1</v>
      </c>
      <c r="CT166" s="12">
        <v>1</v>
      </c>
      <c r="CU166" s="12">
        <v>1</v>
      </c>
      <c r="CV166" s="5">
        <f>CT165</f>
        <v>1</v>
      </c>
      <c r="CW166" s="12">
        <v>0</v>
      </c>
      <c r="CX166" s="12">
        <v>1</v>
      </c>
      <c r="CY166" s="12">
        <v>1</v>
      </c>
      <c r="CZ166" s="12">
        <v>1</v>
      </c>
      <c r="DA166" s="12">
        <f t="shared" ref="DA166" si="438">100-EJ166</f>
        <v>50</v>
      </c>
      <c r="DB166" s="12">
        <f t="shared" si="419"/>
        <v>50</v>
      </c>
      <c r="DC166" s="169">
        <f t="shared" si="424"/>
        <v>50</v>
      </c>
      <c r="DD166" s="12">
        <f t="shared" si="436"/>
        <v>50</v>
      </c>
      <c r="DE166" s="12">
        <f>DA165</f>
        <v>50</v>
      </c>
      <c r="DF166" s="12">
        <f>DB165</f>
        <v>50</v>
      </c>
      <c r="DG166" s="3">
        <v>0</v>
      </c>
      <c r="DH166" s="3" t="s">
        <v>320</v>
      </c>
      <c r="DI166" s="3">
        <v>2</v>
      </c>
      <c r="DJ166" s="3" t="s">
        <v>804</v>
      </c>
      <c r="DK166" s="3" t="s">
        <v>401</v>
      </c>
      <c r="DL166" s="3" t="s">
        <v>805</v>
      </c>
      <c r="DM166" s="3"/>
      <c r="DN166" s="3"/>
      <c r="DO166" s="3"/>
      <c r="DP166" s="3"/>
      <c r="DQ166" s="12">
        <f t="shared" si="377"/>
        <v>28.490028490028489</v>
      </c>
      <c r="DR166" s="12">
        <f t="shared" si="434"/>
        <v>70200</v>
      </c>
      <c r="DS166" s="157">
        <v>50200</v>
      </c>
      <c r="DT166" s="3">
        <v>20000</v>
      </c>
      <c r="DU166" s="3"/>
      <c r="DV166" s="3"/>
      <c r="DW166" s="101" t="s">
        <v>1029</v>
      </c>
      <c r="DX166" s="101" t="s">
        <v>1028</v>
      </c>
      <c r="DY166" s="12"/>
      <c r="DZ166" s="12"/>
      <c r="EA166" s="12">
        <f t="shared" si="378"/>
        <v>83.37950138504155</v>
      </c>
      <c r="EB166" s="12">
        <f t="shared" si="422"/>
        <v>361</v>
      </c>
      <c r="EC166" s="3">
        <v>60</v>
      </c>
      <c r="ED166" s="3">
        <v>301</v>
      </c>
      <c r="EE166" s="3"/>
      <c r="EF166" s="3"/>
      <c r="EG166" s="68" t="s">
        <v>958</v>
      </c>
      <c r="EH166" s="82">
        <v>50</v>
      </c>
      <c r="EI166" s="68" t="s">
        <v>958</v>
      </c>
      <c r="EJ166" s="82">
        <v>50</v>
      </c>
      <c r="EK166" s="56"/>
      <c r="EL166" s="81"/>
      <c r="EM166" s="56"/>
      <c r="EN166" s="81"/>
      <c r="EO166" s="3" t="s">
        <v>806</v>
      </c>
      <c r="EP166" s="3">
        <v>1</v>
      </c>
      <c r="EQ166" s="3" t="s">
        <v>949</v>
      </c>
      <c r="ER166" s="3" t="s">
        <v>807</v>
      </c>
      <c r="ES166" s="110" t="s">
        <v>1255</v>
      </c>
      <c r="ET166" s="3" t="s">
        <v>1334</v>
      </c>
      <c r="EU166" s="16">
        <v>1347</v>
      </c>
      <c r="EW166" s="16">
        <v>2</v>
      </c>
      <c r="EY166" s="16">
        <v>1</v>
      </c>
      <c r="EZ166" s="16">
        <v>1</v>
      </c>
      <c r="FA166" s="16">
        <v>3</v>
      </c>
      <c r="FB166" s="17">
        <v>28490</v>
      </c>
      <c r="FC166" s="16">
        <v>6</v>
      </c>
      <c r="FD166" s="17">
        <v>28490</v>
      </c>
      <c r="FE166" s="16">
        <v>6</v>
      </c>
      <c r="FF166" s="16">
        <v>1</v>
      </c>
      <c r="FG166" s="17">
        <v>33896</v>
      </c>
      <c r="FH166" s="16">
        <v>1</v>
      </c>
      <c r="FI166" s="16">
        <v>541</v>
      </c>
      <c r="FM166" s="16">
        <v>541</v>
      </c>
      <c r="FN166" s="16">
        <v>4</v>
      </c>
      <c r="FO166" s="16" t="s">
        <v>65</v>
      </c>
      <c r="FP166" s="16">
        <v>28.490028490028489</v>
      </c>
    </row>
    <row r="167" spans="1:172" s="16" customFormat="1" x14ac:dyDescent="0.2">
      <c r="A167" s="16" t="s">
        <v>173</v>
      </c>
      <c r="B167" s="16">
        <v>1992</v>
      </c>
      <c r="C167" s="16" t="s">
        <v>174</v>
      </c>
      <c r="D167" s="16" t="s">
        <v>175</v>
      </c>
      <c r="F167">
        <v>1</v>
      </c>
      <c r="G167">
        <v>0</v>
      </c>
      <c r="O167" s="16" t="s">
        <v>176</v>
      </c>
      <c r="P167" s="16" t="s">
        <v>176</v>
      </c>
      <c r="Q167" s="16" t="s">
        <v>177</v>
      </c>
      <c r="X167">
        <v>1</v>
      </c>
      <c r="Y167">
        <v>0</v>
      </c>
      <c r="AI167" s="3">
        <v>1</v>
      </c>
      <c r="AJ167" s="7" t="s">
        <v>178</v>
      </c>
      <c r="AK167" s="3" t="s">
        <v>179</v>
      </c>
      <c r="AL167" s="3" t="s">
        <v>57</v>
      </c>
      <c r="AM167" s="3" t="s">
        <v>180</v>
      </c>
      <c r="AN167" s="3" t="s">
        <v>57</v>
      </c>
      <c r="AO167" s="3" t="s">
        <v>180</v>
      </c>
      <c r="AP167" s="3" t="s">
        <v>57</v>
      </c>
      <c r="AQ167" s="3" t="s">
        <v>180</v>
      </c>
      <c r="AR167" s="3" t="s">
        <v>181</v>
      </c>
      <c r="AS167" s="3" t="s">
        <v>60</v>
      </c>
      <c r="AT167" s="14" t="s">
        <v>60</v>
      </c>
      <c r="AU167" s="14">
        <v>1</v>
      </c>
      <c r="AV167" s="14" t="s">
        <v>512</v>
      </c>
      <c r="AW167" s="14" t="s">
        <v>57</v>
      </c>
      <c r="AX167" s="14">
        <v>1</v>
      </c>
      <c r="AY167" s="3">
        <v>0</v>
      </c>
      <c r="AZ167" s="62">
        <v>0</v>
      </c>
      <c r="BA167" s="3">
        <v>0</v>
      </c>
      <c r="BB167" s="3"/>
      <c r="BC167" s="3">
        <v>0</v>
      </c>
      <c r="BD167" s="3">
        <v>0</v>
      </c>
      <c r="BE167" s="3">
        <v>1</v>
      </c>
      <c r="BF167" s="3">
        <v>1</v>
      </c>
      <c r="BG167" s="3"/>
      <c r="BH167" s="3">
        <v>1</v>
      </c>
      <c r="BI167" s="3">
        <v>1</v>
      </c>
      <c r="BK167" s="16">
        <v>0</v>
      </c>
      <c r="BL167" s="16">
        <v>-6</v>
      </c>
      <c r="BM167" s="3">
        <v>1301</v>
      </c>
      <c r="BN167" s="16">
        <v>130130</v>
      </c>
      <c r="BO167" s="16">
        <v>1</v>
      </c>
      <c r="BP167" s="16">
        <v>1</v>
      </c>
      <c r="BQ167" s="16">
        <v>3</v>
      </c>
      <c r="BR167" s="16">
        <v>0</v>
      </c>
      <c r="BS167" s="16">
        <v>1</v>
      </c>
      <c r="BT167" s="16">
        <v>0</v>
      </c>
      <c r="BU167" s="3" t="s">
        <v>333</v>
      </c>
      <c r="BV167" s="3" t="s">
        <v>614</v>
      </c>
      <c r="BW167" s="12">
        <v>0</v>
      </c>
      <c r="BX167" s="12">
        <v>0</v>
      </c>
      <c r="BY167" s="12">
        <v>0</v>
      </c>
      <c r="BZ167" s="12">
        <v>0</v>
      </c>
      <c r="CA167" s="12">
        <v>0</v>
      </c>
      <c r="CB167" s="5" t="s">
        <v>344</v>
      </c>
      <c r="CC167" s="5" t="s">
        <v>314</v>
      </c>
      <c r="CD167" s="5" t="s">
        <v>399</v>
      </c>
      <c r="CE167" s="5"/>
      <c r="CF167" s="5" t="s">
        <v>355</v>
      </c>
      <c r="CG167" s="5" t="s">
        <v>330</v>
      </c>
      <c r="CH167" s="5" t="s">
        <v>399</v>
      </c>
      <c r="CI167" s="5" t="s">
        <v>1407</v>
      </c>
      <c r="CJ167" s="161">
        <v>2</v>
      </c>
      <c r="CK167" s="3" t="s">
        <v>1334</v>
      </c>
      <c r="CL167" s="5" t="s">
        <v>689</v>
      </c>
      <c r="CM167" s="3" t="s">
        <v>400</v>
      </c>
      <c r="CN167" s="3">
        <v>2</v>
      </c>
      <c r="CO167" s="3">
        <v>0</v>
      </c>
      <c r="CP167" s="3" t="s">
        <v>175</v>
      </c>
      <c r="CQ167" s="12" t="s">
        <v>320</v>
      </c>
      <c r="CR167" s="12">
        <v>1</v>
      </c>
      <c r="CS167" s="12">
        <v>0</v>
      </c>
      <c r="CT167" s="12">
        <v>1</v>
      </c>
      <c r="CU167" s="12">
        <v>1</v>
      </c>
      <c r="CV167" s="5">
        <f>CT168</f>
        <v>1</v>
      </c>
      <c r="CW167" s="12">
        <v>0</v>
      </c>
      <c r="CX167" s="12">
        <v>1</v>
      </c>
      <c r="CY167" s="12">
        <v>1</v>
      </c>
      <c r="CZ167" s="12">
        <v>1</v>
      </c>
      <c r="DA167" s="12">
        <f t="shared" ref="DA167" si="439">100-EH167</f>
        <v>50</v>
      </c>
      <c r="DB167" s="12">
        <f t="shared" si="419"/>
        <v>50</v>
      </c>
      <c r="DC167" s="169">
        <f t="shared" si="420"/>
        <v>50</v>
      </c>
      <c r="DD167" s="12">
        <f t="shared" si="433"/>
        <v>50</v>
      </c>
      <c r="DE167" s="12">
        <f>DA168</f>
        <v>50</v>
      </c>
      <c r="DF167" s="12">
        <f>DB168</f>
        <v>50</v>
      </c>
      <c r="DG167" s="3">
        <v>0</v>
      </c>
      <c r="DH167" s="3" t="s">
        <v>320</v>
      </c>
      <c r="DI167" s="3">
        <v>2</v>
      </c>
      <c r="DJ167" s="3" t="s">
        <v>804</v>
      </c>
      <c r="DK167" s="3" t="s">
        <v>401</v>
      </c>
      <c r="DL167" s="3" t="s">
        <v>805</v>
      </c>
      <c r="DM167" s="3"/>
      <c r="DN167" s="3"/>
      <c r="DO167" s="3"/>
      <c r="DP167" s="3"/>
      <c r="DQ167" s="12">
        <f t="shared" si="374"/>
        <v>71.509971509971521</v>
      </c>
      <c r="DR167" s="12">
        <f t="shared" si="434"/>
        <v>70200</v>
      </c>
      <c r="DS167" s="157">
        <v>50200</v>
      </c>
      <c r="DT167" s="3">
        <v>20000</v>
      </c>
      <c r="DU167" s="3"/>
      <c r="DV167" s="3"/>
      <c r="DW167" s="101" t="s">
        <v>1029</v>
      </c>
      <c r="DX167" s="101" t="s">
        <v>1028</v>
      </c>
      <c r="DY167" s="12"/>
      <c r="DZ167" s="12"/>
      <c r="EA167" s="12">
        <f t="shared" si="375"/>
        <v>16.62049861495845</v>
      </c>
      <c r="EB167" s="12">
        <f t="shared" si="422"/>
        <v>361</v>
      </c>
      <c r="EC167" s="3">
        <v>60</v>
      </c>
      <c r="ED167" s="3">
        <v>301</v>
      </c>
      <c r="EE167" s="3"/>
      <c r="EF167" s="3"/>
      <c r="EG167" s="68" t="s">
        <v>959</v>
      </c>
      <c r="EH167" s="82">
        <v>50</v>
      </c>
      <c r="EI167" s="68" t="s">
        <v>959</v>
      </c>
      <c r="EJ167" s="82">
        <v>50</v>
      </c>
      <c r="EK167" s="56"/>
      <c r="EL167" s="81"/>
      <c r="EM167" s="56"/>
      <c r="EN167" s="81"/>
      <c r="EO167" s="3" t="s">
        <v>806</v>
      </c>
      <c r="EP167" s="3">
        <v>1</v>
      </c>
      <c r="EQ167" s="3" t="s">
        <v>949</v>
      </c>
      <c r="ER167" s="3" t="s">
        <v>807</v>
      </c>
      <c r="ES167" s="110" t="s">
        <v>1255</v>
      </c>
      <c r="ET167" s="3" t="s">
        <v>1334</v>
      </c>
      <c r="EU167" s="16">
        <v>1347</v>
      </c>
      <c r="EW167" s="16">
        <v>2</v>
      </c>
      <c r="EY167" s="16">
        <v>1</v>
      </c>
      <c r="EZ167" s="16">
        <v>1</v>
      </c>
      <c r="FA167" s="16">
        <v>3</v>
      </c>
      <c r="FB167" s="17">
        <v>28490</v>
      </c>
      <c r="FC167" s="16">
        <v>6</v>
      </c>
      <c r="FD167" s="17">
        <v>28490</v>
      </c>
      <c r="FE167" s="16">
        <v>6</v>
      </c>
      <c r="FF167" s="16">
        <v>1</v>
      </c>
      <c r="FG167" s="17">
        <v>33896</v>
      </c>
      <c r="FH167" s="16">
        <v>1</v>
      </c>
      <c r="FI167" s="16">
        <v>541</v>
      </c>
      <c r="FM167" s="16">
        <v>541</v>
      </c>
      <c r="FN167" s="16">
        <v>4</v>
      </c>
      <c r="FO167" s="16" t="s">
        <v>65</v>
      </c>
      <c r="FP167" s="16">
        <v>71.509971509971521</v>
      </c>
    </row>
    <row r="168" spans="1:172" s="16" customFormat="1" x14ac:dyDescent="0.2">
      <c r="A168" s="16" t="s">
        <v>173</v>
      </c>
      <c r="B168" s="16">
        <v>1992</v>
      </c>
      <c r="C168" s="16" t="s">
        <v>174</v>
      </c>
      <c r="D168" s="16" t="s">
        <v>175</v>
      </c>
      <c r="F168">
        <v>1</v>
      </c>
      <c r="G168">
        <v>0</v>
      </c>
      <c r="O168" s="16" t="s">
        <v>176</v>
      </c>
      <c r="P168" s="16" t="s">
        <v>176</v>
      </c>
      <c r="Q168" s="16" t="s">
        <v>177</v>
      </c>
      <c r="X168">
        <v>1</v>
      </c>
      <c r="Y168">
        <v>0</v>
      </c>
      <c r="AI168" s="3">
        <v>1</v>
      </c>
      <c r="AJ168" s="7" t="s">
        <v>178</v>
      </c>
      <c r="AK168" s="3" t="s">
        <v>179</v>
      </c>
      <c r="AL168" s="3" t="s">
        <v>57</v>
      </c>
      <c r="AM168" s="3" t="s">
        <v>180</v>
      </c>
      <c r="AN168" s="3" t="s">
        <v>57</v>
      </c>
      <c r="AO168" s="3" t="s">
        <v>180</v>
      </c>
      <c r="AP168" s="3" t="s">
        <v>57</v>
      </c>
      <c r="AQ168" s="3" t="s">
        <v>180</v>
      </c>
      <c r="AR168" s="3" t="s">
        <v>181</v>
      </c>
      <c r="AS168" s="3" t="s">
        <v>60</v>
      </c>
      <c r="AT168" s="14" t="s">
        <v>60</v>
      </c>
      <c r="AU168" s="14">
        <v>1</v>
      </c>
      <c r="AV168" s="14" t="s">
        <v>512</v>
      </c>
      <c r="AW168" s="14" t="s">
        <v>57</v>
      </c>
      <c r="AX168" s="14">
        <v>1</v>
      </c>
      <c r="AY168" s="3">
        <v>0</v>
      </c>
      <c r="AZ168" s="62">
        <v>0</v>
      </c>
      <c r="BA168" s="3">
        <v>0</v>
      </c>
      <c r="BB168" s="3"/>
      <c r="BC168" s="3">
        <v>0</v>
      </c>
      <c r="BD168" s="3">
        <v>0</v>
      </c>
      <c r="BE168" s="3">
        <v>1</v>
      </c>
      <c r="BF168" s="3">
        <v>1</v>
      </c>
      <c r="BG168" s="3"/>
      <c r="BH168" s="3">
        <v>1</v>
      </c>
      <c r="BI168" s="3">
        <v>1</v>
      </c>
      <c r="BK168" s="16">
        <v>0</v>
      </c>
      <c r="BL168" s="16">
        <v>-6</v>
      </c>
      <c r="BM168" s="3">
        <v>1301</v>
      </c>
      <c r="BN168" s="16">
        <v>130130</v>
      </c>
      <c r="BO168" s="16">
        <v>1</v>
      </c>
      <c r="BP168" s="16">
        <v>1</v>
      </c>
      <c r="BQ168" s="16">
        <v>3</v>
      </c>
      <c r="BR168" s="16">
        <v>0</v>
      </c>
      <c r="BS168" s="16">
        <v>1</v>
      </c>
      <c r="BT168" s="16">
        <v>0</v>
      </c>
      <c r="BU168" s="3" t="s">
        <v>333</v>
      </c>
      <c r="BV168" s="3" t="s">
        <v>614</v>
      </c>
      <c r="BW168" s="12">
        <v>0</v>
      </c>
      <c r="BX168" s="12">
        <v>0</v>
      </c>
      <c r="BY168" s="12">
        <v>0</v>
      </c>
      <c r="BZ168" s="12">
        <v>0</v>
      </c>
      <c r="CA168" s="12">
        <v>0</v>
      </c>
      <c r="CB168" s="5" t="s">
        <v>344</v>
      </c>
      <c r="CC168" s="5" t="s">
        <v>314</v>
      </c>
      <c r="CD168" s="5" t="s">
        <v>399</v>
      </c>
      <c r="CE168" s="5"/>
      <c r="CF168" s="5" t="s">
        <v>355</v>
      </c>
      <c r="CG168" s="5" t="s">
        <v>330</v>
      </c>
      <c r="CH168" s="5" t="s">
        <v>399</v>
      </c>
      <c r="CI168" s="5" t="s">
        <v>1407</v>
      </c>
      <c r="CJ168" s="161">
        <v>2</v>
      </c>
      <c r="CK168" s="3" t="s">
        <v>1334</v>
      </c>
      <c r="CL168" s="5" t="s">
        <v>689</v>
      </c>
      <c r="CM168" s="3" t="s">
        <v>400</v>
      </c>
      <c r="CN168" s="3">
        <v>2</v>
      </c>
      <c r="CO168" s="3">
        <v>0</v>
      </c>
      <c r="CP168" s="3" t="s">
        <v>401</v>
      </c>
      <c r="CQ168" s="12" t="s">
        <v>1424</v>
      </c>
      <c r="CR168" s="12">
        <v>0</v>
      </c>
      <c r="CS168" s="12">
        <v>1</v>
      </c>
      <c r="CT168" s="12">
        <v>1</v>
      </c>
      <c r="CU168" s="12">
        <v>1</v>
      </c>
      <c r="CV168" s="5">
        <f>CT167</f>
        <v>1</v>
      </c>
      <c r="CW168" s="12">
        <v>0</v>
      </c>
      <c r="CX168" s="3">
        <v>1</v>
      </c>
      <c r="CY168" s="3">
        <v>1</v>
      </c>
      <c r="CZ168" s="3">
        <v>1</v>
      </c>
      <c r="DA168" s="12">
        <f t="shared" ref="DA168" si="440">100-EJ168</f>
        <v>50</v>
      </c>
      <c r="DB168" s="12">
        <f t="shared" si="419"/>
        <v>50</v>
      </c>
      <c r="DC168" s="169">
        <f t="shared" si="424"/>
        <v>50</v>
      </c>
      <c r="DD168" s="12">
        <f t="shared" si="436"/>
        <v>50</v>
      </c>
      <c r="DE168" s="12">
        <f>DA167</f>
        <v>50</v>
      </c>
      <c r="DF168" s="12">
        <f>DB167</f>
        <v>50</v>
      </c>
      <c r="DG168" s="3">
        <v>0</v>
      </c>
      <c r="DH168" s="3" t="s">
        <v>320</v>
      </c>
      <c r="DI168" s="3">
        <v>2</v>
      </c>
      <c r="DJ168" s="3" t="s">
        <v>804</v>
      </c>
      <c r="DK168" s="3" t="s">
        <v>401</v>
      </c>
      <c r="DL168" s="3" t="s">
        <v>805</v>
      </c>
      <c r="DM168" s="3"/>
      <c r="DN168" s="3"/>
      <c r="DO168" s="3"/>
      <c r="DP168" s="3"/>
      <c r="DQ168" s="12">
        <f t="shared" si="377"/>
        <v>28.490028490028489</v>
      </c>
      <c r="DR168" s="12">
        <f t="shared" si="434"/>
        <v>70200</v>
      </c>
      <c r="DS168" s="157">
        <v>50200</v>
      </c>
      <c r="DT168" s="3">
        <v>20000</v>
      </c>
      <c r="DU168" s="3"/>
      <c r="DV168" s="3"/>
      <c r="DW168" s="101" t="s">
        <v>1029</v>
      </c>
      <c r="DX168" s="101" t="s">
        <v>1028</v>
      </c>
      <c r="DY168" s="12"/>
      <c r="DZ168" s="12"/>
      <c r="EA168" s="12">
        <f t="shared" si="378"/>
        <v>83.37950138504155</v>
      </c>
      <c r="EB168" s="12">
        <f t="shared" si="422"/>
        <v>361</v>
      </c>
      <c r="EC168" s="3">
        <v>60</v>
      </c>
      <c r="ED168" s="3">
        <v>301</v>
      </c>
      <c r="EE168" s="3"/>
      <c r="EF168" s="3"/>
      <c r="EG168" s="68" t="s">
        <v>959</v>
      </c>
      <c r="EH168" s="82">
        <v>50</v>
      </c>
      <c r="EI168" s="68" t="s">
        <v>959</v>
      </c>
      <c r="EJ168" s="82">
        <v>50</v>
      </c>
      <c r="EK168" s="56"/>
      <c r="EL168" s="81"/>
      <c r="EM168" s="56"/>
      <c r="EN168" s="81"/>
      <c r="EO168" s="3" t="s">
        <v>806</v>
      </c>
      <c r="EP168" s="3">
        <v>1</v>
      </c>
      <c r="EQ168" s="3" t="s">
        <v>949</v>
      </c>
      <c r="ER168" s="3" t="s">
        <v>807</v>
      </c>
      <c r="ES168" s="110" t="s">
        <v>1255</v>
      </c>
      <c r="ET168" s="3" t="s">
        <v>1334</v>
      </c>
      <c r="EU168" s="16">
        <v>1347</v>
      </c>
      <c r="EW168" s="16">
        <v>2</v>
      </c>
      <c r="EY168" s="16">
        <v>1</v>
      </c>
      <c r="EZ168" s="16">
        <v>1</v>
      </c>
      <c r="FA168" s="16">
        <v>3</v>
      </c>
      <c r="FB168" s="17">
        <v>28490</v>
      </c>
      <c r="FC168" s="16">
        <v>6</v>
      </c>
      <c r="FD168" s="17">
        <v>28490</v>
      </c>
      <c r="FE168" s="16">
        <v>6</v>
      </c>
      <c r="FF168" s="16">
        <v>1</v>
      </c>
      <c r="FG168" s="17">
        <v>33896</v>
      </c>
      <c r="FH168" s="16">
        <v>1</v>
      </c>
      <c r="FI168" s="16">
        <v>541</v>
      </c>
      <c r="FM168" s="16">
        <v>541</v>
      </c>
      <c r="FN168" s="16">
        <v>4</v>
      </c>
      <c r="FO168" s="16" t="s">
        <v>65</v>
      </c>
      <c r="FP168" s="16">
        <v>28.490028490028489</v>
      </c>
    </row>
    <row r="169" spans="1:172" s="1" customFormat="1" x14ac:dyDescent="0.2">
      <c r="A169" s="1" t="s">
        <v>273</v>
      </c>
      <c r="B169" s="1">
        <v>1994</v>
      </c>
      <c r="C169" s="1" t="s">
        <v>274</v>
      </c>
      <c r="D169" s="1" t="s">
        <v>275</v>
      </c>
      <c r="F169">
        <v>0</v>
      </c>
      <c r="O169" s="1" t="s">
        <v>276</v>
      </c>
      <c r="P169" s="1" t="s">
        <v>276</v>
      </c>
      <c r="Q169" t="s">
        <v>277</v>
      </c>
      <c r="X169">
        <v>0</v>
      </c>
      <c r="AI169" s="3">
        <v>1</v>
      </c>
      <c r="AJ169" s="7" t="s">
        <v>278</v>
      </c>
      <c r="AK169" s="11" t="s">
        <v>279</v>
      </c>
      <c r="AL169" s="11"/>
      <c r="AM169" s="11"/>
      <c r="AN169" s="11"/>
      <c r="AO169" s="11"/>
      <c r="AP169" s="11"/>
      <c r="AQ169" s="11"/>
      <c r="AR169" s="10" t="s">
        <v>280</v>
      </c>
      <c r="AS169" s="3" t="s">
        <v>222</v>
      </c>
      <c r="AT169" s="11" t="s">
        <v>74</v>
      </c>
      <c r="AU169" s="8" t="s">
        <v>507</v>
      </c>
      <c r="AV169" s="8" t="s">
        <v>507</v>
      </c>
      <c r="AW169" s="11"/>
      <c r="AX169" s="11"/>
      <c r="AY169" s="3">
        <v>0</v>
      </c>
      <c r="AZ169" s="62">
        <v>1</v>
      </c>
      <c r="BA169" s="28">
        <v>0</v>
      </c>
      <c r="BB169" s="28"/>
      <c r="BC169" s="28">
        <v>1</v>
      </c>
      <c r="BD169" s="28">
        <v>1</v>
      </c>
      <c r="BE169" s="28">
        <v>1</v>
      </c>
      <c r="BF169" s="28">
        <v>1</v>
      </c>
      <c r="BG169" s="28">
        <v>1</v>
      </c>
      <c r="BH169" s="28"/>
      <c r="BI169" s="92">
        <v>1</v>
      </c>
      <c r="BJ169" s="1" t="s">
        <v>281</v>
      </c>
      <c r="BK169" s="1">
        <v>1</v>
      </c>
      <c r="BL169" s="1">
        <v>8</v>
      </c>
      <c r="BM169" s="28">
        <v>1400</v>
      </c>
      <c r="BN169" s="1">
        <v>140010</v>
      </c>
      <c r="BO169" s="1">
        <v>1</v>
      </c>
      <c r="BP169" s="1">
        <v>0</v>
      </c>
      <c r="BQ169" s="1">
        <v>1</v>
      </c>
      <c r="BR169" s="1">
        <v>0</v>
      </c>
      <c r="BS169" s="1">
        <v>0</v>
      </c>
      <c r="BT169" s="1">
        <v>0</v>
      </c>
      <c r="BU169" s="3" t="s">
        <v>388</v>
      </c>
      <c r="BV169" s="3" t="s">
        <v>389</v>
      </c>
      <c r="BW169" s="12">
        <v>0</v>
      </c>
      <c r="BX169" s="12">
        <v>0</v>
      </c>
      <c r="BY169" s="12">
        <v>0</v>
      </c>
      <c r="BZ169" s="12">
        <v>0</v>
      </c>
      <c r="CA169" s="12">
        <v>0</v>
      </c>
      <c r="CB169" s="3">
        <v>6</v>
      </c>
      <c r="CC169" s="3">
        <v>14</v>
      </c>
      <c r="CD169" s="3">
        <v>1994</v>
      </c>
      <c r="CE169" s="3"/>
      <c r="CF169" s="3">
        <v>6</v>
      </c>
      <c r="CG169" s="3">
        <v>22</v>
      </c>
      <c r="CH169" s="3">
        <v>1994</v>
      </c>
      <c r="CI169" s="3"/>
      <c r="CJ169" s="161">
        <v>0</v>
      </c>
      <c r="CL169" s="5" t="s">
        <v>689</v>
      </c>
      <c r="CM169" s="3" t="s">
        <v>341</v>
      </c>
      <c r="CN169" s="3">
        <v>2</v>
      </c>
      <c r="CO169" s="3">
        <v>0</v>
      </c>
      <c r="CP169" s="3" t="s">
        <v>275</v>
      </c>
      <c r="CQ169" s="3" t="s">
        <v>320</v>
      </c>
      <c r="CR169" s="3">
        <v>1</v>
      </c>
      <c r="CS169" s="3">
        <v>0</v>
      </c>
      <c r="CT169" s="3">
        <v>0</v>
      </c>
      <c r="CU169" s="3">
        <v>0</v>
      </c>
      <c r="CV169" s="5">
        <f>CT170</f>
        <v>1</v>
      </c>
      <c r="CW169" s="3">
        <v>1</v>
      </c>
      <c r="CX169" s="3">
        <v>0</v>
      </c>
      <c r="CY169" s="3">
        <v>0</v>
      </c>
      <c r="CZ169" s="3">
        <v>0</v>
      </c>
      <c r="DA169" s="12">
        <f t="shared" ref="DA169" si="441">100-EH169</f>
        <v>51</v>
      </c>
      <c r="DB169" s="12">
        <f t="shared" si="419"/>
        <v>51</v>
      </c>
      <c r="DC169" s="169">
        <f t="shared" si="420"/>
        <v>49</v>
      </c>
      <c r="DD169" s="12">
        <f t="shared" si="433"/>
        <v>49</v>
      </c>
      <c r="DE169" s="12">
        <f>DA170</f>
        <v>49</v>
      </c>
      <c r="DF169" s="12">
        <f>DB170</f>
        <v>49</v>
      </c>
      <c r="DG169" s="3">
        <v>0</v>
      </c>
      <c r="DH169" s="3" t="s">
        <v>320</v>
      </c>
      <c r="DI169" s="3">
        <v>1</v>
      </c>
      <c r="DJ169" s="3" t="s">
        <v>1416</v>
      </c>
      <c r="DK169" s="3" t="s">
        <v>276</v>
      </c>
      <c r="DL169" s="3" t="s">
        <v>1417</v>
      </c>
      <c r="DM169" s="3"/>
      <c r="DN169" s="3"/>
      <c r="DO169" s="3"/>
      <c r="DP169" s="3"/>
      <c r="DQ169" s="12" t="s">
        <v>1008</v>
      </c>
      <c r="DR169" s="12">
        <f t="shared" si="434"/>
        <v>5300</v>
      </c>
      <c r="DS169" s="157">
        <v>5300</v>
      </c>
      <c r="DT169" s="3"/>
      <c r="DU169" s="3"/>
      <c r="DV169" s="3"/>
      <c r="DW169" s="101">
        <v>5300</v>
      </c>
      <c r="DX169" s="101" t="s">
        <v>1030</v>
      </c>
      <c r="DY169" s="12"/>
      <c r="DZ169" s="12"/>
      <c r="EA169" s="12">
        <f t="shared" si="375"/>
        <v>22.448979591836736</v>
      </c>
      <c r="EB169" s="12">
        <f t="shared" si="422"/>
        <v>49</v>
      </c>
      <c r="EC169" s="3">
        <v>11</v>
      </c>
      <c r="ED169" s="3">
        <v>38</v>
      </c>
      <c r="EE169" s="3"/>
      <c r="EF169" s="3"/>
      <c r="EG169" s="68" t="s">
        <v>456</v>
      </c>
      <c r="EH169" s="82">
        <v>49</v>
      </c>
      <c r="EI169" s="68" t="s">
        <v>456</v>
      </c>
      <c r="EJ169" s="82">
        <v>51</v>
      </c>
      <c r="EK169" s="56"/>
      <c r="EL169" s="81"/>
      <c r="EM169" s="56"/>
      <c r="EN169" s="81"/>
      <c r="EO169" t="s">
        <v>863</v>
      </c>
      <c r="EP169">
        <v>1</v>
      </c>
      <c r="EQ169" s="3" t="s">
        <v>949</v>
      </c>
      <c r="ES169" s="16"/>
      <c r="EU169" s="1">
        <v>1377</v>
      </c>
      <c r="EW169" s="1">
        <v>1</v>
      </c>
      <c r="EX169" s="1" t="s">
        <v>281</v>
      </c>
      <c r="EY169" s="1">
        <v>1</v>
      </c>
      <c r="EZ169" s="1">
        <v>0</v>
      </c>
      <c r="FA169" s="1">
        <v>3</v>
      </c>
      <c r="FB169" s="9">
        <v>34353</v>
      </c>
      <c r="FC169" s="1">
        <v>1</v>
      </c>
      <c r="FD169" s="9">
        <v>34470</v>
      </c>
      <c r="FE169" s="1">
        <v>1</v>
      </c>
      <c r="FF169" s="1">
        <v>1</v>
      </c>
      <c r="FG169" s="9">
        <v>34603</v>
      </c>
      <c r="FH169" s="1">
        <v>1</v>
      </c>
      <c r="FI169" s="1">
        <v>436</v>
      </c>
      <c r="FM169" s="1">
        <v>436</v>
      </c>
      <c r="FN169" s="1">
        <v>4</v>
      </c>
      <c r="FO169" s="1" t="s">
        <v>65</v>
      </c>
      <c r="FP169" s="1" t="s">
        <v>1008</v>
      </c>
    </row>
    <row r="170" spans="1:172" s="1" customFormat="1" x14ac:dyDescent="0.2">
      <c r="A170" s="1" t="s">
        <v>273</v>
      </c>
      <c r="B170" s="1">
        <v>1994</v>
      </c>
      <c r="C170" s="1" t="s">
        <v>274</v>
      </c>
      <c r="D170" s="1" t="s">
        <v>275</v>
      </c>
      <c r="F170">
        <v>0</v>
      </c>
      <c r="O170" s="1" t="s">
        <v>276</v>
      </c>
      <c r="P170" s="1" t="s">
        <v>276</v>
      </c>
      <c r="Q170" t="s">
        <v>277</v>
      </c>
      <c r="X170">
        <v>0</v>
      </c>
      <c r="AI170" s="3">
        <v>1</v>
      </c>
      <c r="AJ170" s="7" t="s">
        <v>278</v>
      </c>
      <c r="AK170" s="11" t="s">
        <v>279</v>
      </c>
      <c r="AL170" s="11"/>
      <c r="AM170" s="11"/>
      <c r="AN170" s="11"/>
      <c r="AO170" s="11"/>
      <c r="AP170" s="11"/>
      <c r="AQ170" s="11"/>
      <c r="AR170" s="10" t="s">
        <v>280</v>
      </c>
      <c r="AS170" s="3" t="s">
        <v>222</v>
      </c>
      <c r="AT170" s="11" t="s">
        <v>74</v>
      </c>
      <c r="AU170" s="8" t="s">
        <v>507</v>
      </c>
      <c r="AV170" s="8" t="s">
        <v>507</v>
      </c>
      <c r="AW170" s="11"/>
      <c r="AX170" s="11"/>
      <c r="AY170" s="3">
        <v>0</v>
      </c>
      <c r="AZ170" s="62">
        <v>1</v>
      </c>
      <c r="BA170" s="28">
        <v>0</v>
      </c>
      <c r="BB170" s="28"/>
      <c r="BC170" s="28">
        <v>1</v>
      </c>
      <c r="BD170" s="28">
        <v>1</v>
      </c>
      <c r="BE170" s="28">
        <v>1</v>
      </c>
      <c r="BF170" s="28">
        <v>1</v>
      </c>
      <c r="BG170" s="28">
        <v>1</v>
      </c>
      <c r="BH170" s="28"/>
      <c r="BI170" s="92">
        <v>1</v>
      </c>
      <c r="BJ170" s="1" t="s">
        <v>281</v>
      </c>
      <c r="BK170" s="1">
        <v>1</v>
      </c>
      <c r="BL170" s="1">
        <v>8</v>
      </c>
      <c r="BM170" s="28">
        <v>1400</v>
      </c>
      <c r="BN170" s="1">
        <v>140010</v>
      </c>
      <c r="BO170" s="1">
        <v>1</v>
      </c>
      <c r="BP170" s="1">
        <v>0</v>
      </c>
      <c r="BQ170" s="1">
        <v>1</v>
      </c>
      <c r="BR170" s="1">
        <v>0</v>
      </c>
      <c r="BS170" s="1">
        <v>0</v>
      </c>
      <c r="BT170" s="1">
        <v>0</v>
      </c>
      <c r="BU170" s="3" t="s">
        <v>388</v>
      </c>
      <c r="BV170" s="3" t="s">
        <v>389</v>
      </c>
      <c r="BW170" s="12">
        <v>0</v>
      </c>
      <c r="BX170" s="12">
        <v>0</v>
      </c>
      <c r="BY170" s="12">
        <v>0</v>
      </c>
      <c r="BZ170" s="12">
        <v>0</v>
      </c>
      <c r="CA170" s="12">
        <v>0</v>
      </c>
      <c r="CB170" s="3">
        <v>6</v>
      </c>
      <c r="CC170" s="3">
        <v>14</v>
      </c>
      <c r="CD170" s="3">
        <v>1994</v>
      </c>
      <c r="CE170" s="3"/>
      <c r="CF170" s="3">
        <v>6</v>
      </c>
      <c r="CG170" s="3">
        <v>22</v>
      </c>
      <c r="CH170" s="3">
        <v>1994</v>
      </c>
      <c r="CI170" s="3"/>
      <c r="CJ170" s="161">
        <v>0</v>
      </c>
      <c r="CL170" s="5" t="s">
        <v>689</v>
      </c>
      <c r="CM170" s="3" t="s">
        <v>341</v>
      </c>
      <c r="CN170" s="3">
        <v>2</v>
      </c>
      <c r="CO170" s="3">
        <v>0</v>
      </c>
      <c r="CP170" s="3" t="s">
        <v>276</v>
      </c>
      <c r="CQ170" s="3" t="s">
        <v>1424</v>
      </c>
      <c r="CR170" s="3">
        <v>0</v>
      </c>
      <c r="CS170" s="3">
        <v>1</v>
      </c>
      <c r="CT170" s="3">
        <v>1</v>
      </c>
      <c r="CU170" s="3">
        <v>0</v>
      </c>
      <c r="CV170" s="5">
        <f>CT169</f>
        <v>0</v>
      </c>
      <c r="CW170" s="3">
        <v>0</v>
      </c>
      <c r="CX170" s="3">
        <v>0</v>
      </c>
      <c r="CY170" s="3">
        <v>0</v>
      </c>
      <c r="CZ170" s="3">
        <v>0</v>
      </c>
      <c r="DA170" s="12">
        <f t="shared" ref="DA170" si="442">100-EJ170</f>
        <v>49</v>
      </c>
      <c r="DB170" s="12">
        <f t="shared" si="419"/>
        <v>49</v>
      </c>
      <c r="DC170" s="169">
        <f t="shared" si="424"/>
        <v>51</v>
      </c>
      <c r="DD170" s="12">
        <f t="shared" si="436"/>
        <v>51</v>
      </c>
      <c r="DE170" s="12">
        <f>DA169</f>
        <v>51</v>
      </c>
      <c r="DF170" s="12">
        <f>DB169</f>
        <v>51</v>
      </c>
      <c r="DG170" s="3">
        <v>0</v>
      </c>
      <c r="DH170" s="3" t="s">
        <v>320</v>
      </c>
      <c r="DI170" s="3">
        <v>1</v>
      </c>
      <c r="DJ170" s="3" t="s">
        <v>1416</v>
      </c>
      <c r="DK170" s="3" t="s">
        <v>276</v>
      </c>
      <c r="DL170" s="3" t="s">
        <v>1417</v>
      </c>
      <c r="DM170" s="3"/>
      <c r="DN170" s="3"/>
      <c r="DO170" s="3"/>
      <c r="DP170" s="3"/>
      <c r="DQ170" s="12" t="s">
        <v>1008</v>
      </c>
      <c r="DR170" s="12">
        <f t="shared" ref="DR170" si="443">DS170+DT170</f>
        <v>5300</v>
      </c>
      <c r="DS170" s="157">
        <v>5300</v>
      </c>
      <c r="DT170" s="3"/>
      <c r="DU170" s="3"/>
      <c r="DV170" s="3"/>
      <c r="DW170" s="101">
        <v>5300</v>
      </c>
      <c r="DX170" s="101" t="s">
        <v>1030</v>
      </c>
      <c r="DY170" s="12"/>
      <c r="DZ170" s="12"/>
      <c r="EA170" s="12">
        <f t="shared" si="378"/>
        <v>77.551020408163268</v>
      </c>
      <c r="EB170" s="12">
        <f t="shared" si="422"/>
        <v>49</v>
      </c>
      <c r="EC170" s="3">
        <v>11</v>
      </c>
      <c r="ED170" s="3">
        <v>38</v>
      </c>
      <c r="EE170" s="3"/>
      <c r="EF170" s="3"/>
      <c r="EG170" s="68" t="s">
        <v>456</v>
      </c>
      <c r="EH170" s="82">
        <v>49</v>
      </c>
      <c r="EI170" s="68" t="s">
        <v>456</v>
      </c>
      <c r="EJ170" s="82">
        <v>51</v>
      </c>
      <c r="EK170" s="56"/>
      <c r="EL170" s="81"/>
      <c r="EM170" s="56"/>
      <c r="EN170" s="81"/>
      <c r="EO170" t="s">
        <v>863</v>
      </c>
      <c r="EP170">
        <v>1</v>
      </c>
      <c r="EQ170" s="3" t="s">
        <v>949</v>
      </c>
      <c r="ES170" s="16"/>
      <c r="EU170" s="1">
        <v>1377</v>
      </c>
      <c r="EW170" s="1">
        <v>1</v>
      </c>
      <c r="EX170" s="1" t="s">
        <v>281</v>
      </c>
      <c r="EY170" s="1">
        <v>1</v>
      </c>
      <c r="EZ170" s="1">
        <v>0</v>
      </c>
      <c r="FA170" s="1">
        <v>3</v>
      </c>
      <c r="FB170" s="9">
        <v>34353</v>
      </c>
      <c r="FC170" s="1">
        <v>1</v>
      </c>
      <c r="FD170" s="9">
        <v>34470</v>
      </c>
      <c r="FE170" s="1">
        <v>1</v>
      </c>
      <c r="FF170" s="1">
        <v>1</v>
      </c>
      <c r="FG170" s="9">
        <v>34603</v>
      </c>
      <c r="FH170" s="1">
        <v>1</v>
      </c>
      <c r="FI170" s="1">
        <v>436</v>
      </c>
      <c r="FM170" s="1">
        <v>436</v>
      </c>
      <c r="FN170" s="1">
        <v>4</v>
      </c>
      <c r="FO170" s="1" t="s">
        <v>65</v>
      </c>
      <c r="FP170" s="1" t="s">
        <v>1008</v>
      </c>
    </row>
    <row r="171" spans="1:172" s="16" customFormat="1" x14ac:dyDescent="0.2">
      <c r="A171" s="16" t="s">
        <v>182</v>
      </c>
      <c r="B171" s="16">
        <v>1992</v>
      </c>
      <c r="C171" s="16" t="s">
        <v>183</v>
      </c>
      <c r="D171" s="16" t="s">
        <v>184</v>
      </c>
      <c r="F171">
        <v>1</v>
      </c>
      <c r="G171">
        <v>0</v>
      </c>
      <c r="O171" s="16" t="s">
        <v>185</v>
      </c>
      <c r="P171" s="16" t="s">
        <v>185</v>
      </c>
      <c r="Q171" s="16" t="s">
        <v>186</v>
      </c>
      <c r="X171">
        <v>1</v>
      </c>
      <c r="Y171">
        <v>0</v>
      </c>
      <c r="AI171" s="3">
        <v>1</v>
      </c>
      <c r="AJ171" s="3" t="s">
        <v>187</v>
      </c>
      <c r="AK171" s="3" t="s">
        <v>188</v>
      </c>
      <c r="AL171" s="3" t="s">
        <v>57</v>
      </c>
      <c r="AM171" s="3" t="s">
        <v>180</v>
      </c>
      <c r="AN171" s="3" t="s">
        <v>57</v>
      </c>
      <c r="AO171" s="3" t="s">
        <v>180</v>
      </c>
      <c r="AP171" s="3" t="s">
        <v>57</v>
      </c>
      <c r="AQ171" s="3" t="s">
        <v>57</v>
      </c>
      <c r="AR171" s="3" t="s">
        <v>189</v>
      </c>
      <c r="AS171" s="3" t="s">
        <v>60</v>
      </c>
      <c r="AT171" s="14" t="s">
        <v>60</v>
      </c>
      <c r="AU171" s="14">
        <v>1</v>
      </c>
      <c r="AV171" s="14">
        <v>1</v>
      </c>
      <c r="AW171" s="14"/>
      <c r="AX171" s="14">
        <v>1</v>
      </c>
      <c r="AY171" s="3">
        <v>0</v>
      </c>
      <c r="AZ171" s="62">
        <v>1</v>
      </c>
      <c r="BA171" s="3">
        <v>0</v>
      </c>
      <c r="BB171" s="3"/>
      <c r="BC171" s="3">
        <v>1</v>
      </c>
      <c r="BD171" s="3">
        <v>1</v>
      </c>
      <c r="BE171" s="3">
        <v>1</v>
      </c>
      <c r="BF171" s="3">
        <v>1</v>
      </c>
      <c r="BG171" s="3">
        <v>1</v>
      </c>
      <c r="BH171" s="3"/>
      <c r="BI171" s="3">
        <v>1</v>
      </c>
      <c r="BK171" s="16">
        <v>0</v>
      </c>
      <c r="BL171" s="16">
        <v>-7</v>
      </c>
      <c r="BM171" s="3">
        <v>1500</v>
      </c>
      <c r="BN171" s="16">
        <v>150010</v>
      </c>
      <c r="BO171" s="16">
        <v>2</v>
      </c>
      <c r="BP171" s="16">
        <v>1</v>
      </c>
      <c r="BQ171" s="16">
        <v>2</v>
      </c>
      <c r="BR171" s="16">
        <v>1</v>
      </c>
      <c r="BS171" s="16">
        <v>0</v>
      </c>
      <c r="BT171" s="16">
        <v>1</v>
      </c>
      <c r="BU171" s="3" t="s">
        <v>303</v>
      </c>
      <c r="BV171" s="3" t="s">
        <v>383</v>
      </c>
      <c r="BW171" s="12">
        <v>0</v>
      </c>
      <c r="BX171" s="12">
        <v>0</v>
      </c>
      <c r="BY171" s="12">
        <v>0</v>
      </c>
      <c r="BZ171" s="12">
        <v>0</v>
      </c>
      <c r="CA171" s="12">
        <v>0</v>
      </c>
      <c r="CB171" s="5" t="s">
        <v>354</v>
      </c>
      <c r="CC171" s="5" t="s">
        <v>809</v>
      </c>
      <c r="CD171" s="5" t="s">
        <v>399</v>
      </c>
      <c r="CE171" s="5" t="s">
        <v>808</v>
      </c>
      <c r="CF171" s="5" t="s">
        <v>354</v>
      </c>
      <c r="CG171" s="5" t="s">
        <v>810</v>
      </c>
      <c r="CH171" s="5" t="s">
        <v>399</v>
      </c>
      <c r="CI171" s="5" t="s">
        <v>811</v>
      </c>
      <c r="CJ171" s="161">
        <v>0</v>
      </c>
      <c r="CK171" s="3"/>
      <c r="CL171" s="5" t="s">
        <v>817</v>
      </c>
      <c r="CM171" s="3" t="s">
        <v>402</v>
      </c>
      <c r="CN171" s="3">
        <v>2</v>
      </c>
      <c r="CO171" s="3">
        <v>0</v>
      </c>
      <c r="CP171" s="3" t="s">
        <v>184</v>
      </c>
      <c r="CQ171" s="3" t="s">
        <v>320</v>
      </c>
      <c r="CR171" s="3">
        <v>1</v>
      </c>
      <c r="CS171" s="3">
        <v>0</v>
      </c>
      <c r="CT171" s="3">
        <v>0</v>
      </c>
      <c r="CU171" s="3">
        <v>1</v>
      </c>
      <c r="CV171" s="5">
        <f>CT172</f>
        <v>0</v>
      </c>
      <c r="CW171" s="3">
        <v>1</v>
      </c>
      <c r="CX171" s="3">
        <v>0</v>
      </c>
      <c r="CY171" s="3">
        <v>0</v>
      </c>
      <c r="CZ171" s="3">
        <v>0</v>
      </c>
      <c r="DA171" s="96">
        <f t="shared" ref="DA171" si="444">100-EH171</f>
        <v>0</v>
      </c>
      <c r="DB171" s="96">
        <f t="shared" si="419"/>
        <v>13.299999999999997</v>
      </c>
      <c r="DC171" s="170">
        <f t="shared" si="420"/>
        <v>100</v>
      </c>
      <c r="DD171" s="96">
        <v>86.7</v>
      </c>
      <c r="DE171" s="96">
        <f>DA172</f>
        <v>85.7</v>
      </c>
      <c r="DF171" s="96">
        <f>DB172</f>
        <v>85.7</v>
      </c>
      <c r="DG171" s="3">
        <v>1</v>
      </c>
      <c r="DH171" s="3" t="s">
        <v>320</v>
      </c>
      <c r="DI171" s="3">
        <v>0</v>
      </c>
      <c r="DJ171" s="3" t="s">
        <v>820</v>
      </c>
      <c r="DK171" s="3" t="s">
        <v>185</v>
      </c>
      <c r="DL171" s="3" t="s">
        <v>812</v>
      </c>
      <c r="DM171" s="3"/>
      <c r="DN171" s="3"/>
      <c r="DO171" s="3"/>
      <c r="DP171" s="3"/>
      <c r="DQ171" s="12">
        <f t="shared" ref="DQ171:DQ199" si="445">(DS171/DR171)*100</f>
        <v>53.608247422680414</v>
      </c>
      <c r="DR171" s="12">
        <f t="shared" ref="DR171:DR200" si="446">DS171+DT171</f>
        <v>9700</v>
      </c>
      <c r="DS171" s="157">
        <v>5200</v>
      </c>
      <c r="DT171" s="3">
        <v>4500</v>
      </c>
      <c r="DU171" s="3"/>
      <c r="DV171" s="3"/>
      <c r="DW171" s="101">
        <v>5200</v>
      </c>
      <c r="DX171" s="101" t="s">
        <v>1031</v>
      </c>
      <c r="DY171" s="12"/>
      <c r="DZ171" s="12"/>
      <c r="EA171" s="12">
        <f t="shared" ref="EA171:EA199" si="447">(EC171/EB171)*100</f>
        <v>82</v>
      </c>
      <c r="EB171" s="12">
        <f t="shared" si="422"/>
        <v>50</v>
      </c>
      <c r="EC171" s="3">
        <v>41</v>
      </c>
      <c r="ED171" s="3">
        <v>9</v>
      </c>
      <c r="EE171" s="3"/>
      <c r="EF171" s="3"/>
      <c r="EG171" s="67" t="s">
        <v>813</v>
      </c>
      <c r="EH171" s="100">
        <v>100</v>
      </c>
      <c r="EI171" s="68" t="s">
        <v>814</v>
      </c>
      <c r="EJ171" s="82">
        <v>14.3</v>
      </c>
      <c r="EK171" s="56"/>
      <c r="EL171" s="81"/>
      <c r="EM171" s="56"/>
      <c r="EN171" s="81"/>
      <c r="EO171" s="3" t="s">
        <v>815</v>
      </c>
      <c r="EP171" s="3">
        <v>1</v>
      </c>
      <c r="EQ171" s="3" t="s">
        <v>948</v>
      </c>
      <c r="ER171" s="3" t="s">
        <v>755</v>
      </c>
      <c r="ES171" s="3"/>
      <c r="ET171" s="3"/>
      <c r="EU171" s="16">
        <v>1379</v>
      </c>
      <c r="EW171" s="16">
        <v>2</v>
      </c>
      <c r="EY171" s="16">
        <v>1</v>
      </c>
      <c r="EZ171" s="16">
        <v>1</v>
      </c>
      <c r="FA171" s="16">
        <v>3</v>
      </c>
      <c r="FB171" s="17">
        <v>33147</v>
      </c>
      <c r="FC171" s="16">
        <v>1</v>
      </c>
      <c r="FD171" s="17">
        <v>33149</v>
      </c>
      <c r="FE171" s="16">
        <v>1</v>
      </c>
      <c r="FF171" s="16">
        <v>0</v>
      </c>
      <c r="FI171" s="16">
        <v>517</v>
      </c>
      <c r="FM171" s="16">
        <v>517</v>
      </c>
      <c r="FN171" s="16">
        <v>4</v>
      </c>
      <c r="FO171" s="16" t="s">
        <v>65</v>
      </c>
      <c r="FP171" s="16">
        <v>53.608247422680414</v>
      </c>
    </row>
    <row r="172" spans="1:172" s="16" customFormat="1" x14ac:dyDescent="0.2">
      <c r="A172" s="16" t="s">
        <v>182</v>
      </c>
      <c r="B172" s="16">
        <v>1992</v>
      </c>
      <c r="C172" s="16" t="s">
        <v>183</v>
      </c>
      <c r="D172" s="16" t="s">
        <v>184</v>
      </c>
      <c r="F172">
        <v>1</v>
      </c>
      <c r="G172">
        <v>0</v>
      </c>
      <c r="O172" s="16" t="s">
        <v>185</v>
      </c>
      <c r="P172" s="16" t="s">
        <v>185</v>
      </c>
      <c r="Q172" s="16" t="s">
        <v>186</v>
      </c>
      <c r="X172">
        <v>1</v>
      </c>
      <c r="Y172">
        <v>0</v>
      </c>
      <c r="AI172" s="3">
        <v>1</v>
      </c>
      <c r="AJ172" s="3" t="s">
        <v>187</v>
      </c>
      <c r="AK172" s="3" t="s">
        <v>188</v>
      </c>
      <c r="AL172" s="3" t="s">
        <v>57</v>
      </c>
      <c r="AM172" s="3" t="s">
        <v>180</v>
      </c>
      <c r="AN172" s="3" t="s">
        <v>57</v>
      </c>
      <c r="AO172" s="3" t="s">
        <v>180</v>
      </c>
      <c r="AP172" s="3" t="s">
        <v>57</v>
      </c>
      <c r="AQ172" s="3" t="s">
        <v>57</v>
      </c>
      <c r="AR172" s="3" t="s">
        <v>189</v>
      </c>
      <c r="AS172" s="3" t="s">
        <v>60</v>
      </c>
      <c r="AT172" s="14" t="s">
        <v>60</v>
      </c>
      <c r="AU172" s="14">
        <v>1</v>
      </c>
      <c r="AV172" s="14">
        <v>1</v>
      </c>
      <c r="AW172" s="14"/>
      <c r="AX172" s="14">
        <v>1</v>
      </c>
      <c r="AY172" s="3">
        <v>0</v>
      </c>
      <c r="AZ172" s="62">
        <v>1</v>
      </c>
      <c r="BA172" s="3">
        <v>0</v>
      </c>
      <c r="BB172" s="3"/>
      <c r="BC172" s="3">
        <v>1</v>
      </c>
      <c r="BD172" s="3">
        <v>1</v>
      </c>
      <c r="BE172" s="3">
        <v>1</v>
      </c>
      <c r="BF172" s="3">
        <v>1</v>
      </c>
      <c r="BG172" s="3">
        <v>1</v>
      </c>
      <c r="BH172" s="3"/>
      <c r="BI172" s="3">
        <v>1</v>
      </c>
      <c r="BK172" s="16">
        <v>0</v>
      </c>
      <c r="BL172" s="16">
        <v>-7</v>
      </c>
      <c r="BM172" s="3">
        <v>1500</v>
      </c>
      <c r="BN172" s="16">
        <v>150010</v>
      </c>
      <c r="BO172" s="16">
        <v>2</v>
      </c>
      <c r="BP172" s="16">
        <v>1</v>
      </c>
      <c r="BQ172" s="16">
        <v>2</v>
      </c>
      <c r="BR172" s="16">
        <v>1</v>
      </c>
      <c r="BS172" s="16">
        <v>0</v>
      </c>
      <c r="BT172" s="16">
        <v>1</v>
      </c>
      <c r="BU172" s="3" t="s">
        <v>303</v>
      </c>
      <c r="BV172" s="3" t="s">
        <v>383</v>
      </c>
      <c r="BW172" s="12">
        <v>0</v>
      </c>
      <c r="BX172" s="12">
        <v>0</v>
      </c>
      <c r="BY172" s="12">
        <v>0</v>
      </c>
      <c r="BZ172" s="12">
        <v>0</v>
      </c>
      <c r="CA172" s="12">
        <v>0</v>
      </c>
      <c r="CB172" s="5" t="s">
        <v>354</v>
      </c>
      <c r="CC172" s="5" t="s">
        <v>809</v>
      </c>
      <c r="CD172" s="5" t="s">
        <v>399</v>
      </c>
      <c r="CE172" s="5" t="s">
        <v>808</v>
      </c>
      <c r="CF172" s="5" t="s">
        <v>354</v>
      </c>
      <c r="CG172" s="5" t="s">
        <v>810</v>
      </c>
      <c r="CH172" s="5" t="s">
        <v>399</v>
      </c>
      <c r="CI172" s="5" t="s">
        <v>811</v>
      </c>
      <c r="CJ172" s="161">
        <v>0</v>
      </c>
      <c r="CK172" s="3"/>
      <c r="CL172" s="5" t="s">
        <v>817</v>
      </c>
      <c r="CM172" s="3" t="s">
        <v>402</v>
      </c>
      <c r="CN172" s="3">
        <v>2</v>
      </c>
      <c r="CO172" s="3">
        <v>0</v>
      </c>
      <c r="CP172" s="3" t="s">
        <v>1428</v>
      </c>
      <c r="CQ172" s="3" t="s">
        <v>1424</v>
      </c>
      <c r="CR172" s="3">
        <v>0</v>
      </c>
      <c r="CS172" s="3">
        <v>1</v>
      </c>
      <c r="CT172" s="3">
        <v>0</v>
      </c>
      <c r="CU172" s="3">
        <v>1</v>
      </c>
      <c r="CV172" s="5">
        <f>CT171</f>
        <v>0</v>
      </c>
      <c r="CW172" s="3">
        <v>1</v>
      </c>
      <c r="CX172" s="3">
        <v>0</v>
      </c>
      <c r="CY172" s="3">
        <v>0</v>
      </c>
      <c r="CZ172" s="3">
        <v>0</v>
      </c>
      <c r="DA172" s="12">
        <f t="shared" ref="DA172" si="448">100-EJ172</f>
        <v>85.7</v>
      </c>
      <c r="DB172" s="12">
        <f t="shared" si="419"/>
        <v>85.7</v>
      </c>
      <c r="DC172" s="169">
        <f t="shared" si="424"/>
        <v>14.3</v>
      </c>
      <c r="DD172" s="12">
        <f t="shared" ref="DD172" si="449">EJ172</f>
        <v>14.3</v>
      </c>
      <c r="DE172" s="12">
        <f>DA171</f>
        <v>0</v>
      </c>
      <c r="DF172" s="12">
        <f>DB171</f>
        <v>13.299999999999997</v>
      </c>
      <c r="DG172" s="3">
        <v>1</v>
      </c>
      <c r="DH172" s="3" t="s">
        <v>320</v>
      </c>
      <c r="DI172" s="3">
        <v>0</v>
      </c>
      <c r="DJ172" s="3" t="s">
        <v>820</v>
      </c>
      <c r="DK172" s="3" t="s">
        <v>185</v>
      </c>
      <c r="DL172" s="3" t="s">
        <v>812</v>
      </c>
      <c r="DM172" s="3"/>
      <c r="DN172" s="3"/>
      <c r="DO172" s="3"/>
      <c r="DP172" s="3"/>
      <c r="DQ172" s="12">
        <f t="shared" ref="DQ172:DQ200" si="450">(DT172/DR172)*100</f>
        <v>46.391752577319586</v>
      </c>
      <c r="DR172" s="12">
        <f t="shared" si="446"/>
        <v>9700</v>
      </c>
      <c r="DS172" s="157">
        <v>5200</v>
      </c>
      <c r="DT172" s="3">
        <v>4500</v>
      </c>
      <c r="DU172" s="3"/>
      <c r="DV172" s="3"/>
      <c r="DW172" s="101">
        <v>5200</v>
      </c>
      <c r="DX172" s="101" t="s">
        <v>1031</v>
      </c>
      <c r="DY172" s="12"/>
      <c r="DZ172" s="12"/>
      <c r="EA172" s="12">
        <f t="shared" ref="EA172:EA200" si="451">(ED172/EB172)*100</f>
        <v>18</v>
      </c>
      <c r="EB172" s="12">
        <f t="shared" si="422"/>
        <v>50</v>
      </c>
      <c r="EC172" s="3">
        <v>41</v>
      </c>
      <c r="ED172" s="3">
        <v>9</v>
      </c>
      <c r="EE172" s="3"/>
      <c r="EF172" s="3"/>
      <c r="EG172" s="67" t="s">
        <v>813</v>
      </c>
      <c r="EH172" s="100">
        <v>100</v>
      </c>
      <c r="EI172" s="68" t="s">
        <v>814</v>
      </c>
      <c r="EJ172" s="82">
        <v>14.3</v>
      </c>
      <c r="EK172" s="56"/>
      <c r="EL172" s="81"/>
      <c r="EM172" s="56"/>
      <c r="EN172" s="81"/>
      <c r="EO172" s="3" t="s">
        <v>815</v>
      </c>
      <c r="EP172" s="3">
        <v>1</v>
      </c>
      <c r="EQ172" s="3" t="s">
        <v>948</v>
      </c>
      <c r="ER172" s="3" t="s">
        <v>755</v>
      </c>
      <c r="ES172" s="3"/>
      <c r="ET172" s="3"/>
      <c r="EU172" s="16">
        <v>1379</v>
      </c>
      <c r="EW172" s="16">
        <v>2</v>
      </c>
      <c r="EY172" s="16">
        <v>1</v>
      </c>
      <c r="EZ172" s="16">
        <v>1</v>
      </c>
      <c r="FA172" s="16">
        <v>3</v>
      </c>
      <c r="FB172" s="17">
        <v>33147</v>
      </c>
      <c r="FC172" s="16">
        <v>1</v>
      </c>
      <c r="FD172" s="17">
        <v>33149</v>
      </c>
      <c r="FE172" s="16">
        <v>1</v>
      </c>
      <c r="FF172" s="16">
        <v>0</v>
      </c>
      <c r="FI172" s="16">
        <v>517</v>
      </c>
      <c r="FM172" s="16">
        <v>517</v>
      </c>
      <c r="FN172" s="16">
        <v>4</v>
      </c>
      <c r="FO172" s="16" t="s">
        <v>65</v>
      </c>
      <c r="FP172" s="16">
        <v>46.391752577319586</v>
      </c>
    </row>
    <row r="173" spans="1:172" s="16" customFormat="1" x14ac:dyDescent="0.2">
      <c r="A173" s="16" t="s">
        <v>182</v>
      </c>
      <c r="B173" s="16">
        <v>1992</v>
      </c>
      <c r="C173" s="16" t="s">
        <v>183</v>
      </c>
      <c r="D173" s="16" t="s">
        <v>184</v>
      </c>
      <c r="F173">
        <v>1</v>
      </c>
      <c r="G173">
        <v>0</v>
      </c>
      <c r="O173" s="16" t="s">
        <v>185</v>
      </c>
      <c r="P173" s="16" t="s">
        <v>185</v>
      </c>
      <c r="Q173" s="16" t="s">
        <v>186</v>
      </c>
      <c r="X173">
        <v>1</v>
      </c>
      <c r="Y173">
        <v>0</v>
      </c>
      <c r="AI173" s="3">
        <v>1</v>
      </c>
      <c r="AJ173" s="3" t="s">
        <v>187</v>
      </c>
      <c r="AK173" s="3" t="s">
        <v>188</v>
      </c>
      <c r="AL173" s="3" t="s">
        <v>57</v>
      </c>
      <c r="AM173" s="3" t="s">
        <v>180</v>
      </c>
      <c r="AN173" s="3" t="s">
        <v>57</v>
      </c>
      <c r="AO173" s="3" t="s">
        <v>180</v>
      </c>
      <c r="AP173" s="3" t="s">
        <v>57</v>
      </c>
      <c r="AQ173" s="3" t="s">
        <v>57</v>
      </c>
      <c r="AR173" s="3" t="s">
        <v>189</v>
      </c>
      <c r="AS173" s="3" t="s">
        <v>60</v>
      </c>
      <c r="AT173" s="14" t="s">
        <v>60</v>
      </c>
      <c r="AU173" s="14">
        <v>1</v>
      </c>
      <c r="AV173" s="14">
        <v>1</v>
      </c>
      <c r="AW173" s="14"/>
      <c r="AX173" s="14">
        <v>1</v>
      </c>
      <c r="AY173" s="3">
        <v>0</v>
      </c>
      <c r="AZ173" s="62">
        <v>1</v>
      </c>
      <c r="BA173" s="3">
        <v>0</v>
      </c>
      <c r="BB173" s="3"/>
      <c r="BC173" s="3">
        <v>1</v>
      </c>
      <c r="BD173" s="3">
        <v>1</v>
      </c>
      <c r="BE173" s="3">
        <v>1</v>
      </c>
      <c r="BF173" s="3">
        <v>1</v>
      </c>
      <c r="BG173" s="3">
        <v>1</v>
      </c>
      <c r="BH173" s="3"/>
      <c r="BI173" s="3">
        <v>1</v>
      </c>
      <c r="BK173" s="16">
        <v>0</v>
      </c>
      <c r="BL173" s="16">
        <v>-7</v>
      </c>
      <c r="BM173" s="3">
        <v>1500</v>
      </c>
      <c r="BN173" s="16">
        <v>150020</v>
      </c>
      <c r="BO173" s="16">
        <v>2</v>
      </c>
      <c r="BP173" s="16">
        <v>1</v>
      </c>
      <c r="BQ173" s="16">
        <v>2</v>
      </c>
      <c r="BR173" s="16">
        <v>0</v>
      </c>
      <c r="BS173" s="16">
        <v>1</v>
      </c>
      <c r="BT173" s="16">
        <v>0</v>
      </c>
      <c r="BU173" s="3" t="s">
        <v>333</v>
      </c>
      <c r="BV173" s="3" t="s">
        <v>334</v>
      </c>
      <c r="BW173" s="12">
        <v>0</v>
      </c>
      <c r="BX173" s="12">
        <v>0</v>
      </c>
      <c r="BY173" s="12">
        <v>0</v>
      </c>
      <c r="BZ173" s="12">
        <v>0</v>
      </c>
      <c r="CA173" s="12">
        <v>0</v>
      </c>
      <c r="CB173" s="5" t="s">
        <v>354</v>
      </c>
      <c r="CC173" s="5" t="s">
        <v>809</v>
      </c>
      <c r="CD173" s="5" t="s">
        <v>399</v>
      </c>
      <c r="CE173" s="5" t="s">
        <v>808</v>
      </c>
      <c r="CF173" s="5" t="s">
        <v>354</v>
      </c>
      <c r="CG173" s="5" t="s">
        <v>810</v>
      </c>
      <c r="CH173" s="5" t="s">
        <v>399</v>
      </c>
      <c r="CI173" s="5" t="s">
        <v>811</v>
      </c>
      <c r="CJ173" s="161">
        <v>0</v>
      </c>
      <c r="CK173" s="3"/>
      <c r="CL173" s="5" t="s">
        <v>817</v>
      </c>
      <c r="CM173" s="3" t="s">
        <v>402</v>
      </c>
      <c r="CN173" s="3">
        <v>2</v>
      </c>
      <c r="CO173" s="3">
        <v>0</v>
      </c>
      <c r="CP173" s="3" t="s">
        <v>184</v>
      </c>
      <c r="CQ173" s="3" t="s">
        <v>320</v>
      </c>
      <c r="CR173" s="3">
        <v>1</v>
      </c>
      <c r="CS173" s="3">
        <v>0</v>
      </c>
      <c r="CT173" s="3">
        <v>0</v>
      </c>
      <c r="CU173" s="3">
        <v>1</v>
      </c>
      <c r="CV173" s="5">
        <f>CT174</f>
        <v>0</v>
      </c>
      <c r="CW173" s="3">
        <v>1</v>
      </c>
      <c r="CX173" s="3">
        <v>0</v>
      </c>
      <c r="CY173" s="3">
        <v>0</v>
      </c>
      <c r="CZ173" s="3">
        <v>0</v>
      </c>
      <c r="DA173" s="96">
        <f t="shared" ref="DA173" si="452">100-EH173</f>
        <v>0</v>
      </c>
      <c r="DB173" s="96">
        <f t="shared" si="419"/>
        <v>49</v>
      </c>
      <c r="DC173" s="170">
        <f t="shared" si="420"/>
        <v>100</v>
      </c>
      <c r="DD173" s="96">
        <v>51</v>
      </c>
      <c r="DE173" s="96">
        <f>DA174</f>
        <v>50</v>
      </c>
      <c r="DF173" s="96">
        <f>DB174</f>
        <v>50</v>
      </c>
      <c r="DG173" s="3">
        <v>1</v>
      </c>
      <c r="DH173" s="3" t="s">
        <v>320</v>
      </c>
      <c r="DI173" s="3">
        <v>0</v>
      </c>
      <c r="DJ173" s="3" t="s">
        <v>820</v>
      </c>
      <c r="DK173" s="3" t="s">
        <v>185</v>
      </c>
      <c r="DL173" s="3" t="s">
        <v>812</v>
      </c>
      <c r="DM173" s="3"/>
      <c r="DN173" s="3"/>
      <c r="DO173" s="3"/>
      <c r="DP173" s="3"/>
      <c r="DQ173" s="12">
        <f t="shared" si="445"/>
        <v>53.608247422680414</v>
      </c>
      <c r="DR173" s="12">
        <f t="shared" si="446"/>
        <v>9700</v>
      </c>
      <c r="DS173" s="157">
        <v>5200</v>
      </c>
      <c r="DT173" s="3">
        <v>4500</v>
      </c>
      <c r="DU173" s="3"/>
      <c r="DV173" s="3"/>
      <c r="DW173" s="101">
        <v>5200</v>
      </c>
      <c r="DX173" s="101" t="s">
        <v>1031</v>
      </c>
      <c r="DY173" s="12"/>
      <c r="DZ173" s="12"/>
      <c r="EA173" s="12">
        <f t="shared" si="447"/>
        <v>82</v>
      </c>
      <c r="EB173" s="12">
        <f t="shared" si="422"/>
        <v>50</v>
      </c>
      <c r="EC173" s="3">
        <v>41</v>
      </c>
      <c r="ED173" s="3">
        <v>9</v>
      </c>
      <c r="EE173" s="3"/>
      <c r="EF173" s="3"/>
      <c r="EG173" s="67" t="s">
        <v>813</v>
      </c>
      <c r="EH173" s="100">
        <v>100</v>
      </c>
      <c r="EI173" s="68" t="s">
        <v>395</v>
      </c>
      <c r="EJ173" s="82">
        <v>50</v>
      </c>
      <c r="EK173" s="56"/>
      <c r="EL173" s="81"/>
      <c r="EM173" s="56"/>
      <c r="EN173" s="81"/>
      <c r="EO173" s="3" t="s">
        <v>815</v>
      </c>
      <c r="EP173" s="3">
        <v>1</v>
      </c>
      <c r="EQ173" s="3" t="s">
        <v>948</v>
      </c>
      <c r="ER173" s="3" t="s">
        <v>755</v>
      </c>
      <c r="ES173" s="3"/>
      <c r="ET173" s="3"/>
      <c r="EU173" s="16">
        <v>1379</v>
      </c>
      <c r="EW173" s="16">
        <v>2</v>
      </c>
      <c r="EY173" s="16">
        <v>1</v>
      </c>
      <c r="EZ173" s="16">
        <v>1</v>
      </c>
      <c r="FA173" s="16">
        <v>3</v>
      </c>
      <c r="FB173" s="17">
        <v>33147</v>
      </c>
      <c r="FC173" s="16">
        <v>1</v>
      </c>
      <c r="FD173" s="17">
        <v>33149</v>
      </c>
      <c r="FE173" s="16">
        <v>1</v>
      </c>
      <c r="FF173" s="16">
        <v>0</v>
      </c>
      <c r="FI173" s="16">
        <v>517</v>
      </c>
      <c r="FM173" s="16">
        <v>517</v>
      </c>
      <c r="FN173" s="16">
        <v>4</v>
      </c>
      <c r="FO173" s="16" t="s">
        <v>65</v>
      </c>
      <c r="FP173" s="16">
        <v>53.608247422680414</v>
      </c>
    </row>
    <row r="174" spans="1:172" s="16" customFormat="1" x14ac:dyDescent="0.2">
      <c r="A174" s="16" t="s">
        <v>182</v>
      </c>
      <c r="B174" s="16">
        <v>1992</v>
      </c>
      <c r="C174" s="16" t="s">
        <v>183</v>
      </c>
      <c r="D174" s="16" t="s">
        <v>184</v>
      </c>
      <c r="F174">
        <v>1</v>
      </c>
      <c r="G174">
        <v>0</v>
      </c>
      <c r="O174" s="16" t="s">
        <v>185</v>
      </c>
      <c r="P174" s="16" t="s">
        <v>185</v>
      </c>
      <c r="Q174" s="16" t="s">
        <v>186</v>
      </c>
      <c r="X174">
        <v>1</v>
      </c>
      <c r="Y174">
        <v>0</v>
      </c>
      <c r="AI174" s="3">
        <v>1</v>
      </c>
      <c r="AJ174" s="3" t="s">
        <v>187</v>
      </c>
      <c r="AK174" s="3" t="s">
        <v>188</v>
      </c>
      <c r="AL174" s="3" t="s">
        <v>57</v>
      </c>
      <c r="AM174" s="3" t="s">
        <v>180</v>
      </c>
      <c r="AN174" s="3" t="s">
        <v>57</v>
      </c>
      <c r="AO174" s="3" t="s">
        <v>180</v>
      </c>
      <c r="AP174" s="3" t="s">
        <v>57</v>
      </c>
      <c r="AQ174" s="3" t="s">
        <v>57</v>
      </c>
      <c r="AR174" s="3" t="s">
        <v>189</v>
      </c>
      <c r="AS174" s="3" t="s">
        <v>60</v>
      </c>
      <c r="AT174" s="14" t="s">
        <v>60</v>
      </c>
      <c r="AU174" s="14">
        <v>1</v>
      </c>
      <c r="AV174" s="14">
        <v>1</v>
      </c>
      <c r="AW174" s="14"/>
      <c r="AX174" s="14">
        <v>1</v>
      </c>
      <c r="AY174" s="3">
        <v>0</v>
      </c>
      <c r="AZ174" s="62">
        <v>1</v>
      </c>
      <c r="BA174" s="3">
        <v>0</v>
      </c>
      <c r="BB174" s="3"/>
      <c r="BC174" s="3">
        <v>1</v>
      </c>
      <c r="BD174" s="3">
        <v>1</v>
      </c>
      <c r="BE174" s="3">
        <v>1</v>
      </c>
      <c r="BF174" s="3">
        <v>1</v>
      </c>
      <c r="BG174" s="3">
        <v>1</v>
      </c>
      <c r="BH174" s="3"/>
      <c r="BI174" s="3">
        <v>1</v>
      </c>
      <c r="BK174" s="16">
        <v>0</v>
      </c>
      <c r="BL174" s="16">
        <v>-7</v>
      </c>
      <c r="BM174" s="3">
        <v>1500</v>
      </c>
      <c r="BN174" s="16">
        <v>150020</v>
      </c>
      <c r="BO174" s="16">
        <v>2</v>
      </c>
      <c r="BP174" s="16">
        <v>1</v>
      </c>
      <c r="BQ174" s="16">
        <v>2</v>
      </c>
      <c r="BR174" s="16">
        <v>0</v>
      </c>
      <c r="BS174" s="16">
        <v>1</v>
      </c>
      <c r="BT174" s="16">
        <v>0</v>
      </c>
      <c r="BU174" s="3" t="s">
        <v>333</v>
      </c>
      <c r="BV174" s="3" t="s">
        <v>334</v>
      </c>
      <c r="BW174" s="12">
        <v>0</v>
      </c>
      <c r="BX174" s="12">
        <v>0</v>
      </c>
      <c r="BY174" s="12">
        <v>0</v>
      </c>
      <c r="BZ174" s="12">
        <v>0</v>
      </c>
      <c r="CA174" s="12">
        <v>0</v>
      </c>
      <c r="CB174" s="5" t="s">
        <v>354</v>
      </c>
      <c r="CC174" s="5" t="s">
        <v>809</v>
      </c>
      <c r="CD174" s="5" t="s">
        <v>399</v>
      </c>
      <c r="CE174" s="5" t="s">
        <v>808</v>
      </c>
      <c r="CF174" s="5" t="s">
        <v>354</v>
      </c>
      <c r="CG174" s="5" t="s">
        <v>810</v>
      </c>
      <c r="CH174" s="5" t="s">
        <v>399</v>
      </c>
      <c r="CI174" s="5" t="s">
        <v>811</v>
      </c>
      <c r="CJ174" s="161">
        <v>0</v>
      </c>
      <c r="CK174" s="3"/>
      <c r="CL174" s="5" t="s">
        <v>817</v>
      </c>
      <c r="CM174" s="3" t="s">
        <v>402</v>
      </c>
      <c r="CN174" s="3">
        <v>2</v>
      </c>
      <c r="CO174" s="3">
        <v>0</v>
      </c>
      <c r="CP174" s="3" t="s">
        <v>1428</v>
      </c>
      <c r="CQ174" s="3" t="s">
        <v>1424</v>
      </c>
      <c r="CR174" s="3">
        <v>0</v>
      </c>
      <c r="CS174" s="3">
        <v>1</v>
      </c>
      <c r="CT174" s="3">
        <v>0</v>
      </c>
      <c r="CU174" s="3">
        <v>1</v>
      </c>
      <c r="CV174" s="5">
        <f>CT173</f>
        <v>0</v>
      </c>
      <c r="CW174" s="3">
        <v>1</v>
      </c>
      <c r="CX174" s="3">
        <v>0</v>
      </c>
      <c r="CY174" s="3">
        <v>0</v>
      </c>
      <c r="CZ174" s="3">
        <v>0</v>
      </c>
      <c r="DA174" s="12">
        <f t="shared" ref="DA174" si="453">100-EJ174</f>
        <v>50</v>
      </c>
      <c r="DB174" s="12">
        <f t="shared" si="419"/>
        <v>50</v>
      </c>
      <c r="DC174" s="169">
        <f t="shared" si="424"/>
        <v>50</v>
      </c>
      <c r="DD174" s="12">
        <f t="shared" ref="DD174" si="454">EJ174</f>
        <v>50</v>
      </c>
      <c r="DE174" s="12">
        <f>DA173</f>
        <v>0</v>
      </c>
      <c r="DF174" s="12">
        <f>DB173</f>
        <v>49</v>
      </c>
      <c r="DG174" s="3">
        <v>1</v>
      </c>
      <c r="DH174" s="3" t="s">
        <v>320</v>
      </c>
      <c r="DI174" s="3">
        <v>0</v>
      </c>
      <c r="DJ174" s="3" t="s">
        <v>820</v>
      </c>
      <c r="DK174" s="3" t="s">
        <v>185</v>
      </c>
      <c r="DL174" s="3" t="s">
        <v>812</v>
      </c>
      <c r="DM174" s="3"/>
      <c r="DN174" s="3"/>
      <c r="DO174" s="3"/>
      <c r="DP174" s="3"/>
      <c r="DQ174" s="12">
        <f t="shared" si="450"/>
        <v>46.391752577319586</v>
      </c>
      <c r="DR174" s="12">
        <f t="shared" si="446"/>
        <v>9700</v>
      </c>
      <c r="DS174" s="157">
        <v>5200</v>
      </c>
      <c r="DT174" s="3">
        <v>4500</v>
      </c>
      <c r="DU174" s="3"/>
      <c r="DV174" s="3"/>
      <c r="DW174" s="101">
        <v>5200</v>
      </c>
      <c r="DX174" s="101" t="s">
        <v>1031</v>
      </c>
      <c r="DY174" s="12"/>
      <c r="DZ174" s="12"/>
      <c r="EA174" s="12">
        <f t="shared" si="451"/>
        <v>18</v>
      </c>
      <c r="EB174" s="12">
        <f t="shared" si="422"/>
        <v>50</v>
      </c>
      <c r="EC174" s="3">
        <v>41</v>
      </c>
      <c r="ED174" s="3">
        <v>9</v>
      </c>
      <c r="EE174" s="3"/>
      <c r="EF174" s="3"/>
      <c r="EG174" s="67" t="s">
        <v>813</v>
      </c>
      <c r="EH174" s="100">
        <v>100</v>
      </c>
      <c r="EI174" s="68" t="s">
        <v>395</v>
      </c>
      <c r="EJ174" s="82">
        <v>50</v>
      </c>
      <c r="EK174" s="56"/>
      <c r="EL174" s="81"/>
      <c r="EM174" s="56"/>
      <c r="EN174" s="81"/>
      <c r="EO174" s="3" t="s">
        <v>815</v>
      </c>
      <c r="EP174" s="3">
        <v>1</v>
      </c>
      <c r="EQ174" s="3" t="s">
        <v>948</v>
      </c>
      <c r="ER174" s="3" t="s">
        <v>755</v>
      </c>
      <c r="ES174" s="3"/>
      <c r="ET174" s="3"/>
      <c r="EU174" s="16">
        <v>1379</v>
      </c>
      <c r="EW174" s="16">
        <v>2</v>
      </c>
      <c r="EY174" s="16">
        <v>1</v>
      </c>
      <c r="EZ174" s="16">
        <v>1</v>
      </c>
      <c r="FA174" s="16">
        <v>3</v>
      </c>
      <c r="FB174" s="17">
        <v>33147</v>
      </c>
      <c r="FC174" s="16">
        <v>1</v>
      </c>
      <c r="FD174" s="17">
        <v>33149</v>
      </c>
      <c r="FE174" s="16">
        <v>1</v>
      </c>
      <c r="FF174" s="16">
        <v>0</v>
      </c>
      <c r="FI174" s="16">
        <v>517</v>
      </c>
      <c r="FM174" s="16">
        <v>517</v>
      </c>
      <c r="FN174" s="16">
        <v>4</v>
      </c>
      <c r="FO174" s="16" t="s">
        <v>65</v>
      </c>
      <c r="FP174" s="16">
        <v>46.391752577319586</v>
      </c>
    </row>
    <row r="175" spans="1:172" s="16" customFormat="1" x14ac:dyDescent="0.2">
      <c r="A175" s="16" t="s">
        <v>182</v>
      </c>
      <c r="B175" s="16">
        <v>1992</v>
      </c>
      <c r="C175" s="16" t="s">
        <v>183</v>
      </c>
      <c r="D175" s="16" t="s">
        <v>184</v>
      </c>
      <c r="F175">
        <v>1</v>
      </c>
      <c r="G175">
        <v>0</v>
      </c>
      <c r="O175" s="16" t="s">
        <v>185</v>
      </c>
      <c r="P175" s="16" t="s">
        <v>185</v>
      </c>
      <c r="Q175" s="16" t="s">
        <v>186</v>
      </c>
      <c r="X175">
        <v>1</v>
      </c>
      <c r="Y175">
        <v>0</v>
      </c>
      <c r="AI175" s="3">
        <v>1</v>
      </c>
      <c r="AJ175" s="3" t="s">
        <v>187</v>
      </c>
      <c r="AK175" s="3" t="s">
        <v>188</v>
      </c>
      <c r="AL175" s="3" t="s">
        <v>57</v>
      </c>
      <c r="AM175" s="3" t="s">
        <v>180</v>
      </c>
      <c r="AN175" s="3" t="s">
        <v>57</v>
      </c>
      <c r="AO175" s="3" t="s">
        <v>180</v>
      </c>
      <c r="AP175" s="3" t="s">
        <v>57</v>
      </c>
      <c r="AQ175" s="3" t="s">
        <v>57</v>
      </c>
      <c r="AR175" s="3" t="s">
        <v>189</v>
      </c>
      <c r="AS175" s="3" t="s">
        <v>60</v>
      </c>
      <c r="AT175" s="14" t="s">
        <v>60</v>
      </c>
      <c r="AU175" s="14">
        <v>1</v>
      </c>
      <c r="AV175" s="14">
        <v>1</v>
      </c>
      <c r="AW175" s="14"/>
      <c r="AX175" s="14">
        <v>1</v>
      </c>
      <c r="AY175" s="3">
        <v>0</v>
      </c>
      <c r="AZ175" s="62">
        <v>1</v>
      </c>
      <c r="BA175" s="3">
        <v>0</v>
      </c>
      <c r="BB175" s="3"/>
      <c r="BC175" s="3">
        <v>1</v>
      </c>
      <c r="BD175" s="3">
        <v>1</v>
      </c>
      <c r="BE175" s="3">
        <v>1</v>
      </c>
      <c r="BF175" s="3">
        <v>1</v>
      </c>
      <c r="BG175" s="3">
        <v>1</v>
      </c>
      <c r="BH175" s="3"/>
      <c r="BI175" s="3">
        <v>1</v>
      </c>
      <c r="BK175" s="16">
        <v>0</v>
      </c>
      <c r="BL175" s="16">
        <v>-7</v>
      </c>
      <c r="BM175" s="3">
        <v>1501</v>
      </c>
      <c r="BN175" s="16">
        <v>150110</v>
      </c>
      <c r="BO175" s="16">
        <v>1</v>
      </c>
      <c r="BP175" s="16">
        <v>0</v>
      </c>
      <c r="BQ175" s="16">
        <v>1</v>
      </c>
      <c r="BR175" s="16">
        <v>1</v>
      </c>
      <c r="BS175" s="16">
        <v>0</v>
      </c>
      <c r="BT175" s="16">
        <v>1</v>
      </c>
      <c r="BU175" s="3" t="s">
        <v>303</v>
      </c>
      <c r="BV175" s="3" t="s">
        <v>383</v>
      </c>
      <c r="BW175" s="12">
        <v>0</v>
      </c>
      <c r="BX175" s="12">
        <v>0</v>
      </c>
      <c r="BY175" s="12">
        <v>0</v>
      </c>
      <c r="BZ175" s="12">
        <v>0</v>
      </c>
      <c r="CA175" s="12">
        <v>0</v>
      </c>
      <c r="CB175" s="5" t="s">
        <v>355</v>
      </c>
      <c r="CC175" s="5" t="s">
        <v>608</v>
      </c>
      <c r="CD175" s="5" t="s">
        <v>399</v>
      </c>
      <c r="CE175" s="5" t="s">
        <v>816</v>
      </c>
      <c r="CF175" s="5" t="s">
        <v>355</v>
      </c>
      <c r="CG175" s="5" t="s">
        <v>818</v>
      </c>
      <c r="CH175" s="5" t="s">
        <v>399</v>
      </c>
      <c r="CI175" s="5" t="s">
        <v>819</v>
      </c>
      <c r="CJ175" s="161">
        <v>0</v>
      </c>
      <c r="CK175" s="3"/>
      <c r="CL175" s="5" t="s">
        <v>817</v>
      </c>
      <c r="CM175" s="3" t="s">
        <v>402</v>
      </c>
      <c r="CN175" s="3">
        <v>2</v>
      </c>
      <c r="CO175" s="3">
        <v>0</v>
      </c>
      <c r="CP175" s="3" t="s">
        <v>184</v>
      </c>
      <c r="CQ175" s="3" t="s">
        <v>320</v>
      </c>
      <c r="CR175" s="3">
        <v>1</v>
      </c>
      <c r="CS175" s="3">
        <v>0</v>
      </c>
      <c r="CT175" s="3">
        <v>0</v>
      </c>
      <c r="CU175" s="3">
        <v>1</v>
      </c>
      <c r="CV175" s="5">
        <f>CT176</f>
        <v>0</v>
      </c>
      <c r="CW175" s="3">
        <v>1</v>
      </c>
      <c r="CX175" s="3">
        <v>1</v>
      </c>
      <c r="CY175" s="3">
        <v>1</v>
      </c>
      <c r="CZ175" s="3">
        <v>1</v>
      </c>
      <c r="DA175" s="96">
        <f t="shared" ref="DA175" si="455">100-EH175</f>
        <v>0</v>
      </c>
      <c r="DB175" s="96">
        <f t="shared" si="419"/>
        <v>14.900000000000006</v>
      </c>
      <c r="DC175" s="170">
        <f t="shared" si="420"/>
        <v>100</v>
      </c>
      <c r="DD175" s="96">
        <v>85.1</v>
      </c>
      <c r="DE175" s="96">
        <f>DA176</f>
        <v>84.1</v>
      </c>
      <c r="DF175" s="96">
        <f>DB176</f>
        <v>84.1</v>
      </c>
      <c r="DG175" s="3">
        <v>1</v>
      </c>
      <c r="DH175" s="3" t="s">
        <v>320</v>
      </c>
      <c r="DI175" s="3">
        <v>0</v>
      </c>
      <c r="DJ175" s="3" t="s">
        <v>820</v>
      </c>
      <c r="DK175" s="3" t="s">
        <v>185</v>
      </c>
      <c r="DL175" s="3" t="s">
        <v>812</v>
      </c>
      <c r="DM175" s="3"/>
      <c r="DN175" s="3"/>
      <c r="DO175" s="3"/>
      <c r="DP175" s="3"/>
      <c r="DQ175" s="12">
        <f t="shared" si="445"/>
        <v>53.608247422680414</v>
      </c>
      <c r="DR175" s="12">
        <f t="shared" si="446"/>
        <v>9700</v>
      </c>
      <c r="DS175" s="157">
        <v>5200</v>
      </c>
      <c r="DT175" s="3">
        <v>4500</v>
      </c>
      <c r="DU175" s="3"/>
      <c r="DV175" s="3"/>
      <c r="DW175" s="101">
        <v>5200</v>
      </c>
      <c r="DX175" s="101" t="s">
        <v>1031</v>
      </c>
      <c r="DY175" s="12"/>
      <c r="DZ175" s="12"/>
      <c r="EA175" s="12">
        <f t="shared" si="447"/>
        <v>82</v>
      </c>
      <c r="EB175" s="12">
        <f t="shared" si="422"/>
        <v>50</v>
      </c>
      <c r="EC175" s="3">
        <v>41</v>
      </c>
      <c r="ED175" s="3">
        <v>9</v>
      </c>
      <c r="EE175" s="3"/>
      <c r="EF175" s="3"/>
      <c r="EG175" s="67" t="s">
        <v>960</v>
      </c>
      <c r="EH175" s="100">
        <v>100</v>
      </c>
      <c r="EI175" s="56" t="s">
        <v>975</v>
      </c>
      <c r="EJ175" s="56">
        <v>15.9</v>
      </c>
      <c r="EK175" s="56"/>
      <c r="EL175" s="81"/>
      <c r="EM175" s="56"/>
      <c r="EN175" s="81"/>
      <c r="EO175" s="3" t="s">
        <v>821</v>
      </c>
      <c r="EP175" s="3">
        <v>1</v>
      </c>
      <c r="EQ175" s="3" t="s">
        <v>948</v>
      </c>
      <c r="ER175" s="3" t="s">
        <v>822</v>
      </c>
      <c r="ES175" s="3"/>
      <c r="ET175" s="3"/>
      <c r="EU175" s="16">
        <v>1379</v>
      </c>
      <c r="EW175" s="16">
        <v>2</v>
      </c>
      <c r="EY175" s="16">
        <v>1</v>
      </c>
      <c r="EZ175" s="16">
        <v>1</v>
      </c>
      <c r="FA175" s="16">
        <v>3</v>
      </c>
      <c r="FB175" s="17">
        <v>33147</v>
      </c>
      <c r="FC175" s="16">
        <v>1</v>
      </c>
      <c r="FD175" s="17">
        <v>33149</v>
      </c>
      <c r="FE175" s="16">
        <v>1</v>
      </c>
      <c r="FF175" s="16">
        <v>0</v>
      </c>
      <c r="FI175" s="16">
        <v>517</v>
      </c>
      <c r="FM175" s="16">
        <v>517</v>
      </c>
      <c r="FN175" s="16">
        <v>4</v>
      </c>
      <c r="FO175" s="16" t="s">
        <v>65</v>
      </c>
      <c r="FP175" s="16">
        <v>53.608247422680414</v>
      </c>
    </row>
    <row r="176" spans="1:172" s="16" customFormat="1" x14ac:dyDescent="0.2">
      <c r="A176" s="16" t="s">
        <v>182</v>
      </c>
      <c r="B176" s="16">
        <v>1992</v>
      </c>
      <c r="C176" s="16" t="s">
        <v>183</v>
      </c>
      <c r="D176" s="16" t="s">
        <v>184</v>
      </c>
      <c r="F176">
        <v>1</v>
      </c>
      <c r="G176">
        <v>0</v>
      </c>
      <c r="O176" s="16" t="s">
        <v>185</v>
      </c>
      <c r="P176" s="16" t="s">
        <v>185</v>
      </c>
      <c r="Q176" s="16" t="s">
        <v>186</v>
      </c>
      <c r="X176">
        <v>1</v>
      </c>
      <c r="Y176">
        <v>0</v>
      </c>
      <c r="AI176" s="3">
        <v>1</v>
      </c>
      <c r="AJ176" s="3" t="s">
        <v>187</v>
      </c>
      <c r="AK176" s="3" t="s">
        <v>188</v>
      </c>
      <c r="AL176" s="3" t="s">
        <v>57</v>
      </c>
      <c r="AM176" s="3" t="s">
        <v>180</v>
      </c>
      <c r="AN176" s="3" t="s">
        <v>57</v>
      </c>
      <c r="AO176" s="3" t="s">
        <v>180</v>
      </c>
      <c r="AP176" s="3" t="s">
        <v>57</v>
      </c>
      <c r="AQ176" s="3" t="s">
        <v>57</v>
      </c>
      <c r="AR176" s="3" t="s">
        <v>189</v>
      </c>
      <c r="AS176" s="3" t="s">
        <v>60</v>
      </c>
      <c r="AT176" s="14" t="s">
        <v>60</v>
      </c>
      <c r="AU176" s="14">
        <v>1</v>
      </c>
      <c r="AV176" s="14">
        <v>1</v>
      </c>
      <c r="AW176" s="14"/>
      <c r="AX176" s="14">
        <v>1</v>
      </c>
      <c r="AY176" s="3">
        <v>0</v>
      </c>
      <c r="AZ176" s="62">
        <v>1</v>
      </c>
      <c r="BA176" s="3">
        <v>0</v>
      </c>
      <c r="BB176" s="3"/>
      <c r="BC176" s="3">
        <v>1</v>
      </c>
      <c r="BD176" s="3">
        <v>1</v>
      </c>
      <c r="BE176" s="3">
        <v>1</v>
      </c>
      <c r="BF176" s="3">
        <v>1</v>
      </c>
      <c r="BG176" s="3">
        <v>1</v>
      </c>
      <c r="BH176" s="3"/>
      <c r="BI176" s="3">
        <v>1</v>
      </c>
      <c r="BK176" s="16">
        <v>0</v>
      </c>
      <c r="BL176" s="16">
        <v>-7</v>
      </c>
      <c r="BM176" s="3">
        <v>1501</v>
      </c>
      <c r="BN176" s="16">
        <v>150110</v>
      </c>
      <c r="BO176" s="16">
        <v>1</v>
      </c>
      <c r="BP176" s="16">
        <v>0</v>
      </c>
      <c r="BQ176" s="16">
        <v>1</v>
      </c>
      <c r="BR176" s="16">
        <v>1</v>
      </c>
      <c r="BS176" s="16">
        <v>0</v>
      </c>
      <c r="BT176" s="16">
        <v>1</v>
      </c>
      <c r="BU176" s="3" t="s">
        <v>303</v>
      </c>
      <c r="BV176" s="3" t="s">
        <v>383</v>
      </c>
      <c r="BW176" s="12">
        <v>0</v>
      </c>
      <c r="BX176" s="12">
        <v>0</v>
      </c>
      <c r="BY176" s="12">
        <v>0</v>
      </c>
      <c r="BZ176" s="12">
        <v>0</v>
      </c>
      <c r="CA176" s="12">
        <v>0</v>
      </c>
      <c r="CB176" s="5" t="s">
        <v>355</v>
      </c>
      <c r="CC176" s="5" t="s">
        <v>608</v>
      </c>
      <c r="CD176" s="5" t="s">
        <v>399</v>
      </c>
      <c r="CE176" s="5" t="s">
        <v>816</v>
      </c>
      <c r="CF176" s="5" t="s">
        <v>355</v>
      </c>
      <c r="CG176" s="5" t="s">
        <v>818</v>
      </c>
      <c r="CH176" s="5" t="s">
        <v>399</v>
      </c>
      <c r="CI176" s="5" t="s">
        <v>819</v>
      </c>
      <c r="CJ176" s="161">
        <v>0</v>
      </c>
      <c r="CK176" s="3"/>
      <c r="CL176" s="5" t="s">
        <v>817</v>
      </c>
      <c r="CM176" s="3" t="s">
        <v>402</v>
      </c>
      <c r="CN176" s="3">
        <v>2</v>
      </c>
      <c r="CO176" s="3">
        <v>0</v>
      </c>
      <c r="CP176" s="3" t="s">
        <v>1428</v>
      </c>
      <c r="CQ176" s="3" t="s">
        <v>1424</v>
      </c>
      <c r="CR176" s="3">
        <v>0</v>
      </c>
      <c r="CS176" s="3">
        <v>1</v>
      </c>
      <c r="CT176" s="3">
        <v>0</v>
      </c>
      <c r="CU176" s="3">
        <v>1</v>
      </c>
      <c r="CV176" s="5">
        <f>CT175</f>
        <v>0</v>
      </c>
      <c r="CW176" s="3">
        <v>1</v>
      </c>
      <c r="CX176" s="3">
        <v>1</v>
      </c>
      <c r="CY176" s="3">
        <v>1</v>
      </c>
      <c r="CZ176" s="3">
        <v>1</v>
      </c>
      <c r="DA176" s="12">
        <f t="shared" ref="DA176" si="456">100-EJ176</f>
        <v>84.1</v>
      </c>
      <c r="DB176" s="12">
        <f t="shared" si="419"/>
        <v>84.1</v>
      </c>
      <c r="DC176" s="169">
        <f t="shared" si="424"/>
        <v>15.9</v>
      </c>
      <c r="DD176" s="12">
        <f t="shared" ref="DD176" si="457">EJ176</f>
        <v>15.9</v>
      </c>
      <c r="DE176" s="12">
        <f>DA175</f>
        <v>0</v>
      </c>
      <c r="DF176" s="12">
        <f>DB175</f>
        <v>14.900000000000006</v>
      </c>
      <c r="DG176" s="3">
        <v>1</v>
      </c>
      <c r="DH176" s="3" t="s">
        <v>320</v>
      </c>
      <c r="DI176" s="3">
        <v>0</v>
      </c>
      <c r="DJ176" s="3" t="s">
        <v>820</v>
      </c>
      <c r="DK176" s="3" t="s">
        <v>185</v>
      </c>
      <c r="DL176" s="3" t="s">
        <v>812</v>
      </c>
      <c r="DM176" s="3"/>
      <c r="DN176" s="3"/>
      <c r="DO176" s="3"/>
      <c r="DP176" s="3"/>
      <c r="DQ176" s="12">
        <f t="shared" si="450"/>
        <v>46.391752577319586</v>
      </c>
      <c r="DR176" s="12">
        <f t="shared" si="446"/>
        <v>9700</v>
      </c>
      <c r="DS176" s="157">
        <v>5200</v>
      </c>
      <c r="DT176" s="3">
        <v>4500</v>
      </c>
      <c r="DU176" s="3"/>
      <c r="DV176" s="3"/>
      <c r="DW176" s="101">
        <v>5200</v>
      </c>
      <c r="DX176" s="101" t="s">
        <v>1031</v>
      </c>
      <c r="DY176" s="12"/>
      <c r="DZ176" s="12"/>
      <c r="EA176" s="12">
        <f t="shared" si="451"/>
        <v>18</v>
      </c>
      <c r="EB176" s="12">
        <f t="shared" si="422"/>
        <v>50</v>
      </c>
      <c r="EC176" s="3">
        <v>41</v>
      </c>
      <c r="ED176" s="3">
        <v>9</v>
      </c>
      <c r="EE176" s="3"/>
      <c r="EF176" s="3"/>
      <c r="EG176" s="67" t="s">
        <v>960</v>
      </c>
      <c r="EH176" s="100">
        <v>100</v>
      </c>
      <c r="EI176" s="56" t="s">
        <v>975</v>
      </c>
      <c r="EJ176" s="56">
        <v>15.9</v>
      </c>
      <c r="EK176" s="56"/>
      <c r="EL176" s="81"/>
      <c r="EM176" s="56"/>
      <c r="EN176" s="81"/>
      <c r="EO176" s="3" t="s">
        <v>821</v>
      </c>
      <c r="EP176" s="3">
        <v>1</v>
      </c>
      <c r="EQ176" s="3" t="s">
        <v>948</v>
      </c>
      <c r="ER176" s="3" t="s">
        <v>822</v>
      </c>
      <c r="ES176" s="3"/>
      <c r="ET176" s="3"/>
      <c r="EU176" s="16">
        <v>1379</v>
      </c>
      <c r="EW176" s="16">
        <v>2</v>
      </c>
      <c r="EY176" s="16">
        <v>1</v>
      </c>
      <c r="EZ176" s="16">
        <v>1</v>
      </c>
      <c r="FA176" s="16">
        <v>3</v>
      </c>
      <c r="FB176" s="17">
        <v>33147</v>
      </c>
      <c r="FC176" s="16">
        <v>1</v>
      </c>
      <c r="FD176" s="17">
        <v>33149</v>
      </c>
      <c r="FE176" s="16">
        <v>1</v>
      </c>
      <c r="FF176" s="16">
        <v>0</v>
      </c>
      <c r="FI176" s="16">
        <v>517</v>
      </c>
      <c r="FM176" s="16">
        <v>517</v>
      </c>
      <c r="FN176" s="16">
        <v>4</v>
      </c>
      <c r="FO176" s="16" t="s">
        <v>65</v>
      </c>
      <c r="FP176" s="16">
        <v>46.391752577319586</v>
      </c>
    </row>
    <row r="177" spans="1:172" s="16" customFormat="1" x14ac:dyDescent="0.2">
      <c r="A177" s="16" t="s">
        <v>182</v>
      </c>
      <c r="B177" s="16">
        <v>1992</v>
      </c>
      <c r="C177" s="16" t="s">
        <v>183</v>
      </c>
      <c r="D177" s="16" t="s">
        <v>184</v>
      </c>
      <c r="F177">
        <v>1</v>
      </c>
      <c r="G177">
        <v>0</v>
      </c>
      <c r="O177" s="16" t="s">
        <v>185</v>
      </c>
      <c r="P177" s="16" t="s">
        <v>185</v>
      </c>
      <c r="Q177" s="16" t="s">
        <v>186</v>
      </c>
      <c r="X177">
        <v>1</v>
      </c>
      <c r="Y177">
        <v>0</v>
      </c>
      <c r="AI177" s="3">
        <v>1</v>
      </c>
      <c r="AJ177" s="3" t="s">
        <v>187</v>
      </c>
      <c r="AK177" s="3" t="s">
        <v>188</v>
      </c>
      <c r="AL177" s="3" t="s">
        <v>57</v>
      </c>
      <c r="AM177" s="3" t="s">
        <v>180</v>
      </c>
      <c r="AN177" s="3" t="s">
        <v>57</v>
      </c>
      <c r="AO177" s="3" t="s">
        <v>180</v>
      </c>
      <c r="AP177" s="3" t="s">
        <v>57</v>
      </c>
      <c r="AQ177" s="3" t="s">
        <v>57</v>
      </c>
      <c r="AR177" s="3" t="s">
        <v>189</v>
      </c>
      <c r="AS177" s="3" t="s">
        <v>60</v>
      </c>
      <c r="AT177" s="14" t="s">
        <v>60</v>
      </c>
      <c r="AU177" s="14">
        <v>1</v>
      </c>
      <c r="AV177" s="14">
        <v>1</v>
      </c>
      <c r="AW177" s="14"/>
      <c r="AX177" s="14">
        <v>1</v>
      </c>
      <c r="AY177" s="3">
        <v>0</v>
      </c>
      <c r="AZ177" s="62">
        <v>0</v>
      </c>
      <c r="BA177" s="3">
        <v>0</v>
      </c>
      <c r="BB177" s="3"/>
      <c r="BC177" s="3">
        <v>0</v>
      </c>
      <c r="BD177" s="3">
        <v>0</v>
      </c>
      <c r="BE177" s="3">
        <v>1</v>
      </c>
      <c r="BF177" s="3">
        <v>1</v>
      </c>
      <c r="BG177" s="3">
        <v>1</v>
      </c>
      <c r="BH177" s="3"/>
      <c r="BI177" s="3">
        <v>1</v>
      </c>
      <c r="BK177" s="16">
        <v>0</v>
      </c>
      <c r="BL177" s="16">
        <v>-7</v>
      </c>
      <c r="BM177" s="3">
        <v>1502</v>
      </c>
      <c r="BN177" s="16">
        <v>150210</v>
      </c>
      <c r="BO177" s="16">
        <v>1</v>
      </c>
      <c r="BP177" s="16">
        <v>0</v>
      </c>
      <c r="BQ177" s="16">
        <v>1</v>
      </c>
      <c r="BR177" s="16">
        <v>1</v>
      </c>
      <c r="BS177" s="16">
        <v>0</v>
      </c>
      <c r="BT177" s="16">
        <v>1</v>
      </c>
      <c r="BU177" s="3" t="s">
        <v>303</v>
      </c>
      <c r="BV177" s="3" t="s">
        <v>383</v>
      </c>
      <c r="BW177" s="12">
        <v>0</v>
      </c>
      <c r="BX177" s="12">
        <v>0</v>
      </c>
      <c r="BY177" s="12">
        <v>0</v>
      </c>
      <c r="BZ177" s="12">
        <v>0</v>
      </c>
      <c r="CA177" s="12">
        <v>0</v>
      </c>
      <c r="CB177" s="5" t="s">
        <v>376</v>
      </c>
      <c r="CC177" s="5" t="s">
        <v>938</v>
      </c>
      <c r="CD177" s="5" t="s">
        <v>399</v>
      </c>
      <c r="CE177" s="5" t="s">
        <v>823</v>
      </c>
      <c r="CF177" s="5" t="s">
        <v>367</v>
      </c>
      <c r="CG177" s="5" t="s">
        <v>368</v>
      </c>
      <c r="CH177" s="5" t="s">
        <v>399</v>
      </c>
      <c r="CI177" s="5"/>
      <c r="CJ177" s="161">
        <v>1</v>
      </c>
      <c r="CK177" s="3"/>
      <c r="CL177" s="5" t="s">
        <v>689</v>
      </c>
      <c r="CM177" s="3" t="s">
        <v>402</v>
      </c>
      <c r="CN177" s="3">
        <v>2</v>
      </c>
      <c r="CO177" s="3">
        <v>0</v>
      </c>
      <c r="CP177" s="3" t="s">
        <v>184</v>
      </c>
      <c r="CQ177" s="3" t="s">
        <v>320</v>
      </c>
      <c r="CR177" s="3">
        <v>1</v>
      </c>
      <c r="CS177" s="3">
        <v>0</v>
      </c>
      <c r="CT177" s="3">
        <v>0</v>
      </c>
      <c r="CU177" s="3">
        <v>1</v>
      </c>
      <c r="CV177" s="5">
        <f>CT178</f>
        <v>0</v>
      </c>
      <c r="CW177" s="3">
        <v>1</v>
      </c>
      <c r="CX177" s="3">
        <v>1</v>
      </c>
      <c r="CY177" s="3">
        <v>1</v>
      </c>
      <c r="CZ177" s="3">
        <v>2</v>
      </c>
      <c r="DA177" s="12">
        <f t="shared" ref="DA177" si="458">100-EH177</f>
        <v>20</v>
      </c>
      <c r="DB177" s="12">
        <f t="shared" si="419"/>
        <v>20</v>
      </c>
      <c r="DC177" s="169">
        <f t="shared" si="420"/>
        <v>80</v>
      </c>
      <c r="DD177" s="12">
        <f t="shared" ref="DD177:DD199" si="459">EH177</f>
        <v>80</v>
      </c>
      <c r="DE177" s="12">
        <f>DA178</f>
        <v>80</v>
      </c>
      <c r="DF177" s="12">
        <f>DB178</f>
        <v>80</v>
      </c>
      <c r="DG177" s="3">
        <v>0</v>
      </c>
      <c r="DH177" s="3" t="s">
        <v>320</v>
      </c>
      <c r="DI177" s="3">
        <v>0</v>
      </c>
      <c r="DJ177" s="3" t="s">
        <v>820</v>
      </c>
      <c r="DK177" s="3" t="s">
        <v>185</v>
      </c>
      <c r="DL177" s="3" t="s">
        <v>812</v>
      </c>
      <c r="DM177" s="3"/>
      <c r="DN177" s="3"/>
      <c r="DO177" s="3"/>
      <c r="DP177" s="3"/>
      <c r="DQ177" s="12">
        <f t="shared" si="445"/>
        <v>53.608247422680414</v>
      </c>
      <c r="DR177" s="12">
        <f t="shared" si="446"/>
        <v>9700</v>
      </c>
      <c r="DS177" s="157">
        <v>5200</v>
      </c>
      <c r="DT177" s="3">
        <v>4500</v>
      </c>
      <c r="DU177" s="3"/>
      <c r="DV177" s="3"/>
      <c r="DW177" s="101">
        <v>5200</v>
      </c>
      <c r="DX177" s="101" t="s">
        <v>1031</v>
      </c>
      <c r="DY177" s="12"/>
      <c r="DZ177" s="12"/>
      <c r="EA177" s="12">
        <f t="shared" si="447"/>
        <v>82</v>
      </c>
      <c r="EB177" s="12">
        <f t="shared" si="422"/>
        <v>50</v>
      </c>
      <c r="EC177" s="3">
        <v>41</v>
      </c>
      <c r="ED177" s="3">
        <v>9</v>
      </c>
      <c r="EE177" s="3"/>
      <c r="EF177" s="3"/>
      <c r="EG177" s="56" t="s">
        <v>973</v>
      </c>
      <c r="EH177" s="56">
        <v>80</v>
      </c>
      <c r="EI177" s="56" t="s">
        <v>973</v>
      </c>
      <c r="EJ177" s="56">
        <v>20</v>
      </c>
      <c r="EK177" s="56"/>
      <c r="EL177" s="81"/>
      <c r="EM177" s="56"/>
      <c r="EN177" s="81"/>
      <c r="EO177" s="3" t="s">
        <v>824</v>
      </c>
      <c r="EP177" s="3">
        <v>1</v>
      </c>
      <c r="EQ177" s="3" t="s">
        <v>949</v>
      </c>
      <c r="ER177" s="3" t="s">
        <v>825</v>
      </c>
      <c r="ES177" s="3"/>
      <c r="ET177" s="3"/>
      <c r="EU177" s="16">
        <v>1379</v>
      </c>
      <c r="EW177" s="16">
        <v>2</v>
      </c>
      <c r="EY177" s="16">
        <v>1</v>
      </c>
      <c r="EZ177" s="16">
        <v>1</v>
      </c>
      <c r="FA177" s="16">
        <v>3</v>
      </c>
      <c r="FB177" s="17">
        <v>33147</v>
      </c>
      <c r="FC177" s="16">
        <v>1</v>
      </c>
      <c r="FD177" s="17">
        <v>33149</v>
      </c>
      <c r="FE177" s="16">
        <v>1</v>
      </c>
      <c r="FF177" s="16">
        <v>0</v>
      </c>
      <c r="FI177" s="16">
        <v>517</v>
      </c>
      <c r="FM177" s="16">
        <v>517</v>
      </c>
      <c r="FN177" s="16">
        <v>4</v>
      </c>
      <c r="FO177" s="16" t="s">
        <v>65</v>
      </c>
      <c r="FP177" s="16">
        <v>53.608247422680414</v>
      </c>
    </row>
    <row r="178" spans="1:172" s="16" customFormat="1" x14ac:dyDescent="0.2">
      <c r="A178" s="16" t="s">
        <v>182</v>
      </c>
      <c r="B178" s="16">
        <v>1992</v>
      </c>
      <c r="C178" s="16" t="s">
        <v>183</v>
      </c>
      <c r="D178" s="16" t="s">
        <v>184</v>
      </c>
      <c r="F178">
        <v>1</v>
      </c>
      <c r="G178">
        <v>0</v>
      </c>
      <c r="O178" s="16" t="s">
        <v>185</v>
      </c>
      <c r="P178" s="16" t="s">
        <v>185</v>
      </c>
      <c r="Q178" s="16" t="s">
        <v>186</v>
      </c>
      <c r="X178">
        <v>1</v>
      </c>
      <c r="Y178">
        <v>0</v>
      </c>
      <c r="AI178" s="3">
        <v>1</v>
      </c>
      <c r="AJ178" s="3" t="s">
        <v>187</v>
      </c>
      <c r="AK178" s="3" t="s">
        <v>188</v>
      </c>
      <c r="AL178" s="3" t="s">
        <v>57</v>
      </c>
      <c r="AM178" s="3" t="s">
        <v>180</v>
      </c>
      <c r="AN178" s="3" t="s">
        <v>57</v>
      </c>
      <c r="AO178" s="3" t="s">
        <v>180</v>
      </c>
      <c r="AP178" s="3" t="s">
        <v>57</v>
      </c>
      <c r="AQ178" s="3" t="s">
        <v>57</v>
      </c>
      <c r="AR178" s="3" t="s">
        <v>189</v>
      </c>
      <c r="AS178" s="3" t="s">
        <v>60</v>
      </c>
      <c r="AT178" s="14" t="s">
        <v>60</v>
      </c>
      <c r="AU178" s="14">
        <v>1</v>
      </c>
      <c r="AV178" s="14">
        <v>1</v>
      </c>
      <c r="AW178" s="14"/>
      <c r="AX178" s="14">
        <v>1</v>
      </c>
      <c r="AY178" s="3">
        <v>0</v>
      </c>
      <c r="AZ178" s="62">
        <v>0</v>
      </c>
      <c r="BA178" s="3">
        <v>0</v>
      </c>
      <c r="BB178" s="3"/>
      <c r="BC178" s="3">
        <v>0</v>
      </c>
      <c r="BD178" s="3">
        <v>0</v>
      </c>
      <c r="BE178" s="3">
        <v>1</v>
      </c>
      <c r="BF178" s="3">
        <v>1</v>
      </c>
      <c r="BG178" s="3">
        <v>1</v>
      </c>
      <c r="BH178" s="3"/>
      <c r="BI178" s="3">
        <v>1</v>
      </c>
      <c r="BK178" s="16">
        <v>0</v>
      </c>
      <c r="BL178" s="16">
        <v>-7</v>
      </c>
      <c r="BM178" s="3">
        <v>1502</v>
      </c>
      <c r="BN178" s="16">
        <v>150210</v>
      </c>
      <c r="BO178" s="16">
        <v>1</v>
      </c>
      <c r="BP178" s="16">
        <v>0</v>
      </c>
      <c r="BQ178" s="16">
        <v>1</v>
      </c>
      <c r="BR178" s="16">
        <v>1</v>
      </c>
      <c r="BS178" s="16">
        <v>0</v>
      </c>
      <c r="BT178" s="16">
        <v>1</v>
      </c>
      <c r="BU178" s="3" t="s">
        <v>303</v>
      </c>
      <c r="BV178" s="3" t="s">
        <v>383</v>
      </c>
      <c r="BW178" s="12">
        <v>0</v>
      </c>
      <c r="BX178" s="12">
        <v>0</v>
      </c>
      <c r="BY178" s="12">
        <v>0</v>
      </c>
      <c r="BZ178" s="12">
        <v>0</v>
      </c>
      <c r="CA178" s="12">
        <v>0</v>
      </c>
      <c r="CB178" s="5" t="s">
        <v>376</v>
      </c>
      <c r="CC178" s="5" t="s">
        <v>938</v>
      </c>
      <c r="CD178" s="5" t="s">
        <v>399</v>
      </c>
      <c r="CE178" s="5" t="s">
        <v>823</v>
      </c>
      <c r="CF178" s="5" t="s">
        <v>367</v>
      </c>
      <c r="CG178" s="5" t="s">
        <v>368</v>
      </c>
      <c r="CH178" s="5" t="s">
        <v>399</v>
      </c>
      <c r="CI178" s="5"/>
      <c r="CJ178" s="161">
        <v>1</v>
      </c>
      <c r="CK178" s="3"/>
      <c r="CL178" s="5" t="s">
        <v>689</v>
      </c>
      <c r="CM178" s="3" t="s">
        <v>402</v>
      </c>
      <c r="CN178" s="3">
        <v>2</v>
      </c>
      <c r="CO178" s="3">
        <v>0</v>
      </c>
      <c r="CP178" s="3" t="s">
        <v>1428</v>
      </c>
      <c r="CQ178" s="3" t="s">
        <v>1424</v>
      </c>
      <c r="CR178" s="3">
        <v>0</v>
      </c>
      <c r="CS178" s="3">
        <v>1</v>
      </c>
      <c r="CT178" s="3">
        <v>0</v>
      </c>
      <c r="CU178" s="3">
        <v>1</v>
      </c>
      <c r="CV178" s="5">
        <f>CT177</f>
        <v>0</v>
      </c>
      <c r="CW178" s="3">
        <v>1</v>
      </c>
      <c r="CX178" s="3">
        <v>1</v>
      </c>
      <c r="CY178" s="3">
        <v>1</v>
      </c>
      <c r="CZ178" s="3">
        <v>2</v>
      </c>
      <c r="DA178" s="12">
        <f t="shared" ref="DA178" si="460">100-EJ178</f>
        <v>80</v>
      </c>
      <c r="DB178" s="12">
        <f t="shared" si="419"/>
        <v>80</v>
      </c>
      <c r="DC178" s="169">
        <f t="shared" si="424"/>
        <v>20</v>
      </c>
      <c r="DD178" s="12">
        <f t="shared" ref="DD178:DD184" si="461">EJ178</f>
        <v>20</v>
      </c>
      <c r="DE178" s="12">
        <f>DA177</f>
        <v>20</v>
      </c>
      <c r="DF178" s="12">
        <f>DB177</f>
        <v>20</v>
      </c>
      <c r="DG178" s="3">
        <v>0</v>
      </c>
      <c r="DH178" s="3" t="s">
        <v>320</v>
      </c>
      <c r="DI178" s="3">
        <v>0</v>
      </c>
      <c r="DJ178" s="3" t="s">
        <v>820</v>
      </c>
      <c r="DK178" s="3" t="s">
        <v>185</v>
      </c>
      <c r="DL178" s="3" t="s">
        <v>812</v>
      </c>
      <c r="DM178" s="3"/>
      <c r="DN178" s="3"/>
      <c r="DO178" s="3"/>
      <c r="DP178" s="3"/>
      <c r="DQ178" s="12">
        <f t="shared" si="450"/>
        <v>46.391752577319586</v>
      </c>
      <c r="DR178" s="12">
        <f t="shared" si="446"/>
        <v>9700</v>
      </c>
      <c r="DS178" s="157">
        <v>5200</v>
      </c>
      <c r="DT178" s="3">
        <v>4500</v>
      </c>
      <c r="DU178" s="3"/>
      <c r="DV178" s="3"/>
      <c r="DW178" s="101">
        <v>5200</v>
      </c>
      <c r="DX178" s="101" t="s">
        <v>1031</v>
      </c>
      <c r="DY178" s="12"/>
      <c r="DZ178" s="12"/>
      <c r="EA178" s="12">
        <f t="shared" si="451"/>
        <v>18</v>
      </c>
      <c r="EB178" s="12">
        <f t="shared" si="422"/>
        <v>50</v>
      </c>
      <c r="EC178" s="3">
        <v>41</v>
      </c>
      <c r="ED178" s="3">
        <v>9</v>
      </c>
      <c r="EE178" s="3"/>
      <c r="EF178" s="3"/>
      <c r="EG178" s="56" t="s">
        <v>973</v>
      </c>
      <c r="EH178" s="56">
        <v>80</v>
      </c>
      <c r="EI178" s="56" t="s">
        <v>973</v>
      </c>
      <c r="EJ178" s="56">
        <v>20</v>
      </c>
      <c r="EK178" s="56"/>
      <c r="EL178" s="81"/>
      <c r="EM178" s="56"/>
      <c r="EN178" s="81"/>
      <c r="EO178" s="3" t="s">
        <v>824</v>
      </c>
      <c r="EP178" s="3">
        <v>1</v>
      </c>
      <c r="EQ178" s="3" t="s">
        <v>949</v>
      </c>
      <c r="ER178" s="3" t="s">
        <v>825</v>
      </c>
      <c r="ES178" s="3"/>
      <c r="ET178" s="3"/>
      <c r="EU178" s="16">
        <v>1379</v>
      </c>
      <c r="EW178" s="16">
        <v>2</v>
      </c>
      <c r="EY178" s="16">
        <v>1</v>
      </c>
      <c r="EZ178" s="16">
        <v>1</v>
      </c>
      <c r="FA178" s="16">
        <v>3</v>
      </c>
      <c r="FB178" s="17">
        <v>33147</v>
      </c>
      <c r="FC178" s="16">
        <v>1</v>
      </c>
      <c r="FD178" s="17">
        <v>33149</v>
      </c>
      <c r="FE178" s="16">
        <v>1</v>
      </c>
      <c r="FF178" s="16">
        <v>0</v>
      </c>
      <c r="FI178" s="16">
        <v>517</v>
      </c>
      <c r="FM178" s="16">
        <v>517</v>
      </c>
      <c r="FN178" s="16">
        <v>4</v>
      </c>
      <c r="FO178" s="16" t="s">
        <v>65</v>
      </c>
      <c r="FP178" s="16">
        <v>46.391752577319586</v>
      </c>
    </row>
    <row r="179" spans="1:172" s="16" customFormat="1" x14ac:dyDescent="0.2">
      <c r="A179" s="16" t="s">
        <v>182</v>
      </c>
      <c r="B179" s="16">
        <v>1992</v>
      </c>
      <c r="C179" s="16" t="s">
        <v>183</v>
      </c>
      <c r="D179" s="16" t="s">
        <v>184</v>
      </c>
      <c r="F179">
        <v>1</v>
      </c>
      <c r="G179">
        <v>0</v>
      </c>
      <c r="O179" s="16" t="s">
        <v>185</v>
      </c>
      <c r="P179" s="16" t="s">
        <v>185</v>
      </c>
      <c r="Q179" s="16" t="s">
        <v>186</v>
      </c>
      <c r="X179">
        <v>1</v>
      </c>
      <c r="Y179">
        <v>0</v>
      </c>
      <c r="AI179" s="3">
        <v>1</v>
      </c>
      <c r="AJ179" s="3" t="s">
        <v>187</v>
      </c>
      <c r="AK179" s="3" t="s">
        <v>188</v>
      </c>
      <c r="AL179" s="3" t="s">
        <v>57</v>
      </c>
      <c r="AM179" s="3" t="s">
        <v>180</v>
      </c>
      <c r="AN179" s="3" t="s">
        <v>57</v>
      </c>
      <c r="AO179" s="3" t="s">
        <v>180</v>
      </c>
      <c r="AP179" s="3" t="s">
        <v>57</v>
      </c>
      <c r="AQ179" s="3" t="s">
        <v>57</v>
      </c>
      <c r="AR179" s="3" t="s">
        <v>189</v>
      </c>
      <c r="AS179" s="3" t="s">
        <v>60</v>
      </c>
      <c r="AT179" s="14" t="s">
        <v>60</v>
      </c>
      <c r="AU179" s="14">
        <v>1</v>
      </c>
      <c r="AV179" s="14">
        <v>1</v>
      </c>
      <c r="AW179" s="14"/>
      <c r="AX179" s="14">
        <v>1</v>
      </c>
      <c r="AY179" s="3">
        <v>0</v>
      </c>
      <c r="AZ179" s="62">
        <v>0</v>
      </c>
      <c r="BA179" s="3">
        <v>0</v>
      </c>
      <c r="BB179" s="3"/>
      <c r="BC179" s="3">
        <v>0</v>
      </c>
      <c r="BD179" s="3">
        <v>0</v>
      </c>
      <c r="BE179" s="3">
        <v>1</v>
      </c>
      <c r="BF179" s="3">
        <v>1</v>
      </c>
      <c r="BG179" s="3">
        <v>1</v>
      </c>
      <c r="BH179" s="3"/>
      <c r="BI179" s="3">
        <v>0</v>
      </c>
      <c r="BK179" s="16">
        <v>0</v>
      </c>
      <c r="BL179" s="16">
        <v>-7</v>
      </c>
      <c r="BM179" s="3">
        <v>1503</v>
      </c>
      <c r="BN179" s="16">
        <v>150310</v>
      </c>
      <c r="BO179" s="16">
        <v>1</v>
      </c>
      <c r="BP179" s="16">
        <v>1</v>
      </c>
      <c r="BQ179" s="16">
        <v>2</v>
      </c>
      <c r="BR179" s="16">
        <v>1</v>
      </c>
      <c r="BS179" s="16">
        <v>0</v>
      </c>
      <c r="BT179" s="16">
        <v>1</v>
      </c>
      <c r="BU179" s="3" t="s">
        <v>303</v>
      </c>
      <c r="BV179" s="3" t="s">
        <v>383</v>
      </c>
      <c r="BW179" s="12">
        <v>0</v>
      </c>
      <c r="BX179" s="12">
        <v>0</v>
      </c>
      <c r="BY179" s="12">
        <v>0</v>
      </c>
      <c r="BZ179" s="12">
        <v>0</v>
      </c>
      <c r="CA179" s="12">
        <v>0</v>
      </c>
      <c r="CB179" s="5" t="s">
        <v>367</v>
      </c>
      <c r="CC179" s="5" t="s">
        <v>403</v>
      </c>
      <c r="CD179" s="5" t="s">
        <v>399</v>
      </c>
      <c r="CE179" s="5"/>
      <c r="CF179" s="5" t="s">
        <v>331</v>
      </c>
      <c r="CG179" s="5" t="s">
        <v>354</v>
      </c>
      <c r="CH179" s="5" t="s">
        <v>414</v>
      </c>
      <c r="CI179" s="5" t="s">
        <v>1406</v>
      </c>
      <c r="CJ179" s="161">
        <v>1</v>
      </c>
      <c r="CK179" s="3" t="s">
        <v>1331</v>
      </c>
      <c r="CL179" s="5" t="s">
        <v>689</v>
      </c>
      <c r="CM179" s="3" t="s">
        <v>402</v>
      </c>
      <c r="CN179" s="3">
        <v>2</v>
      </c>
      <c r="CO179" s="3">
        <v>0</v>
      </c>
      <c r="CP179" s="3" t="s">
        <v>184</v>
      </c>
      <c r="CQ179" s="3" t="s">
        <v>320</v>
      </c>
      <c r="CR179" s="3">
        <v>1</v>
      </c>
      <c r="CS179" s="3">
        <v>0</v>
      </c>
      <c r="CT179" s="3">
        <v>0</v>
      </c>
      <c r="CU179" s="3">
        <v>1</v>
      </c>
      <c r="CV179" s="5">
        <f>CT180</f>
        <v>0</v>
      </c>
      <c r="CW179" s="3">
        <v>1</v>
      </c>
      <c r="CX179" s="3">
        <v>1</v>
      </c>
      <c r="CY179" s="3">
        <v>1</v>
      </c>
      <c r="CZ179" s="3">
        <v>3</v>
      </c>
      <c r="DA179" s="12">
        <f t="shared" ref="DA179" si="462">100-EH179</f>
        <v>22.700000000000003</v>
      </c>
      <c r="DB179" s="12">
        <f t="shared" si="419"/>
        <v>22.700000000000003</v>
      </c>
      <c r="DC179" s="169">
        <f t="shared" si="420"/>
        <v>77.3</v>
      </c>
      <c r="DD179" s="12">
        <f t="shared" si="459"/>
        <v>77.3</v>
      </c>
      <c r="DE179" s="12">
        <f>DA180</f>
        <v>77.3</v>
      </c>
      <c r="DF179" s="12">
        <f>DB180</f>
        <v>77.3</v>
      </c>
      <c r="DG179" s="3">
        <v>0</v>
      </c>
      <c r="DH179" s="3" t="s">
        <v>320</v>
      </c>
      <c r="DI179" s="3">
        <v>0</v>
      </c>
      <c r="DJ179" s="3" t="s">
        <v>820</v>
      </c>
      <c r="DK179" s="3" t="s">
        <v>185</v>
      </c>
      <c r="DL179" s="3" t="s">
        <v>812</v>
      </c>
      <c r="DM179" s="3"/>
      <c r="DN179" s="3"/>
      <c r="DO179" s="3"/>
      <c r="DP179" s="3"/>
      <c r="DQ179" s="12">
        <f t="shared" si="445"/>
        <v>53.608247422680414</v>
      </c>
      <c r="DR179" s="12">
        <f t="shared" si="446"/>
        <v>9700</v>
      </c>
      <c r="DS179" s="157">
        <v>5200</v>
      </c>
      <c r="DT179" s="3">
        <v>4500</v>
      </c>
      <c r="DU179" s="3"/>
      <c r="DV179" s="3"/>
      <c r="DW179" s="101">
        <v>5200</v>
      </c>
      <c r="DX179" s="101" t="s">
        <v>1031</v>
      </c>
      <c r="DY179" s="12"/>
      <c r="DZ179" s="12"/>
      <c r="EA179" s="12">
        <f t="shared" si="447"/>
        <v>82</v>
      </c>
      <c r="EB179" s="12">
        <f t="shared" si="422"/>
        <v>50</v>
      </c>
      <c r="EC179" s="3">
        <v>41</v>
      </c>
      <c r="ED179" s="3">
        <v>9</v>
      </c>
      <c r="EE179" s="3"/>
      <c r="EF179" s="3"/>
      <c r="EG179" s="56" t="s">
        <v>974</v>
      </c>
      <c r="EH179" s="56">
        <v>77.3</v>
      </c>
      <c r="EI179" s="56" t="s">
        <v>974</v>
      </c>
      <c r="EJ179" s="56">
        <v>22.7</v>
      </c>
      <c r="EK179" s="56"/>
      <c r="EL179" s="81"/>
      <c r="EM179" s="56"/>
      <c r="EN179" s="81"/>
      <c r="EO179" s="3" t="s">
        <v>695</v>
      </c>
      <c r="EP179" s="3">
        <v>0</v>
      </c>
      <c r="EQ179" s="3" t="s">
        <v>949</v>
      </c>
      <c r="ER179" s="3" t="s">
        <v>822</v>
      </c>
      <c r="ES179" s="110" t="s">
        <v>1397</v>
      </c>
      <c r="ET179" s="3" t="s">
        <v>1331</v>
      </c>
      <c r="EU179" s="16">
        <v>1379</v>
      </c>
      <c r="EW179" s="16">
        <v>2</v>
      </c>
      <c r="EY179" s="16">
        <v>1</v>
      </c>
      <c r="EZ179" s="16">
        <v>1</v>
      </c>
      <c r="FA179" s="16">
        <v>3</v>
      </c>
      <c r="FB179" s="17">
        <v>33147</v>
      </c>
      <c r="FC179" s="16">
        <v>1</v>
      </c>
      <c r="FD179" s="17">
        <v>33149</v>
      </c>
      <c r="FE179" s="16">
        <v>1</v>
      </c>
      <c r="FF179" s="16">
        <v>0</v>
      </c>
      <c r="FI179" s="16">
        <v>517</v>
      </c>
      <c r="FM179" s="16">
        <v>517</v>
      </c>
      <c r="FN179" s="16">
        <v>4</v>
      </c>
      <c r="FO179" s="16" t="s">
        <v>65</v>
      </c>
      <c r="FP179" s="16">
        <v>53.608247422680414</v>
      </c>
    </row>
    <row r="180" spans="1:172" s="16" customFormat="1" x14ac:dyDescent="0.2">
      <c r="A180" s="16" t="s">
        <v>182</v>
      </c>
      <c r="B180" s="16">
        <v>1992</v>
      </c>
      <c r="C180" s="16" t="s">
        <v>183</v>
      </c>
      <c r="D180" s="16" t="s">
        <v>184</v>
      </c>
      <c r="F180">
        <v>1</v>
      </c>
      <c r="G180">
        <v>0</v>
      </c>
      <c r="O180" s="16" t="s">
        <v>185</v>
      </c>
      <c r="P180" s="16" t="s">
        <v>185</v>
      </c>
      <c r="Q180" s="16" t="s">
        <v>186</v>
      </c>
      <c r="X180">
        <v>1</v>
      </c>
      <c r="Y180">
        <v>0</v>
      </c>
      <c r="AI180" s="3">
        <v>1</v>
      </c>
      <c r="AJ180" s="3" t="s">
        <v>187</v>
      </c>
      <c r="AK180" s="3" t="s">
        <v>188</v>
      </c>
      <c r="AL180" s="3" t="s">
        <v>57</v>
      </c>
      <c r="AM180" s="3" t="s">
        <v>180</v>
      </c>
      <c r="AN180" s="3" t="s">
        <v>57</v>
      </c>
      <c r="AO180" s="3" t="s">
        <v>180</v>
      </c>
      <c r="AP180" s="3" t="s">
        <v>57</v>
      </c>
      <c r="AQ180" s="3" t="s">
        <v>57</v>
      </c>
      <c r="AR180" s="3" t="s">
        <v>189</v>
      </c>
      <c r="AS180" s="3" t="s">
        <v>60</v>
      </c>
      <c r="AT180" s="14" t="s">
        <v>60</v>
      </c>
      <c r="AU180" s="14">
        <v>1</v>
      </c>
      <c r="AV180" s="14">
        <v>1</v>
      </c>
      <c r="AW180" s="14"/>
      <c r="AX180" s="14">
        <v>1</v>
      </c>
      <c r="AY180" s="3">
        <v>0</v>
      </c>
      <c r="AZ180" s="62">
        <v>0</v>
      </c>
      <c r="BA180" s="3">
        <v>0</v>
      </c>
      <c r="BB180" s="3"/>
      <c r="BC180" s="3">
        <v>0</v>
      </c>
      <c r="BD180" s="3">
        <v>0</v>
      </c>
      <c r="BE180" s="3">
        <v>1</v>
      </c>
      <c r="BF180" s="3">
        <v>1</v>
      </c>
      <c r="BG180" s="3">
        <v>1</v>
      </c>
      <c r="BH180" s="3"/>
      <c r="BI180" s="3">
        <v>0</v>
      </c>
      <c r="BK180" s="16">
        <v>0</v>
      </c>
      <c r="BL180" s="16">
        <v>-7</v>
      </c>
      <c r="BM180" s="3">
        <v>1503</v>
      </c>
      <c r="BN180" s="16">
        <v>150310</v>
      </c>
      <c r="BO180" s="16">
        <v>1</v>
      </c>
      <c r="BP180" s="16">
        <v>1</v>
      </c>
      <c r="BQ180" s="16">
        <v>2</v>
      </c>
      <c r="BR180" s="16">
        <v>1</v>
      </c>
      <c r="BS180" s="16">
        <v>0</v>
      </c>
      <c r="BT180" s="16">
        <v>1</v>
      </c>
      <c r="BU180" s="3" t="s">
        <v>303</v>
      </c>
      <c r="BV180" s="3" t="s">
        <v>383</v>
      </c>
      <c r="BW180" s="12">
        <v>0</v>
      </c>
      <c r="BX180" s="12">
        <v>0</v>
      </c>
      <c r="BY180" s="12">
        <v>0</v>
      </c>
      <c r="BZ180" s="12">
        <v>0</v>
      </c>
      <c r="CA180" s="12">
        <v>0</v>
      </c>
      <c r="CB180" s="5" t="s">
        <v>367</v>
      </c>
      <c r="CC180" s="5" t="s">
        <v>403</v>
      </c>
      <c r="CD180" s="5" t="s">
        <v>399</v>
      </c>
      <c r="CE180" s="5"/>
      <c r="CF180" s="5" t="s">
        <v>331</v>
      </c>
      <c r="CG180" s="5" t="s">
        <v>354</v>
      </c>
      <c r="CH180" s="5" t="s">
        <v>414</v>
      </c>
      <c r="CI180" s="5" t="s">
        <v>1406</v>
      </c>
      <c r="CJ180" s="161">
        <v>1</v>
      </c>
      <c r="CK180" s="3" t="s">
        <v>1331</v>
      </c>
      <c r="CL180" s="5" t="s">
        <v>689</v>
      </c>
      <c r="CM180" s="3" t="s">
        <v>402</v>
      </c>
      <c r="CN180" s="3">
        <v>2</v>
      </c>
      <c r="CO180" s="3">
        <v>0</v>
      </c>
      <c r="CP180" s="3" t="s">
        <v>1428</v>
      </c>
      <c r="CQ180" s="3" t="s">
        <v>1424</v>
      </c>
      <c r="CR180" s="3">
        <v>0</v>
      </c>
      <c r="CS180" s="3">
        <v>1</v>
      </c>
      <c r="CT180" s="3">
        <v>0</v>
      </c>
      <c r="CU180" s="3">
        <v>1</v>
      </c>
      <c r="CV180" s="5">
        <f>CT179</f>
        <v>0</v>
      </c>
      <c r="CW180" s="3">
        <v>1</v>
      </c>
      <c r="CX180" s="3">
        <v>1</v>
      </c>
      <c r="CY180" s="3">
        <v>1</v>
      </c>
      <c r="CZ180" s="3">
        <v>3</v>
      </c>
      <c r="DA180" s="12">
        <f t="shared" ref="DA180" si="463">100-EJ180</f>
        <v>77.3</v>
      </c>
      <c r="DB180" s="12">
        <f t="shared" si="419"/>
        <v>77.3</v>
      </c>
      <c r="DC180" s="169">
        <f t="shared" si="424"/>
        <v>22.7</v>
      </c>
      <c r="DD180" s="12">
        <f t="shared" si="461"/>
        <v>22.7</v>
      </c>
      <c r="DE180" s="12">
        <f>DA179</f>
        <v>22.700000000000003</v>
      </c>
      <c r="DF180" s="12">
        <f>DB179</f>
        <v>22.700000000000003</v>
      </c>
      <c r="DG180" s="3">
        <v>0</v>
      </c>
      <c r="DH180" s="3" t="s">
        <v>320</v>
      </c>
      <c r="DI180" s="3">
        <v>0</v>
      </c>
      <c r="DJ180" s="3" t="s">
        <v>820</v>
      </c>
      <c r="DK180" s="3" t="s">
        <v>185</v>
      </c>
      <c r="DL180" s="3" t="s">
        <v>812</v>
      </c>
      <c r="DM180" s="3"/>
      <c r="DN180" s="3"/>
      <c r="DO180" s="3"/>
      <c r="DP180" s="3"/>
      <c r="DQ180" s="12">
        <f t="shared" si="450"/>
        <v>46.391752577319586</v>
      </c>
      <c r="DR180" s="12">
        <f t="shared" si="446"/>
        <v>9700</v>
      </c>
      <c r="DS180" s="157">
        <v>5200</v>
      </c>
      <c r="DT180" s="3">
        <v>4500</v>
      </c>
      <c r="DU180" s="3"/>
      <c r="DV180" s="3"/>
      <c r="DW180" s="101">
        <v>5200</v>
      </c>
      <c r="DX180" s="101" t="s">
        <v>1031</v>
      </c>
      <c r="DY180" s="12"/>
      <c r="DZ180" s="12"/>
      <c r="EA180" s="12">
        <f t="shared" si="451"/>
        <v>18</v>
      </c>
      <c r="EB180" s="12">
        <f t="shared" si="422"/>
        <v>50</v>
      </c>
      <c r="EC180" s="3">
        <v>41</v>
      </c>
      <c r="ED180" s="3">
        <v>9</v>
      </c>
      <c r="EE180" s="3"/>
      <c r="EF180" s="3"/>
      <c r="EG180" s="56" t="s">
        <v>974</v>
      </c>
      <c r="EH180" s="56">
        <v>77.3</v>
      </c>
      <c r="EI180" s="56" t="s">
        <v>974</v>
      </c>
      <c r="EJ180" s="56">
        <v>22.7</v>
      </c>
      <c r="EK180" s="56"/>
      <c r="EL180" s="81"/>
      <c r="EM180" s="56"/>
      <c r="EN180" s="81"/>
      <c r="EO180" s="3" t="s">
        <v>695</v>
      </c>
      <c r="EP180" s="3">
        <v>0</v>
      </c>
      <c r="EQ180" s="3" t="s">
        <v>949</v>
      </c>
      <c r="ER180" s="3" t="s">
        <v>822</v>
      </c>
      <c r="ES180" s="110" t="s">
        <v>1397</v>
      </c>
      <c r="ET180" s="3" t="s">
        <v>1331</v>
      </c>
      <c r="EU180" s="16">
        <v>1379</v>
      </c>
      <c r="EW180" s="16">
        <v>2</v>
      </c>
      <c r="EY180" s="16">
        <v>1</v>
      </c>
      <c r="EZ180" s="16">
        <v>1</v>
      </c>
      <c r="FA180" s="16">
        <v>3</v>
      </c>
      <c r="FB180" s="17">
        <v>33147</v>
      </c>
      <c r="FC180" s="16">
        <v>1</v>
      </c>
      <c r="FD180" s="17">
        <v>33149</v>
      </c>
      <c r="FE180" s="16">
        <v>1</v>
      </c>
      <c r="FF180" s="16">
        <v>0</v>
      </c>
      <c r="FI180" s="16">
        <v>517</v>
      </c>
      <c r="FM180" s="16">
        <v>517</v>
      </c>
      <c r="FN180" s="16">
        <v>4</v>
      </c>
      <c r="FO180" s="16" t="s">
        <v>65</v>
      </c>
      <c r="FP180" s="16">
        <v>46.391752577319586</v>
      </c>
    </row>
    <row r="181" spans="1:172" s="16" customFormat="1" x14ac:dyDescent="0.2">
      <c r="A181" s="16" t="s">
        <v>182</v>
      </c>
      <c r="B181" s="16">
        <v>1992</v>
      </c>
      <c r="C181" s="16" t="s">
        <v>183</v>
      </c>
      <c r="D181" s="16" t="s">
        <v>184</v>
      </c>
      <c r="F181">
        <v>1</v>
      </c>
      <c r="G181">
        <v>0</v>
      </c>
      <c r="O181" s="16" t="s">
        <v>185</v>
      </c>
      <c r="P181" s="16" t="s">
        <v>185</v>
      </c>
      <c r="Q181" s="16" t="s">
        <v>186</v>
      </c>
      <c r="X181">
        <v>1</v>
      </c>
      <c r="Y181">
        <v>0</v>
      </c>
      <c r="AI181" s="3">
        <v>1</v>
      </c>
      <c r="AJ181" s="3" t="s">
        <v>187</v>
      </c>
      <c r="AK181" s="3" t="s">
        <v>188</v>
      </c>
      <c r="AL181" s="3" t="s">
        <v>57</v>
      </c>
      <c r="AM181" s="3" t="s">
        <v>180</v>
      </c>
      <c r="AN181" s="3" t="s">
        <v>57</v>
      </c>
      <c r="AO181" s="3" t="s">
        <v>180</v>
      </c>
      <c r="AP181" s="3" t="s">
        <v>57</v>
      </c>
      <c r="AQ181" s="3" t="s">
        <v>57</v>
      </c>
      <c r="AR181" s="3" t="s">
        <v>189</v>
      </c>
      <c r="AS181" s="3" t="s">
        <v>60</v>
      </c>
      <c r="AT181" s="14" t="s">
        <v>60</v>
      </c>
      <c r="AU181" s="14">
        <v>1</v>
      </c>
      <c r="AV181" s="14">
        <v>1</v>
      </c>
      <c r="AW181" s="14"/>
      <c r="AX181" s="14">
        <v>1</v>
      </c>
      <c r="AY181" s="3">
        <v>0</v>
      </c>
      <c r="AZ181" s="62">
        <v>0</v>
      </c>
      <c r="BA181" s="3">
        <v>0</v>
      </c>
      <c r="BB181" s="3"/>
      <c r="BC181" s="3">
        <v>0</v>
      </c>
      <c r="BD181" s="3">
        <v>0</v>
      </c>
      <c r="BE181" s="3">
        <v>1</v>
      </c>
      <c r="BF181" s="3">
        <v>1</v>
      </c>
      <c r="BG181" s="3">
        <v>1</v>
      </c>
      <c r="BH181" s="3"/>
      <c r="BI181" s="3">
        <v>0</v>
      </c>
      <c r="BK181" s="16">
        <v>0</v>
      </c>
      <c r="BL181" s="16">
        <v>-7</v>
      </c>
      <c r="BM181" s="3">
        <v>1503</v>
      </c>
      <c r="BN181" s="16">
        <v>150320</v>
      </c>
      <c r="BO181" s="16">
        <v>1</v>
      </c>
      <c r="BP181" s="16">
        <v>1</v>
      </c>
      <c r="BQ181" s="16">
        <v>2</v>
      </c>
      <c r="BR181" s="16">
        <v>1</v>
      </c>
      <c r="BS181" s="16">
        <v>0</v>
      </c>
      <c r="BT181" s="16">
        <v>0</v>
      </c>
      <c r="BU181" s="3" t="s">
        <v>303</v>
      </c>
      <c r="BV181" s="3" t="s">
        <v>384</v>
      </c>
      <c r="BW181" s="12">
        <v>0</v>
      </c>
      <c r="BX181" s="12">
        <v>0</v>
      </c>
      <c r="BY181" s="12">
        <v>0</v>
      </c>
      <c r="BZ181" s="12">
        <v>0</v>
      </c>
      <c r="CA181" s="12">
        <v>0</v>
      </c>
      <c r="CB181" s="5" t="s">
        <v>367</v>
      </c>
      <c r="CC181" s="5" t="s">
        <v>403</v>
      </c>
      <c r="CD181" s="5" t="s">
        <v>399</v>
      </c>
      <c r="CE181" s="5"/>
      <c r="CF181" s="5" t="s">
        <v>331</v>
      </c>
      <c r="CG181" s="5" t="s">
        <v>354</v>
      </c>
      <c r="CH181" s="5" t="s">
        <v>414</v>
      </c>
      <c r="CI181" s="5" t="s">
        <v>1406</v>
      </c>
      <c r="CJ181" s="161">
        <v>1</v>
      </c>
      <c r="CK181" s="3" t="s">
        <v>1399</v>
      </c>
      <c r="CL181" s="5" t="s">
        <v>689</v>
      </c>
      <c r="CM181" s="3" t="s">
        <v>402</v>
      </c>
      <c r="CN181" s="3">
        <v>2</v>
      </c>
      <c r="CO181" s="3">
        <v>0</v>
      </c>
      <c r="CP181" s="3" t="s">
        <v>184</v>
      </c>
      <c r="CQ181" s="3" t="s">
        <v>320</v>
      </c>
      <c r="CR181" s="3">
        <v>1</v>
      </c>
      <c r="CS181" s="3">
        <v>0</v>
      </c>
      <c r="CT181" s="3">
        <v>0</v>
      </c>
      <c r="CU181" s="3">
        <v>1</v>
      </c>
      <c r="CV181" s="5">
        <f>CT182</f>
        <v>0</v>
      </c>
      <c r="CW181" s="3">
        <v>1</v>
      </c>
      <c r="CX181" s="3">
        <v>1</v>
      </c>
      <c r="CY181" s="3">
        <v>1</v>
      </c>
      <c r="CZ181" s="3">
        <v>3</v>
      </c>
      <c r="DA181" s="12">
        <f t="shared" ref="DA181" si="464">100-EH181</f>
        <v>50</v>
      </c>
      <c r="DB181" s="12">
        <f t="shared" si="419"/>
        <v>50</v>
      </c>
      <c r="DC181" s="169">
        <f t="shared" si="420"/>
        <v>50</v>
      </c>
      <c r="DD181" s="12">
        <f t="shared" si="459"/>
        <v>50</v>
      </c>
      <c r="DE181" s="12">
        <f>DA182</f>
        <v>50</v>
      </c>
      <c r="DF181" s="12">
        <f>DB182</f>
        <v>50</v>
      </c>
      <c r="DG181" s="3">
        <v>0</v>
      </c>
      <c r="DH181" s="3" t="s">
        <v>320</v>
      </c>
      <c r="DI181" s="3">
        <v>0</v>
      </c>
      <c r="DJ181" s="3" t="s">
        <v>820</v>
      </c>
      <c r="DK181" s="3" t="s">
        <v>185</v>
      </c>
      <c r="DL181" s="3" t="s">
        <v>812</v>
      </c>
      <c r="DM181" s="3"/>
      <c r="DN181" s="3"/>
      <c r="DO181" s="3"/>
      <c r="DP181" s="3"/>
      <c r="DQ181" s="12">
        <f t="shared" si="445"/>
        <v>53.608247422680414</v>
      </c>
      <c r="DR181" s="12">
        <f t="shared" si="446"/>
        <v>9700</v>
      </c>
      <c r="DS181" s="157">
        <v>5200</v>
      </c>
      <c r="DT181" s="3">
        <v>4500</v>
      </c>
      <c r="DU181" s="3"/>
      <c r="DV181" s="3"/>
      <c r="DW181" s="101">
        <v>5200</v>
      </c>
      <c r="DX181" s="101" t="s">
        <v>1031</v>
      </c>
      <c r="DY181" s="12"/>
      <c r="DZ181" s="12"/>
      <c r="EA181" s="12">
        <f t="shared" si="447"/>
        <v>82</v>
      </c>
      <c r="EB181" s="12">
        <f t="shared" si="422"/>
        <v>50</v>
      </c>
      <c r="EC181" s="3">
        <v>41</v>
      </c>
      <c r="ED181" s="3">
        <v>9</v>
      </c>
      <c r="EE181" s="3"/>
      <c r="EF181" s="3"/>
      <c r="EG181" s="56" t="s">
        <v>939</v>
      </c>
      <c r="EH181" s="56">
        <v>50</v>
      </c>
      <c r="EI181" s="56" t="s">
        <v>939</v>
      </c>
      <c r="EJ181" s="56">
        <v>50</v>
      </c>
      <c r="EK181" s="56"/>
      <c r="EL181" s="81"/>
      <c r="EM181" s="56"/>
      <c r="EN181" s="81"/>
      <c r="EO181" s="3" t="s">
        <v>695</v>
      </c>
      <c r="EP181" s="3">
        <v>0</v>
      </c>
      <c r="EQ181" s="3" t="s">
        <v>949</v>
      </c>
      <c r="ER181" s="3" t="s">
        <v>822</v>
      </c>
      <c r="ES181" s="110" t="s">
        <v>1397</v>
      </c>
      <c r="ET181" s="3" t="s">
        <v>1399</v>
      </c>
      <c r="EU181" s="1">
        <v>1379</v>
      </c>
      <c r="EV181" s="3" t="s">
        <v>188</v>
      </c>
      <c r="EW181" s="1">
        <v>2</v>
      </c>
      <c r="EX181" s="1"/>
      <c r="EY181" s="1">
        <v>1</v>
      </c>
      <c r="EZ181" s="1">
        <v>1</v>
      </c>
      <c r="FA181" s="1">
        <v>3</v>
      </c>
      <c r="FB181" s="9">
        <v>33147</v>
      </c>
      <c r="FC181" s="1">
        <v>1</v>
      </c>
      <c r="FD181" s="9">
        <v>33149</v>
      </c>
      <c r="FE181" s="1">
        <v>1</v>
      </c>
      <c r="FF181" s="1">
        <v>0</v>
      </c>
      <c r="FG181" s="1"/>
      <c r="FH181" s="1"/>
      <c r="FI181" s="1">
        <v>517</v>
      </c>
      <c r="FJ181" s="1"/>
      <c r="FK181" s="1"/>
      <c r="FL181" s="1"/>
      <c r="FM181" s="1">
        <v>517</v>
      </c>
      <c r="FN181" s="1">
        <v>4</v>
      </c>
      <c r="FO181" s="1" t="s">
        <v>65</v>
      </c>
      <c r="FP181" s="16">
        <v>53.608247422680414</v>
      </c>
    </row>
    <row r="182" spans="1:172" s="16" customFormat="1" x14ac:dyDescent="0.2">
      <c r="A182" s="16" t="s">
        <v>182</v>
      </c>
      <c r="B182" s="16">
        <v>1992</v>
      </c>
      <c r="C182" s="16" t="s">
        <v>183</v>
      </c>
      <c r="D182" s="16" t="s">
        <v>184</v>
      </c>
      <c r="F182">
        <v>1</v>
      </c>
      <c r="G182">
        <v>0</v>
      </c>
      <c r="O182" s="16" t="s">
        <v>185</v>
      </c>
      <c r="P182" s="16" t="s">
        <v>185</v>
      </c>
      <c r="Q182" s="16" t="s">
        <v>186</v>
      </c>
      <c r="X182">
        <v>1</v>
      </c>
      <c r="Y182">
        <v>0</v>
      </c>
      <c r="AI182" s="3">
        <v>1</v>
      </c>
      <c r="AJ182" s="3" t="s">
        <v>187</v>
      </c>
      <c r="AK182" s="3" t="s">
        <v>188</v>
      </c>
      <c r="AL182" s="3" t="s">
        <v>57</v>
      </c>
      <c r="AM182" s="3" t="s">
        <v>180</v>
      </c>
      <c r="AN182" s="3" t="s">
        <v>57</v>
      </c>
      <c r="AO182" s="3" t="s">
        <v>180</v>
      </c>
      <c r="AP182" s="3" t="s">
        <v>57</v>
      </c>
      <c r="AQ182" s="3" t="s">
        <v>57</v>
      </c>
      <c r="AR182" s="3" t="s">
        <v>189</v>
      </c>
      <c r="AS182" s="3" t="s">
        <v>60</v>
      </c>
      <c r="AT182" s="14" t="s">
        <v>60</v>
      </c>
      <c r="AU182" s="14">
        <v>1</v>
      </c>
      <c r="AV182" s="14">
        <v>1</v>
      </c>
      <c r="AW182" s="14"/>
      <c r="AX182" s="14">
        <v>1</v>
      </c>
      <c r="AY182" s="3">
        <v>0</v>
      </c>
      <c r="AZ182" s="62">
        <v>0</v>
      </c>
      <c r="BA182" s="3">
        <v>0</v>
      </c>
      <c r="BB182" s="3"/>
      <c r="BC182" s="3">
        <v>0</v>
      </c>
      <c r="BD182" s="3">
        <v>0</v>
      </c>
      <c r="BE182" s="3">
        <v>1</v>
      </c>
      <c r="BF182" s="3">
        <v>1</v>
      </c>
      <c r="BG182" s="3">
        <v>1</v>
      </c>
      <c r="BH182" s="3"/>
      <c r="BI182" s="3">
        <v>0</v>
      </c>
      <c r="BK182" s="16">
        <v>0</v>
      </c>
      <c r="BL182" s="16">
        <v>-7</v>
      </c>
      <c r="BM182" s="3">
        <v>1503</v>
      </c>
      <c r="BN182" s="16">
        <v>150320</v>
      </c>
      <c r="BO182" s="16">
        <v>1</v>
      </c>
      <c r="BP182" s="16">
        <v>1</v>
      </c>
      <c r="BQ182" s="16">
        <v>2</v>
      </c>
      <c r="BR182" s="16">
        <v>1</v>
      </c>
      <c r="BS182" s="16">
        <v>0</v>
      </c>
      <c r="BT182" s="16">
        <v>0</v>
      </c>
      <c r="BU182" s="3" t="s">
        <v>303</v>
      </c>
      <c r="BV182" s="3" t="s">
        <v>384</v>
      </c>
      <c r="BW182" s="12">
        <v>0</v>
      </c>
      <c r="BX182" s="12">
        <v>0</v>
      </c>
      <c r="BY182" s="12">
        <v>0</v>
      </c>
      <c r="BZ182" s="12">
        <v>0</v>
      </c>
      <c r="CA182" s="12">
        <v>0</v>
      </c>
      <c r="CB182" s="5" t="s">
        <v>367</v>
      </c>
      <c r="CC182" s="5" t="s">
        <v>403</v>
      </c>
      <c r="CD182" s="5" t="s">
        <v>399</v>
      </c>
      <c r="CE182" s="5"/>
      <c r="CF182" s="5" t="s">
        <v>331</v>
      </c>
      <c r="CG182" s="5" t="s">
        <v>354</v>
      </c>
      <c r="CH182" s="5" t="s">
        <v>414</v>
      </c>
      <c r="CI182" s="5" t="s">
        <v>1406</v>
      </c>
      <c r="CJ182" s="161">
        <v>1</v>
      </c>
      <c r="CK182" s="3" t="s">
        <v>1399</v>
      </c>
      <c r="CL182" s="5" t="s">
        <v>689</v>
      </c>
      <c r="CM182" s="3" t="s">
        <v>402</v>
      </c>
      <c r="CN182" s="3">
        <v>2</v>
      </c>
      <c r="CO182" s="3">
        <v>0</v>
      </c>
      <c r="CP182" s="3" t="s">
        <v>1428</v>
      </c>
      <c r="CQ182" s="3" t="s">
        <v>1424</v>
      </c>
      <c r="CR182" s="3">
        <v>0</v>
      </c>
      <c r="CS182" s="3">
        <v>1</v>
      </c>
      <c r="CT182" s="3">
        <v>0</v>
      </c>
      <c r="CU182" s="3">
        <v>1</v>
      </c>
      <c r="CV182" s="5">
        <f>CT181</f>
        <v>0</v>
      </c>
      <c r="CW182" s="3">
        <v>1</v>
      </c>
      <c r="CX182" s="3">
        <v>1</v>
      </c>
      <c r="CY182" s="3">
        <v>1</v>
      </c>
      <c r="CZ182" s="3">
        <v>3</v>
      </c>
      <c r="DA182" s="12">
        <f t="shared" ref="DA182" si="465">100-EJ182</f>
        <v>50</v>
      </c>
      <c r="DB182" s="12">
        <f t="shared" si="419"/>
        <v>50</v>
      </c>
      <c r="DC182" s="169">
        <f t="shared" si="424"/>
        <v>50</v>
      </c>
      <c r="DD182" s="12">
        <f t="shared" si="461"/>
        <v>50</v>
      </c>
      <c r="DE182" s="12">
        <f>DA181</f>
        <v>50</v>
      </c>
      <c r="DF182" s="12">
        <f>DB181</f>
        <v>50</v>
      </c>
      <c r="DG182" s="3">
        <v>0</v>
      </c>
      <c r="DH182" s="3" t="s">
        <v>320</v>
      </c>
      <c r="DI182" s="3">
        <v>0</v>
      </c>
      <c r="DJ182" s="3" t="s">
        <v>820</v>
      </c>
      <c r="DK182" s="3" t="s">
        <v>185</v>
      </c>
      <c r="DL182" s="3" t="s">
        <v>812</v>
      </c>
      <c r="DM182" s="3"/>
      <c r="DN182" s="3"/>
      <c r="DO182" s="3"/>
      <c r="DP182" s="3"/>
      <c r="DQ182" s="12">
        <f t="shared" si="450"/>
        <v>46.391752577319586</v>
      </c>
      <c r="DR182" s="12">
        <f t="shared" si="446"/>
        <v>9700</v>
      </c>
      <c r="DS182" s="157">
        <v>5200</v>
      </c>
      <c r="DT182" s="3">
        <v>4500</v>
      </c>
      <c r="DU182" s="3"/>
      <c r="DV182" s="3"/>
      <c r="DW182" s="101">
        <v>5200</v>
      </c>
      <c r="DX182" s="101" t="s">
        <v>1031</v>
      </c>
      <c r="DY182" s="12"/>
      <c r="DZ182" s="12"/>
      <c r="EA182" s="12">
        <f t="shared" si="451"/>
        <v>18</v>
      </c>
      <c r="EB182" s="12">
        <f t="shared" si="422"/>
        <v>50</v>
      </c>
      <c r="EC182" s="3">
        <v>41</v>
      </c>
      <c r="ED182" s="3">
        <v>9</v>
      </c>
      <c r="EE182" s="3"/>
      <c r="EF182" s="3"/>
      <c r="EG182" s="56" t="s">
        <v>939</v>
      </c>
      <c r="EH182" s="56">
        <v>50</v>
      </c>
      <c r="EI182" s="56" t="s">
        <v>939</v>
      </c>
      <c r="EJ182" s="56">
        <v>50</v>
      </c>
      <c r="EK182" s="56"/>
      <c r="EL182" s="81"/>
      <c r="EM182" s="56"/>
      <c r="EN182" s="81"/>
      <c r="EO182" s="3" t="s">
        <v>695</v>
      </c>
      <c r="EP182" s="3">
        <v>0</v>
      </c>
      <c r="EQ182" s="3" t="s">
        <v>949</v>
      </c>
      <c r="ER182" s="3" t="s">
        <v>822</v>
      </c>
      <c r="ES182" s="110" t="s">
        <v>1397</v>
      </c>
      <c r="ET182" s="3" t="s">
        <v>1399</v>
      </c>
      <c r="EU182" s="1">
        <v>1379</v>
      </c>
      <c r="EV182" s="3" t="s">
        <v>188</v>
      </c>
      <c r="EW182" s="1">
        <v>2</v>
      </c>
      <c r="EX182" s="1"/>
      <c r="EY182" s="1">
        <v>1</v>
      </c>
      <c r="EZ182" s="1">
        <v>1</v>
      </c>
      <c r="FA182" s="1">
        <v>3</v>
      </c>
      <c r="FB182" s="9">
        <v>33147</v>
      </c>
      <c r="FC182" s="1">
        <v>1</v>
      </c>
      <c r="FD182" s="9">
        <v>33149</v>
      </c>
      <c r="FE182" s="1">
        <v>1</v>
      </c>
      <c r="FF182" s="1">
        <v>0</v>
      </c>
      <c r="FG182" s="1"/>
      <c r="FH182" s="1"/>
      <c r="FI182" s="1">
        <v>517</v>
      </c>
      <c r="FJ182" s="1"/>
      <c r="FK182" s="1"/>
      <c r="FL182" s="1"/>
      <c r="FM182" s="1">
        <v>517</v>
      </c>
      <c r="FN182" s="1">
        <v>4</v>
      </c>
      <c r="FO182" s="1" t="s">
        <v>65</v>
      </c>
      <c r="FP182" s="16">
        <v>46.391752577319586</v>
      </c>
    </row>
    <row r="183" spans="1:172" s="1" customFormat="1" x14ac:dyDescent="0.2">
      <c r="A183" s="1" t="s">
        <v>182</v>
      </c>
      <c r="B183" s="1">
        <v>1993</v>
      </c>
      <c r="C183" s="1" t="s">
        <v>183</v>
      </c>
      <c r="D183" s="1" t="s">
        <v>184</v>
      </c>
      <c r="F183">
        <v>1</v>
      </c>
      <c r="G183">
        <v>0</v>
      </c>
      <c r="O183" s="1" t="s">
        <v>185</v>
      </c>
      <c r="P183" s="1" t="s">
        <v>185</v>
      </c>
      <c r="Q183" s="1" t="s">
        <v>186</v>
      </c>
      <c r="X183">
        <v>1</v>
      </c>
      <c r="Y183">
        <v>0</v>
      </c>
      <c r="AI183" s="3">
        <v>1</v>
      </c>
      <c r="AJ183" s="7" t="s">
        <v>251</v>
      </c>
      <c r="AK183" s="3" t="s">
        <v>188</v>
      </c>
      <c r="AL183" s="3" t="s">
        <v>57</v>
      </c>
      <c r="AM183" s="3" t="s">
        <v>180</v>
      </c>
      <c r="AN183" s="3" t="s">
        <v>57</v>
      </c>
      <c r="AO183" s="3" t="s">
        <v>180</v>
      </c>
      <c r="AP183" s="3" t="s">
        <v>57</v>
      </c>
      <c r="AQ183" s="3" t="s">
        <v>180</v>
      </c>
      <c r="AR183" s="3" t="s">
        <v>57</v>
      </c>
      <c r="AS183" s="3" t="s">
        <v>60</v>
      </c>
      <c r="AT183" s="14" t="s">
        <v>60</v>
      </c>
      <c r="AU183" s="14">
        <v>1</v>
      </c>
      <c r="AV183" s="14">
        <v>1</v>
      </c>
      <c r="AW183" s="14"/>
      <c r="AX183" s="14">
        <v>1</v>
      </c>
      <c r="AY183" s="3">
        <v>0</v>
      </c>
      <c r="AZ183" s="62">
        <v>1</v>
      </c>
      <c r="BA183" s="28">
        <v>0</v>
      </c>
      <c r="BB183" s="28"/>
      <c r="BC183" s="28">
        <v>1</v>
      </c>
      <c r="BD183" s="28">
        <v>1</v>
      </c>
      <c r="BE183" s="28">
        <v>1</v>
      </c>
      <c r="BF183" s="28">
        <v>1</v>
      </c>
      <c r="BG183" s="28">
        <v>1</v>
      </c>
      <c r="BH183" s="28"/>
      <c r="BI183" s="3">
        <v>1</v>
      </c>
      <c r="BK183" s="16">
        <v>0</v>
      </c>
      <c r="BL183" s="16">
        <v>-7</v>
      </c>
      <c r="BM183" s="28">
        <v>1504</v>
      </c>
      <c r="BN183" s="1">
        <v>150410</v>
      </c>
      <c r="BO183" s="1">
        <v>1</v>
      </c>
      <c r="BP183" s="1">
        <v>1</v>
      </c>
      <c r="BQ183" s="1">
        <v>2</v>
      </c>
      <c r="BR183" s="1">
        <v>0</v>
      </c>
      <c r="BS183" s="1">
        <v>1</v>
      </c>
      <c r="BT183" s="1">
        <v>0</v>
      </c>
      <c r="BU183" s="3" t="s">
        <v>333</v>
      </c>
      <c r="BV183" s="3" t="s">
        <v>334</v>
      </c>
      <c r="BW183" s="12">
        <v>0</v>
      </c>
      <c r="BX183" s="12">
        <v>0</v>
      </c>
      <c r="BY183" s="12">
        <v>0</v>
      </c>
      <c r="BZ183" s="12">
        <v>0</v>
      </c>
      <c r="CA183" s="12">
        <v>0</v>
      </c>
      <c r="CB183" s="5" t="s">
        <v>327</v>
      </c>
      <c r="CC183" s="5" t="s">
        <v>374</v>
      </c>
      <c r="CD183" s="5" t="s">
        <v>414</v>
      </c>
      <c r="CE183" s="5"/>
      <c r="CF183" s="5" t="s">
        <v>1403</v>
      </c>
      <c r="CG183" s="5" t="s">
        <v>1404</v>
      </c>
      <c r="CH183" s="5" t="s">
        <v>414</v>
      </c>
      <c r="CI183" s="1" t="s">
        <v>1402</v>
      </c>
      <c r="CJ183" s="161">
        <v>5</v>
      </c>
      <c r="CK183" s="151" t="s">
        <v>1334</v>
      </c>
      <c r="CL183" s="5" t="s">
        <v>826</v>
      </c>
      <c r="CM183" s="3" t="s">
        <v>402</v>
      </c>
      <c r="CN183" s="3">
        <v>2</v>
      </c>
      <c r="CO183" s="3">
        <v>0</v>
      </c>
      <c r="CP183" s="3" t="s">
        <v>184</v>
      </c>
      <c r="CQ183" s="3" t="s">
        <v>320</v>
      </c>
      <c r="CR183" s="3">
        <v>1</v>
      </c>
      <c r="CS183" s="3">
        <v>0</v>
      </c>
      <c r="CT183" s="3">
        <v>0</v>
      </c>
      <c r="CU183" s="3">
        <v>1</v>
      </c>
      <c r="CV183" s="5">
        <f>CT184</f>
        <v>0</v>
      </c>
      <c r="CW183" s="3">
        <v>1</v>
      </c>
      <c r="CX183" s="3">
        <v>1</v>
      </c>
      <c r="CY183" s="3">
        <v>1</v>
      </c>
      <c r="CZ183" s="3">
        <v>4</v>
      </c>
      <c r="DA183" s="12">
        <f t="shared" ref="DA183" si="466">100-EH183</f>
        <v>25</v>
      </c>
      <c r="DB183" s="12">
        <f t="shared" si="419"/>
        <v>25</v>
      </c>
      <c r="DC183" s="169">
        <f t="shared" si="420"/>
        <v>75</v>
      </c>
      <c r="DD183" s="12">
        <f t="shared" si="459"/>
        <v>75</v>
      </c>
      <c r="DE183" s="12">
        <f>DA184</f>
        <v>50</v>
      </c>
      <c r="DF183" s="12">
        <f>DB184</f>
        <v>50</v>
      </c>
      <c r="DG183" s="3">
        <v>1</v>
      </c>
      <c r="DH183" s="3" t="s">
        <v>320</v>
      </c>
      <c r="DI183" s="3">
        <v>0</v>
      </c>
      <c r="DJ183" s="3" t="s">
        <v>820</v>
      </c>
      <c r="DK183" s="3" t="s">
        <v>185</v>
      </c>
      <c r="DL183" s="3" t="s">
        <v>812</v>
      </c>
      <c r="DM183" s="3"/>
      <c r="DN183" s="3"/>
      <c r="DO183" s="3"/>
      <c r="DP183" s="3"/>
      <c r="DQ183" s="12">
        <f t="shared" si="445"/>
        <v>30.232558139534881</v>
      </c>
      <c r="DR183" s="12">
        <f t="shared" si="446"/>
        <v>17200</v>
      </c>
      <c r="DS183" s="157">
        <v>5200</v>
      </c>
      <c r="DT183" s="3">
        <v>12000</v>
      </c>
      <c r="DU183" s="3"/>
      <c r="DV183" s="3"/>
      <c r="DW183" s="101">
        <v>5200</v>
      </c>
      <c r="DX183" s="101" t="s">
        <v>1032</v>
      </c>
      <c r="DY183" s="12"/>
      <c r="DZ183" s="12"/>
      <c r="EA183" s="12">
        <f t="shared" si="447"/>
        <v>100</v>
      </c>
      <c r="EB183" s="12">
        <f t="shared" si="422"/>
        <v>21</v>
      </c>
      <c r="EC183" s="3">
        <v>21</v>
      </c>
      <c r="ED183" s="3">
        <v>0</v>
      </c>
      <c r="EE183" s="3"/>
      <c r="EF183" s="3"/>
      <c r="EG183" s="68" t="s">
        <v>827</v>
      </c>
      <c r="EH183" s="82">
        <v>75</v>
      </c>
      <c r="EI183" s="68" t="s">
        <v>828</v>
      </c>
      <c r="EJ183" s="82">
        <v>50</v>
      </c>
      <c r="EK183" s="56"/>
      <c r="EL183" s="81"/>
      <c r="EM183" s="56"/>
      <c r="EN183" s="81"/>
      <c r="EO183" s="3" t="s">
        <v>829</v>
      </c>
      <c r="EP183" s="3">
        <v>1</v>
      </c>
      <c r="EQ183" s="3" t="s">
        <v>948</v>
      </c>
      <c r="ER183" s="3" t="s">
        <v>830</v>
      </c>
      <c r="ES183" s="125" t="s">
        <v>1396</v>
      </c>
      <c r="ET183" s="151" t="s">
        <v>1334</v>
      </c>
      <c r="EU183" s="1">
        <v>1379</v>
      </c>
      <c r="EV183" s="3" t="s">
        <v>188</v>
      </c>
      <c r="EW183" s="1">
        <v>2</v>
      </c>
      <c r="EY183" s="1">
        <v>1</v>
      </c>
      <c r="EZ183" s="1">
        <v>1</v>
      </c>
      <c r="FA183" s="1">
        <v>3</v>
      </c>
      <c r="FB183" s="9">
        <v>33147</v>
      </c>
      <c r="FC183" s="1">
        <v>1</v>
      </c>
      <c r="FD183" s="9">
        <v>33149</v>
      </c>
      <c r="FE183" s="1">
        <v>1</v>
      </c>
      <c r="FF183" s="1">
        <v>0</v>
      </c>
      <c r="FI183" s="1">
        <v>517</v>
      </c>
      <c r="FM183" s="1">
        <v>517</v>
      </c>
      <c r="FN183" s="1">
        <v>4</v>
      </c>
      <c r="FO183" s="1" t="s">
        <v>65</v>
      </c>
      <c r="FP183" s="1">
        <v>30.232558139534881</v>
      </c>
    </row>
    <row r="184" spans="1:172" s="1" customFormat="1" x14ac:dyDescent="0.2">
      <c r="A184" s="1" t="s">
        <v>182</v>
      </c>
      <c r="B184" s="1">
        <v>1993</v>
      </c>
      <c r="C184" s="1" t="s">
        <v>183</v>
      </c>
      <c r="D184" s="1" t="s">
        <v>184</v>
      </c>
      <c r="F184">
        <v>1</v>
      </c>
      <c r="G184">
        <v>0</v>
      </c>
      <c r="O184" s="1" t="s">
        <v>185</v>
      </c>
      <c r="P184" s="1" t="s">
        <v>185</v>
      </c>
      <c r="Q184" s="1" t="s">
        <v>186</v>
      </c>
      <c r="X184">
        <v>1</v>
      </c>
      <c r="Y184">
        <v>0</v>
      </c>
      <c r="AI184" s="3">
        <v>1</v>
      </c>
      <c r="AJ184" s="7" t="s">
        <v>251</v>
      </c>
      <c r="AK184" s="3" t="s">
        <v>188</v>
      </c>
      <c r="AL184" s="3" t="s">
        <v>57</v>
      </c>
      <c r="AM184" s="3" t="s">
        <v>180</v>
      </c>
      <c r="AN184" s="3" t="s">
        <v>57</v>
      </c>
      <c r="AO184" s="3" t="s">
        <v>180</v>
      </c>
      <c r="AP184" s="3" t="s">
        <v>57</v>
      </c>
      <c r="AQ184" s="3" t="s">
        <v>180</v>
      </c>
      <c r="AR184" s="3" t="s">
        <v>57</v>
      </c>
      <c r="AS184" s="3" t="s">
        <v>60</v>
      </c>
      <c r="AT184" s="14" t="s">
        <v>60</v>
      </c>
      <c r="AU184" s="14">
        <v>1</v>
      </c>
      <c r="AV184" s="14">
        <v>1</v>
      </c>
      <c r="AW184" s="14"/>
      <c r="AX184" s="14">
        <v>1</v>
      </c>
      <c r="AY184" s="3">
        <v>0</v>
      </c>
      <c r="AZ184" s="62">
        <v>1</v>
      </c>
      <c r="BA184" s="28">
        <v>0</v>
      </c>
      <c r="BB184" s="28"/>
      <c r="BC184" s="28">
        <v>1</v>
      </c>
      <c r="BD184" s="28">
        <v>1</v>
      </c>
      <c r="BE184" s="28">
        <v>1</v>
      </c>
      <c r="BF184" s="28">
        <v>1</v>
      </c>
      <c r="BG184" s="28">
        <v>1</v>
      </c>
      <c r="BH184" s="28"/>
      <c r="BI184" s="3">
        <v>1</v>
      </c>
      <c r="BK184" s="16">
        <v>0</v>
      </c>
      <c r="BL184" s="16">
        <v>-7</v>
      </c>
      <c r="BM184" s="28">
        <v>1504</v>
      </c>
      <c r="BN184" s="1">
        <v>150410</v>
      </c>
      <c r="BO184" s="1">
        <v>1</v>
      </c>
      <c r="BP184" s="1">
        <v>1</v>
      </c>
      <c r="BQ184" s="1">
        <v>2</v>
      </c>
      <c r="BR184" s="1">
        <v>0</v>
      </c>
      <c r="BS184" s="1">
        <v>1</v>
      </c>
      <c r="BT184" s="1">
        <v>0</v>
      </c>
      <c r="BU184" s="3" t="s">
        <v>333</v>
      </c>
      <c r="BV184" s="3" t="s">
        <v>334</v>
      </c>
      <c r="BW184" s="12">
        <v>0</v>
      </c>
      <c r="BX184" s="12">
        <v>0</v>
      </c>
      <c r="BY184" s="12">
        <v>0</v>
      </c>
      <c r="BZ184" s="12">
        <v>0</v>
      </c>
      <c r="CA184" s="12">
        <v>0</v>
      </c>
      <c r="CB184" s="5" t="s">
        <v>327</v>
      </c>
      <c r="CC184" s="5" t="s">
        <v>374</v>
      </c>
      <c r="CD184" s="5" t="s">
        <v>414</v>
      </c>
      <c r="CE184" s="5"/>
      <c r="CF184" s="5" t="s">
        <v>1403</v>
      </c>
      <c r="CG184" s="5" t="s">
        <v>1404</v>
      </c>
      <c r="CH184" s="5" t="s">
        <v>414</v>
      </c>
      <c r="CI184" s="1" t="s">
        <v>1402</v>
      </c>
      <c r="CJ184" s="161">
        <v>5</v>
      </c>
      <c r="CK184" s="151" t="s">
        <v>1334</v>
      </c>
      <c r="CL184" s="5" t="s">
        <v>826</v>
      </c>
      <c r="CM184" s="3" t="s">
        <v>402</v>
      </c>
      <c r="CN184" s="3">
        <v>2</v>
      </c>
      <c r="CO184" s="3">
        <v>0</v>
      </c>
      <c r="CP184" s="3" t="s">
        <v>1428</v>
      </c>
      <c r="CQ184" s="3" t="s">
        <v>1424</v>
      </c>
      <c r="CR184" s="3">
        <v>0</v>
      </c>
      <c r="CS184" s="3">
        <v>1</v>
      </c>
      <c r="CT184" s="3">
        <v>0</v>
      </c>
      <c r="CU184" s="3">
        <v>1</v>
      </c>
      <c r="CV184" s="5">
        <f>CT183</f>
        <v>0</v>
      </c>
      <c r="CW184" s="3">
        <v>1</v>
      </c>
      <c r="CX184" s="3">
        <v>1</v>
      </c>
      <c r="CY184" s="3">
        <v>1</v>
      </c>
      <c r="CZ184" s="3">
        <v>4</v>
      </c>
      <c r="DA184" s="12">
        <f t="shared" ref="DA184" si="467">100-EJ184</f>
        <v>50</v>
      </c>
      <c r="DB184" s="12">
        <f t="shared" si="419"/>
        <v>50</v>
      </c>
      <c r="DC184" s="169">
        <f t="shared" si="424"/>
        <v>50</v>
      </c>
      <c r="DD184" s="12">
        <f t="shared" si="461"/>
        <v>50</v>
      </c>
      <c r="DE184" s="12">
        <f>DA183</f>
        <v>25</v>
      </c>
      <c r="DF184" s="12">
        <f>DB183</f>
        <v>25</v>
      </c>
      <c r="DG184" s="3">
        <v>1</v>
      </c>
      <c r="DH184" s="3" t="s">
        <v>320</v>
      </c>
      <c r="DI184" s="3">
        <v>0</v>
      </c>
      <c r="DJ184" s="3" t="s">
        <v>820</v>
      </c>
      <c r="DK184" s="3" t="s">
        <v>185</v>
      </c>
      <c r="DL184" s="3" t="s">
        <v>812</v>
      </c>
      <c r="DM184" s="3"/>
      <c r="DN184" s="3"/>
      <c r="DO184" s="3"/>
      <c r="DP184" s="3"/>
      <c r="DQ184" s="12">
        <f t="shared" si="450"/>
        <v>69.767441860465112</v>
      </c>
      <c r="DR184" s="12">
        <f t="shared" si="446"/>
        <v>17200</v>
      </c>
      <c r="DS184" s="157">
        <v>5200</v>
      </c>
      <c r="DT184" s="3">
        <v>12000</v>
      </c>
      <c r="DU184" s="3"/>
      <c r="DV184" s="3"/>
      <c r="DW184" s="101">
        <v>5200</v>
      </c>
      <c r="DX184" s="101" t="s">
        <v>1032</v>
      </c>
      <c r="DY184" s="12"/>
      <c r="DZ184" s="12"/>
      <c r="EA184" s="12">
        <f t="shared" si="451"/>
        <v>0</v>
      </c>
      <c r="EB184" s="12">
        <f t="shared" si="422"/>
        <v>21</v>
      </c>
      <c r="EC184" s="3">
        <v>21</v>
      </c>
      <c r="ED184" s="3">
        <v>0</v>
      </c>
      <c r="EE184" s="3"/>
      <c r="EF184" s="3"/>
      <c r="EG184" s="68" t="s">
        <v>827</v>
      </c>
      <c r="EH184" s="82">
        <v>75</v>
      </c>
      <c r="EI184" s="68" t="s">
        <v>828</v>
      </c>
      <c r="EJ184" s="82">
        <v>50</v>
      </c>
      <c r="EK184" s="56"/>
      <c r="EL184" s="81"/>
      <c r="EM184" s="56"/>
      <c r="EN184" s="81"/>
      <c r="EO184" s="3" t="s">
        <v>829</v>
      </c>
      <c r="EP184" s="3">
        <v>1</v>
      </c>
      <c r="EQ184" s="3" t="s">
        <v>948</v>
      </c>
      <c r="ER184" s="3" t="s">
        <v>830</v>
      </c>
      <c r="ES184" s="125" t="s">
        <v>1396</v>
      </c>
      <c r="ET184" s="151" t="s">
        <v>1334</v>
      </c>
      <c r="EU184" s="1">
        <v>1379</v>
      </c>
      <c r="EV184" s="3" t="s">
        <v>188</v>
      </c>
      <c r="EW184" s="1">
        <v>2</v>
      </c>
      <c r="EY184" s="1">
        <v>1</v>
      </c>
      <c r="EZ184" s="1">
        <v>1</v>
      </c>
      <c r="FA184" s="1">
        <v>3</v>
      </c>
      <c r="FB184" s="9">
        <v>33147</v>
      </c>
      <c r="FC184" s="1">
        <v>1</v>
      </c>
      <c r="FD184" s="9">
        <v>33149</v>
      </c>
      <c r="FE184" s="1">
        <v>1</v>
      </c>
      <c r="FF184" s="1">
        <v>0</v>
      </c>
      <c r="FI184" s="1">
        <v>517</v>
      </c>
      <c r="FM184" s="1">
        <v>517</v>
      </c>
      <c r="FN184" s="1">
        <v>4</v>
      </c>
      <c r="FO184" s="1" t="s">
        <v>65</v>
      </c>
      <c r="FP184" s="1">
        <v>69.767441860465112</v>
      </c>
    </row>
    <row r="185" spans="1:172" s="1" customFormat="1" x14ac:dyDescent="0.2">
      <c r="A185" s="1" t="s">
        <v>182</v>
      </c>
      <c r="B185" s="1">
        <v>1993</v>
      </c>
      <c r="C185" s="1" t="s">
        <v>183</v>
      </c>
      <c r="D185" s="1" t="s">
        <v>184</v>
      </c>
      <c r="F185">
        <v>1</v>
      </c>
      <c r="G185">
        <v>0</v>
      </c>
      <c r="O185" s="1" t="s">
        <v>185</v>
      </c>
      <c r="P185" s="1" t="s">
        <v>185</v>
      </c>
      <c r="Q185" s="1" t="s">
        <v>186</v>
      </c>
      <c r="X185">
        <v>1</v>
      </c>
      <c r="Y185">
        <v>0</v>
      </c>
      <c r="AI185" s="3">
        <v>1</v>
      </c>
      <c r="AJ185" s="7" t="s">
        <v>251</v>
      </c>
      <c r="AK185" s="3" t="s">
        <v>188</v>
      </c>
      <c r="AL185" s="3" t="s">
        <v>57</v>
      </c>
      <c r="AM185" s="3" t="s">
        <v>180</v>
      </c>
      <c r="AN185" s="3" t="s">
        <v>57</v>
      </c>
      <c r="AO185" s="3" t="s">
        <v>180</v>
      </c>
      <c r="AP185" s="3" t="s">
        <v>57</v>
      </c>
      <c r="AQ185" s="3" t="s">
        <v>180</v>
      </c>
      <c r="AR185" s="3" t="s">
        <v>57</v>
      </c>
      <c r="AS185" s="3" t="s">
        <v>60</v>
      </c>
      <c r="AT185" s="14" t="s">
        <v>60</v>
      </c>
      <c r="AU185" s="14">
        <v>1</v>
      </c>
      <c r="AV185" s="14">
        <v>1</v>
      </c>
      <c r="AW185" s="14"/>
      <c r="AX185" s="14">
        <v>1</v>
      </c>
      <c r="AY185" s="3">
        <v>0</v>
      </c>
      <c r="AZ185" s="62">
        <v>1</v>
      </c>
      <c r="BA185" s="28">
        <v>0</v>
      </c>
      <c r="BB185" s="28"/>
      <c r="BC185" s="28">
        <v>1</v>
      </c>
      <c r="BD185" s="28">
        <v>1</v>
      </c>
      <c r="BE185" s="28">
        <v>1</v>
      </c>
      <c r="BF185" s="28">
        <v>1</v>
      </c>
      <c r="BG185" s="28">
        <v>1</v>
      </c>
      <c r="BH185" s="28"/>
      <c r="BI185" s="3">
        <v>1</v>
      </c>
      <c r="BK185" s="16">
        <v>0</v>
      </c>
      <c r="BL185" s="16">
        <v>-7</v>
      </c>
      <c r="BM185" s="28">
        <v>1504</v>
      </c>
      <c r="BN185" s="1">
        <v>150420</v>
      </c>
      <c r="BO185" s="1">
        <v>1</v>
      </c>
      <c r="BP185" s="1">
        <v>1</v>
      </c>
      <c r="BQ185" s="1">
        <v>2</v>
      </c>
      <c r="BR185" s="1">
        <v>0</v>
      </c>
      <c r="BS185" s="1">
        <v>1</v>
      </c>
      <c r="BT185" s="1">
        <v>0</v>
      </c>
      <c r="BU185" s="3" t="s">
        <v>333</v>
      </c>
      <c r="BV185" s="3" t="s">
        <v>433</v>
      </c>
      <c r="BW185" s="12">
        <v>0</v>
      </c>
      <c r="BX185" s="12">
        <v>0</v>
      </c>
      <c r="BY185" s="12">
        <v>0</v>
      </c>
      <c r="BZ185" s="12">
        <v>0</v>
      </c>
      <c r="CA185" s="12">
        <v>0</v>
      </c>
      <c r="CB185" s="5" t="s">
        <v>327</v>
      </c>
      <c r="CC185" s="5" t="s">
        <v>374</v>
      </c>
      <c r="CD185" s="5" t="s">
        <v>414</v>
      </c>
      <c r="CE185" s="5"/>
      <c r="CF185" s="5" t="s">
        <v>1403</v>
      </c>
      <c r="CG185" s="5" t="s">
        <v>1404</v>
      </c>
      <c r="CH185" s="5" t="s">
        <v>414</v>
      </c>
      <c r="CI185" s="1" t="s">
        <v>1402</v>
      </c>
      <c r="CJ185" s="161">
        <v>5</v>
      </c>
      <c r="CK185" s="151" t="s">
        <v>1334</v>
      </c>
      <c r="CL185" s="5" t="s">
        <v>826</v>
      </c>
      <c r="CM185" s="3" t="s">
        <v>402</v>
      </c>
      <c r="CN185" s="3">
        <v>2</v>
      </c>
      <c r="CO185" s="3">
        <v>0</v>
      </c>
      <c r="CP185" s="3" t="s">
        <v>184</v>
      </c>
      <c r="CQ185" s="3" t="s">
        <v>320</v>
      </c>
      <c r="CR185" s="3">
        <v>1</v>
      </c>
      <c r="CS185" s="3">
        <v>0</v>
      </c>
      <c r="CT185" s="3">
        <v>0</v>
      </c>
      <c r="CU185" s="3">
        <v>1</v>
      </c>
      <c r="CV185" s="5">
        <f>CT186</f>
        <v>0</v>
      </c>
      <c r="CW185" s="3">
        <v>1</v>
      </c>
      <c r="CX185" s="3">
        <v>1</v>
      </c>
      <c r="CY185" s="3">
        <v>1</v>
      </c>
      <c r="CZ185" s="3">
        <v>4</v>
      </c>
      <c r="DA185" s="12">
        <f t="shared" ref="DA185" si="468">100-EH185</f>
        <v>0</v>
      </c>
      <c r="DB185" s="12">
        <f t="shared" si="419"/>
        <v>0</v>
      </c>
      <c r="DC185" s="169">
        <f t="shared" si="420"/>
        <v>100</v>
      </c>
      <c r="DD185" s="12">
        <f t="shared" si="459"/>
        <v>100</v>
      </c>
      <c r="DE185" s="12">
        <f>DA186</f>
        <v>0</v>
      </c>
      <c r="DF185" s="12">
        <f>DB186</f>
        <v>0</v>
      </c>
      <c r="DG185" s="3">
        <v>1</v>
      </c>
      <c r="DH185" s="3" t="s">
        <v>320</v>
      </c>
      <c r="DI185" s="3">
        <v>0</v>
      </c>
      <c r="DJ185" s="3" t="s">
        <v>820</v>
      </c>
      <c r="DK185" s="3" t="s">
        <v>185</v>
      </c>
      <c r="DL185" s="3" t="s">
        <v>812</v>
      </c>
      <c r="DM185" s="3"/>
      <c r="DN185" s="3"/>
      <c r="DO185" s="3"/>
      <c r="DP185" s="3"/>
      <c r="DQ185" s="12">
        <f t="shared" si="445"/>
        <v>30.232558139534881</v>
      </c>
      <c r="DR185" s="12">
        <f t="shared" si="446"/>
        <v>17200</v>
      </c>
      <c r="DS185" s="157">
        <v>5200</v>
      </c>
      <c r="DT185" s="3">
        <v>12000</v>
      </c>
      <c r="DU185" s="3"/>
      <c r="DV185" s="3"/>
      <c r="DW185" s="101">
        <v>5200</v>
      </c>
      <c r="DX185" s="101" t="s">
        <v>1032</v>
      </c>
      <c r="DY185" s="12"/>
      <c r="DZ185" s="12"/>
      <c r="EA185" s="12">
        <f t="shared" si="447"/>
        <v>100</v>
      </c>
      <c r="EB185" s="12">
        <f t="shared" si="422"/>
        <v>21</v>
      </c>
      <c r="EC185" s="3">
        <v>21</v>
      </c>
      <c r="ED185" s="3">
        <v>0</v>
      </c>
      <c r="EE185" s="3"/>
      <c r="EF185" s="3"/>
      <c r="EG185" s="68" t="s">
        <v>663</v>
      </c>
      <c r="EH185" s="82">
        <v>100</v>
      </c>
      <c r="EI185" s="67" t="s">
        <v>768</v>
      </c>
      <c r="EJ185" s="100">
        <v>100</v>
      </c>
      <c r="EK185" s="56"/>
      <c r="EL185" s="81"/>
      <c r="EM185" s="56"/>
      <c r="EN185" s="81"/>
      <c r="EO185" s="3" t="s">
        <v>829</v>
      </c>
      <c r="EP185" s="3">
        <v>1</v>
      </c>
      <c r="EQ185" s="3" t="s">
        <v>948</v>
      </c>
      <c r="ER185" s="3" t="s">
        <v>830</v>
      </c>
      <c r="ES185" s="125" t="s">
        <v>1396</v>
      </c>
      <c r="ET185" s="151" t="s">
        <v>1334</v>
      </c>
      <c r="EU185" s="1">
        <v>1379</v>
      </c>
      <c r="EV185" s="3" t="s">
        <v>188</v>
      </c>
      <c r="EW185" s="1">
        <v>2</v>
      </c>
      <c r="EY185" s="1">
        <v>1</v>
      </c>
      <c r="EZ185" s="1">
        <v>1</v>
      </c>
      <c r="FA185" s="1">
        <v>3</v>
      </c>
      <c r="FB185" s="9">
        <v>33147</v>
      </c>
      <c r="FC185" s="1">
        <v>1</v>
      </c>
      <c r="FD185" s="9">
        <v>33149</v>
      </c>
      <c r="FE185" s="1">
        <v>1</v>
      </c>
      <c r="FF185" s="1">
        <v>0</v>
      </c>
      <c r="FI185" s="1">
        <v>517</v>
      </c>
      <c r="FM185" s="1">
        <v>517</v>
      </c>
      <c r="FN185" s="1">
        <v>4</v>
      </c>
      <c r="FO185" s="1" t="s">
        <v>65</v>
      </c>
      <c r="FP185" s="1">
        <v>30.232558139534881</v>
      </c>
    </row>
    <row r="186" spans="1:172" s="1" customFormat="1" x14ac:dyDescent="0.2">
      <c r="A186" s="1" t="s">
        <v>182</v>
      </c>
      <c r="B186" s="1">
        <v>1993</v>
      </c>
      <c r="C186" s="1" t="s">
        <v>183</v>
      </c>
      <c r="D186" s="1" t="s">
        <v>184</v>
      </c>
      <c r="F186">
        <v>1</v>
      </c>
      <c r="G186">
        <v>0</v>
      </c>
      <c r="O186" s="1" t="s">
        <v>185</v>
      </c>
      <c r="P186" s="1" t="s">
        <v>185</v>
      </c>
      <c r="Q186" s="1" t="s">
        <v>186</v>
      </c>
      <c r="X186">
        <v>1</v>
      </c>
      <c r="Y186">
        <v>0</v>
      </c>
      <c r="AI186" s="3">
        <v>1</v>
      </c>
      <c r="AJ186" s="7" t="s">
        <v>251</v>
      </c>
      <c r="AK186" s="3" t="s">
        <v>188</v>
      </c>
      <c r="AL186" s="3" t="s">
        <v>57</v>
      </c>
      <c r="AM186" s="3" t="s">
        <v>180</v>
      </c>
      <c r="AN186" s="3" t="s">
        <v>57</v>
      </c>
      <c r="AO186" s="3" t="s">
        <v>180</v>
      </c>
      <c r="AP186" s="3" t="s">
        <v>57</v>
      </c>
      <c r="AQ186" s="3" t="s">
        <v>180</v>
      </c>
      <c r="AR186" s="3" t="s">
        <v>57</v>
      </c>
      <c r="AS186" s="3" t="s">
        <v>60</v>
      </c>
      <c r="AT186" s="14" t="s">
        <v>60</v>
      </c>
      <c r="AU186" s="14">
        <v>1</v>
      </c>
      <c r="AV186" s="14">
        <v>1</v>
      </c>
      <c r="AW186" s="14"/>
      <c r="AX186" s="14">
        <v>1</v>
      </c>
      <c r="AY186" s="3">
        <v>0</v>
      </c>
      <c r="AZ186" s="62">
        <v>1</v>
      </c>
      <c r="BA186" s="28">
        <v>0</v>
      </c>
      <c r="BB186" s="28"/>
      <c r="BC186" s="28">
        <v>1</v>
      </c>
      <c r="BD186" s="28">
        <v>1</v>
      </c>
      <c r="BE186" s="28">
        <v>1</v>
      </c>
      <c r="BF186" s="28">
        <v>1</v>
      </c>
      <c r="BG186" s="28">
        <v>1</v>
      </c>
      <c r="BH186" s="28"/>
      <c r="BI186" s="3">
        <v>1</v>
      </c>
      <c r="BK186" s="16">
        <v>0</v>
      </c>
      <c r="BL186" s="16">
        <v>-7</v>
      </c>
      <c r="BM186" s="28">
        <v>1504</v>
      </c>
      <c r="BN186" s="1">
        <v>150420</v>
      </c>
      <c r="BO186" s="1">
        <v>1</v>
      </c>
      <c r="BP186" s="1">
        <v>1</v>
      </c>
      <c r="BQ186" s="1">
        <v>2</v>
      </c>
      <c r="BR186" s="1">
        <v>0</v>
      </c>
      <c r="BS186" s="1">
        <v>1</v>
      </c>
      <c r="BT186" s="1">
        <v>0</v>
      </c>
      <c r="BU186" s="3" t="s">
        <v>333</v>
      </c>
      <c r="BV186" s="3" t="s">
        <v>433</v>
      </c>
      <c r="BW186" s="12">
        <v>0</v>
      </c>
      <c r="BX186" s="12">
        <v>0</v>
      </c>
      <c r="BY186" s="12">
        <v>0</v>
      </c>
      <c r="BZ186" s="12">
        <v>0</v>
      </c>
      <c r="CA186" s="12">
        <v>0</v>
      </c>
      <c r="CB186" s="5" t="s">
        <v>327</v>
      </c>
      <c r="CC186" s="5" t="s">
        <v>374</v>
      </c>
      <c r="CD186" s="5" t="s">
        <v>414</v>
      </c>
      <c r="CE186" s="5"/>
      <c r="CF186" s="5" t="s">
        <v>1403</v>
      </c>
      <c r="CG186" s="5" t="s">
        <v>1404</v>
      </c>
      <c r="CH186" s="5" t="s">
        <v>414</v>
      </c>
      <c r="CI186" s="1" t="s">
        <v>1402</v>
      </c>
      <c r="CJ186" s="161">
        <v>5</v>
      </c>
      <c r="CK186" s="151" t="s">
        <v>1334</v>
      </c>
      <c r="CL186" s="5" t="s">
        <v>826</v>
      </c>
      <c r="CM186" s="3" t="s">
        <v>402</v>
      </c>
      <c r="CN186" s="3">
        <v>2</v>
      </c>
      <c r="CO186" s="3">
        <v>0</v>
      </c>
      <c r="CP186" s="3" t="s">
        <v>1428</v>
      </c>
      <c r="CQ186" s="3" t="s">
        <v>1424</v>
      </c>
      <c r="CR186" s="3">
        <v>0</v>
      </c>
      <c r="CS186" s="3">
        <v>1</v>
      </c>
      <c r="CT186" s="3">
        <v>0</v>
      </c>
      <c r="CU186" s="3">
        <v>1</v>
      </c>
      <c r="CV186" s="5">
        <f>CT185</f>
        <v>0</v>
      </c>
      <c r="CW186" s="3">
        <v>1</v>
      </c>
      <c r="CX186" s="92">
        <v>1</v>
      </c>
      <c r="CY186" s="92">
        <v>1</v>
      </c>
      <c r="CZ186" s="92">
        <v>4</v>
      </c>
      <c r="DA186" s="96">
        <f t="shared" ref="DA186" si="469">100-EJ186</f>
        <v>0</v>
      </c>
      <c r="DB186" s="96">
        <f t="shared" si="419"/>
        <v>0</v>
      </c>
      <c r="DC186" s="170">
        <f t="shared" si="424"/>
        <v>100</v>
      </c>
      <c r="DD186" s="96">
        <v>100</v>
      </c>
      <c r="DE186" s="96">
        <f>DA185</f>
        <v>0</v>
      </c>
      <c r="DF186" s="96">
        <f>DB185</f>
        <v>0</v>
      </c>
      <c r="DG186" s="3">
        <v>1</v>
      </c>
      <c r="DH186" s="3" t="s">
        <v>320</v>
      </c>
      <c r="DI186" s="3">
        <v>0</v>
      </c>
      <c r="DJ186" s="3" t="s">
        <v>820</v>
      </c>
      <c r="DK186" s="3" t="s">
        <v>185</v>
      </c>
      <c r="DL186" s="3" t="s">
        <v>812</v>
      </c>
      <c r="DM186" s="3"/>
      <c r="DN186" s="3"/>
      <c r="DO186" s="3"/>
      <c r="DP186" s="3"/>
      <c r="DQ186" s="12">
        <f t="shared" si="450"/>
        <v>69.767441860465112</v>
      </c>
      <c r="DR186" s="12">
        <f t="shared" si="446"/>
        <v>17200</v>
      </c>
      <c r="DS186" s="157">
        <v>5200</v>
      </c>
      <c r="DT186" s="3">
        <v>12000</v>
      </c>
      <c r="DU186" s="3"/>
      <c r="DV186" s="3"/>
      <c r="DW186" s="101">
        <v>5200</v>
      </c>
      <c r="DX186" s="101" t="s">
        <v>1032</v>
      </c>
      <c r="DY186" s="12"/>
      <c r="DZ186" s="12"/>
      <c r="EA186" s="12">
        <f t="shared" si="451"/>
        <v>0</v>
      </c>
      <c r="EB186" s="12">
        <f t="shared" si="422"/>
        <v>21</v>
      </c>
      <c r="EC186" s="3">
        <v>21</v>
      </c>
      <c r="ED186" s="3">
        <v>0</v>
      </c>
      <c r="EE186" s="3"/>
      <c r="EF186" s="3"/>
      <c r="EG186" s="68" t="s">
        <v>663</v>
      </c>
      <c r="EH186" s="82">
        <v>100</v>
      </c>
      <c r="EI186" s="67" t="s">
        <v>768</v>
      </c>
      <c r="EJ186" s="100">
        <v>100</v>
      </c>
      <c r="EK186" s="56"/>
      <c r="EL186" s="81"/>
      <c r="EM186" s="56"/>
      <c r="EN186" s="81"/>
      <c r="EO186" s="3" t="s">
        <v>829</v>
      </c>
      <c r="EP186" s="3">
        <v>1</v>
      </c>
      <c r="EQ186" s="3" t="s">
        <v>948</v>
      </c>
      <c r="ER186" s="3" t="s">
        <v>830</v>
      </c>
      <c r="ES186" s="125" t="s">
        <v>1396</v>
      </c>
      <c r="ET186" s="151" t="s">
        <v>1334</v>
      </c>
      <c r="EU186" s="1">
        <v>1379</v>
      </c>
      <c r="EV186" s="3" t="s">
        <v>188</v>
      </c>
      <c r="EW186" s="1">
        <v>2</v>
      </c>
      <c r="EY186" s="1">
        <v>1</v>
      </c>
      <c r="EZ186" s="1">
        <v>1</v>
      </c>
      <c r="FA186" s="1">
        <v>3</v>
      </c>
      <c r="FB186" s="9">
        <v>33147</v>
      </c>
      <c r="FC186" s="1">
        <v>1</v>
      </c>
      <c r="FD186" s="9">
        <v>33149</v>
      </c>
      <c r="FE186" s="1">
        <v>1</v>
      </c>
      <c r="FF186" s="1">
        <v>0</v>
      </c>
      <c r="FI186" s="1">
        <v>517</v>
      </c>
      <c r="FM186" s="1">
        <v>517</v>
      </c>
      <c r="FN186" s="1">
        <v>4</v>
      </c>
      <c r="FO186" s="1" t="s">
        <v>65</v>
      </c>
      <c r="FP186" s="1">
        <v>69.767441860465112</v>
      </c>
    </row>
    <row r="187" spans="1:172" x14ac:dyDescent="0.2">
      <c r="A187" s="1" t="s">
        <v>641</v>
      </c>
      <c r="B187" s="1">
        <v>1999</v>
      </c>
      <c r="C187" s="1" t="s">
        <v>135</v>
      </c>
      <c r="D187" s="1" t="s">
        <v>136</v>
      </c>
      <c r="E187" s="1"/>
      <c r="F187">
        <v>0</v>
      </c>
      <c r="G187" s="1"/>
      <c r="H187" s="1"/>
      <c r="I187" s="1"/>
      <c r="J187" s="1"/>
      <c r="K187" s="1"/>
      <c r="L187" s="1"/>
      <c r="M187" s="1"/>
      <c r="N187" s="1"/>
      <c r="O187" s="1" t="s">
        <v>642</v>
      </c>
      <c r="P187" s="1" t="s">
        <v>642</v>
      </c>
      <c r="Q187" t="s">
        <v>643</v>
      </c>
      <c r="R187" s="1"/>
      <c r="S187" s="1"/>
      <c r="T187" s="1"/>
      <c r="U187" s="1"/>
      <c r="V187" s="1"/>
      <c r="W187" s="1"/>
      <c r="X187">
        <v>1</v>
      </c>
      <c r="Y187">
        <v>1</v>
      </c>
      <c r="Z187" s="1" t="s">
        <v>1643</v>
      </c>
      <c r="AA187" s="1"/>
      <c r="AB187" s="1"/>
      <c r="AC187" s="1"/>
      <c r="AD187" s="1"/>
      <c r="AE187" s="1"/>
      <c r="AF187" s="1"/>
      <c r="AG187" s="1"/>
      <c r="AH187" s="1"/>
      <c r="AI187" s="28">
        <v>1</v>
      </c>
      <c r="AJ187" s="28"/>
      <c r="AK187" s="28" t="s">
        <v>644</v>
      </c>
      <c r="AL187" s="28" t="s">
        <v>57</v>
      </c>
      <c r="AM187" s="28" t="s">
        <v>645</v>
      </c>
      <c r="AN187" s="28"/>
      <c r="AO187" s="28"/>
      <c r="AP187" s="28"/>
      <c r="AQ187" s="28"/>
      <c r="AR187" s="10" t="s">
        <v>646</v>
      </c>
      <c r="AS187" s="28" t="s">
        <v>263</v>
      </c>
      <c r="AT187" s="42" t="s">
        <v>647</v>
      </c>
      <c r="AY187" s="3">
        <v>1</v>
      </c>
      <c r="AZ187" s="168">
        <v>1</v>
      </c>
      <c r="BA187" s="28">
        <v>0</v>
      </c>
      <c r="BB187" s="28"/>
      <c r="BC187" s="11"/>
      <c r="BD187" s="11">
        <v>1</v>
      </c>
      <c r="BE187" s="11"/>
      <c r="BF187" s="11"/>
      <c r="BG187" s="11"/>
      <c r="BH187" s="11"/>
      <c r="BI187" s="158">
        <v>1</v>
      </c>
      <c r="BJ187" s="1" t="s">
        <v>649</v>
      </c>
      <c r="BK187" s="1">
        <v>1</v>
      </c>
      <c r="BL187" s="1">
        <v>-6</v>
      </c>
      <c r="BM187" s="28">
        <v>1600</v>
      </c>
      <c r="BN187" s="1">
        <v>160010</v>
      </c>
      <c r="BO187" s="1">
        <v>1</v>
      </c>
      <c r="BP187" s="1">
        <v>0</v>
      </c>
      <c r="BQ187" s="1">
        <v>1</v>
      </c>
      <c r="BR187" s="1">
        <v>0</v>
      </c>
      <c r="BS187" s="1">
        <v>0</v>
      </c>
      <c r="BT187" s="1">
        <v>0</v>
      </c>
      <c r="BU187" s="30" t="s">
        <v>388</v>
      </c>
      <c r="BV187" s="3" t="s">
        <v>389</v>
      </c>
      <c r="BW187" s="12">
        <v>0</v>
      </c>
      <c r="BX187" s="12">
        <v>1</v>
      </c>
      <c r="BY187" s="12">
        <v>1</v>
      </c>
      <c r="BZ187" s="12">
        <v>0</v>
      </c>
      <c r="CA187" s="12">
        <v>0</v>
      </c>
      <c r="CB187" s="92">
        <v>2</v>
      </c>
      <c r="CC187" s="92" t="s">
        <v>859</v>
      </c>
      <c r="CD187" s="92">
        <v>1999</v>
      </c>
      <c r="CE187" s="92" t="s">
        <v>860</v>
      </c>
      <c r="CF187" s="92">
        <v>3</v>
      </c>
      <c r="CG187" s="92">
        <v>19</v>
      </c>
      <c r="CH187" s="92">
        <v>1999</v>
      </c>
      <c r="CJ187" s="161">
        <v>1</v>
      </c>
      <c r="CK187"/>
      <c r="CL187" t="s">
        <v>858</v>
      </c>
      <c r="CM187" s="30" t="s">
        <v>655</v>
      </c>
      <c r="CN187" s="92">
        <v>2</v>
      </c>
      <c r="CO187" s="92">
        <v>0</v>
      </c>
      <c r="CP187" s="92" t="s">
        <v>1295</v>
      </c>
      <c r="CQ187" s="3" t="s">
        <v>320</v>
      </c>
      <c r="CR187" s="3">
        <v>1</v>
      </c>
      <c r="CS187" s="3">
        <v>0</v>
      </c>
      <c r="CT187" s="92">
        <v>1</v>
      </c>
      <c r="CU187" s="92">
        <v>1</v>
      </c>
      <c r="CV187" s="5">
        <f>CT188</f>
        <v>1</v>
      </c>
      <c r="CW187" s="92">
        <v>0</v>
      </c>
      <c r="CX187" s="92">
        <v>0</v>
      </c>
      <c r="CY187" s="92">
        <v>0</v>
      </c>
      <c r="CZ187" s="92">
        <v>0</v>
      </c>
      <c r="DA187" s="12">
        <f t="shared" ref="DA187" si="470">100-EH187</f>
        <v>9.5999999999999943</v>
      </c>
      <c r="DB187" s="12">
        <f t="shared" si="419"/>
        <v>9.5999999999999943</v>
      </c>
      <c r="DC187" s="169">
        <f t="shared" si="420"/>
        <v>90.4</v>
      </c>
      <c r="DD187" s="12">
        <f t="shared" si="459"/>
        <v>90.4</v>
      </c>
      <c r="DE187" s="12">
        <f>DA188</f>
        <v>90.4</v>
      </c>
      <c r="DF187" s="12">
        <f>DB188</f>
        <v>90.4</v>
      </c>
      <c r="DG187" s="3">
        <v>0</v>
      </c>
      <c r="DH187" s="30" t="s">
        <v>320</v>
      </c>
      <c r="DI187" s="30" t="s">
        <v>311</v>
      </c>
      <c r="DJ187" s="30" t="s">
        <v>901</v>
      </c>
      <c r="DK187" s="30" t="s">
        <v>642</v>
      </c>
      <c r="DL187" s="30" t="s">
        <v>861</v>
      </c>
      <c r="DM187"/>
      <c r="DN187"/>
      <c r="DO187"/>
      <c r="DP187"/>
      <c r="DQ187" s="12">
        <f t="shared" si="445"/>
        <v>67.441860465116278</v>
      </c>
      <c r="DR187" s="12">
        <f t="shared" si="446"/>
        <v>43000</v>
      </c>
      <c r="DS187" s="157">
        <v>29000</v>
      </c>
      <c r="DT187" s="3">
        <v>14000</v>
      </c>
      <c r="DU187"/>
      <c r="DV187"/>
      <c r="DW187" s="101" t="s">
        <v>1034</v>
      </c>
      <c r="DX187" s="101" t="s">
        <v>1033</v>
      </c>
      <c r="DY187" s="104"/>
      <c r="DZ187" s="104"/>
      <c r="EA187" s="12">
        <f t="shared" si="447"/>
        <v>81.76400476758046</v>
      </c>
      <c r="EB187" s="12">
        <f t="shared" si="422"/>
        <v>839</v>
      </c>
      <c r="EC187" s="92">
        <v>686</v>
      </c>
      <c r="ED187" s="92">
        <v>153</v>
      </c>
      <c r="EE187"/>
      <c r="EF187"/>
      <c r="EG187" s="76" t="s">
        <v>1617</v>
      </c>
      <c r="EH187" s="82">
        <v>90.4</v>
      </c>
      <c r="EI187" s="76" t="s">
        <v>961</v>
      </c>
      <c r="EJ187" s="82">
        <v>9.6</v>
      </c>
      <c r="EK187" s="77"/>
      <c r="EL187" s="88"/>
      <c r="EO187" t="s">
        <v>862</v>
      </c>
      <c r="EP187">
        <v>1</v>
      </c>
      <c r="EQ187" s="3" t="s">
        <v>949</v>
      </c>
      <c r="ER187"/>
      <c r="ET187"/>
      <c r="EU187" s="1">
        <v>1200</v>
      </c>
      <c r="EV187" s="1" t="s">
        <v>648</v>
      </c>
      <c r="EW187" s="1">
        <v>1</v>
      </c>
      <c r="EX187" s="1" t="s">
        <v>649</v>
      </c>
      <c r="EY187" s="1">
        <v>2</v>
      </c>
      <c r="EZ187" s="1">
        <v>1</v>
      </c>
      <c r="FA187" s="1">
        <v>4</v>
      </c>
      <c r="FB187" s="9">
        <v>35177</v>
      </c>
      <c r="FC187" s="1">
        <v>1</v>
      </c>
      <c r="FD187" s="9">
        <v>35860</v>
      </c>
      <c r="FE187" s="1">
        <v>1</v>
      </c>
      <c r="FF187" s="1">
        <v>1</v>
      </c>
      <c r="FG187" s="9">
        <v>36341</v>
      </c>
      <c r="FH187" s="1">
        <v>1</v>
      </c>
      <c r="FI187" s="1">
        <v>345</v>
      </c>
      <c r="FJ187" s="1"/>
      <c r="FK187" s="1"/>
      <c r="FL187" s="1" t="s">
        <v>650</v>
      </c>
      <c r="FM187" s="1">
        <v>345</v>
      </c>
      <c r="FN187" s="1">
        <v>1</v>
      </c>
      <c r="FO187" s="1" t="s">
        <v>65</v>
      </c>
      <c r="FP187">
        <v>67.441860465116278</v>
      </c>
    </row>
    <row r="188" spans="1:172" x14ac:dyDescent="0.2">
      <c r="A188" s="1" t="s">
        <v>641</v>
      </c>
      <c r="B188" s="1">
        <v>1999</v>
      </c>
      <c r="C188" s="1" t="s">
        <v>135</v>
      </c>
      <c r="D188" s="1" t="s">
        <v>136</v>
      </c>
      <c r="E188" s="1"/>
      <c r="F188">
        <v>0</v>
      </c>
      <c r="G188" s="1"/>
      <c r="H188" s="1"/>
      <c r="I188" s="1"/>
      <c r="J188" s="1"/>
      <c r="K188" s="1"/>
      <c r="L188" s="1"/>
      <c r="M188" s="1"/>
      <c r="N188" s="1"/>
      <c r="O188" s="1" t="s">
        <v>642</v>
      </c>
      <c r="P188" s="1" t="s">
        <v>642</v>
      </c>
      <c r="Q188" t="s">
        <v>643</v>
      </c>
      <c r="R188" s="1"/>
      <c r="S188" s="1"/>
      <c r="T188" s="1"/>
      <c r="U188" s="1"/>
      <c r="V188" s="1"/>
      <c r="W188" s="1"/>
      <c r="X188">
        <v>1</v>
      </c>
      <c r="Y188">
        <v>1</v>
      </c>
      <c r="Z188" s="1" t="s">
        <v>1643</v>
      </c>
      <c r="AA188" s="1"/>
      <c r="AB188" s="1"/>
      <c r="AC188" s="1"/>
      <c r="AD188" s="1"/>
      <c r="AE188" s="1"/>
      <c r="AF188" s="1"/>
      <c r="AG188" s="1"/>
      <c r="AH188" s="1"/>
      <c r="AI188" s="28">
        <v>1</v>
      </c>
      <c r="AJ188" s="28"/>
      <c r="AK188" s="28" t="s">
        <v>644</v>
      </c>
      <c r="AL188" s="28" t="s">
        <v>57</v>
      </c>
      <c r="AM188" s="28" t="s">
        <v>645</v>
      </c>
      <c r="AN188" s="28"/>
      <c r="AO188" s="28"/>
      <c r="AP188" s="28"/>
      <c r="AQ188" s="28"/>
      <c r="AR188" s="10" t="s">
        <v>646</v>
      </c>
      <c r="AS188" s="28" t="s">
        <v>263</v>
      </c>
      <c r="AT188" s="42" t="s">
        <v>647</v>
      </c>
      <c r="AY188" s="3">
        <v>1</v>
      </c>
      <c r="AZ188" s="168">
        <v>1</v>
      </c>
      <c r="BA188" s="28">
        <v>0</v>
      </c>
      <c r="BB188" s="28"/>
      <c r="BC188" s="11"/>
      <c r="BD188" s="11">
        <v>1</v>
      </c>
      <c r="BE188" s="11"/>
      <c r="BF188" s="11"/>
      <c r="BG188" s="11"/>
      <c r="BH188" s="11"/>
      <c r="BI188" s="158">
        <v>1</v>
      </c>
      <c r="BJ188" s="1" t="s">
        <v>649</v>
      </c>
      <c r="BK188" s="1">
        <v>1</v>
      </c>
      <c r="BL188" s="1">
        <v>-6</v>
      </c>
      <c r="BM188" s="28">
        <v>1600</v>
      </c>
      <c r="BN188" s="1">
        <v>160010</v>
      </c>
      <c r="BO188" s="1">
        <v>1</v>
      </c>
      <c r="BP188" s="1">
        <v>0</v>
      </c>
      <c r="BQ188" s="1">
        <v>1</v>
      </c>
      <c r="BR188" s="1">
        <v>0</v>
      </c>
      <c r="BS188" s="1">
        <v>0</v>
      </c>
      <c r="BT188" s="1">
        <v>0</v>
      </c>
      <c r="BU188" s="30" t="s">
        <v>388</v>
      </c>
      <c r="BV188" s="3" t="s">
        <v>389</v>
      </c>
      <c r="BW188" s="12">
        <v>0</v>
      </c>
      <c r="BX188" s="12">
        <v>1</v>
      </c>
      <c r="BY188" s="12">
        <v>1</v>
      </c>
      <c r="BZ188" s="12">
        <v>0</v>
      </c>
      <c r="CA188" s="12">
        <v>0</v>
      </c>
      <c r="CB188" s="92">
        <v>2</v>
      </c>
      <c r="CC188" s="92" t="s">
        <v>859</v>
      </c>
      <c r="CD188" s="92">
        <v>1999</v>
      </c>
      <c r="CE188" s="92" t="s">
        <v>860</v>
      </c>
      <c r="CF188" s="92">
        <v>3</v>
      </c>
      <c r="CG188" s="92">
        <v>19</v>
      </c>
      <c r="CH188" s="92">
        <v>1999</v>
      </c>
      <c r="CJ188" s="161">
        <v>1</v>
      </c>
      <c r="CK188"/>
      <c r="CL188" t="s">
        <v>858</v>
      </c>
      <c r="CM188" s="30" t="s">
        <v>655</v>
      </c>
      <c r="CN188" s="92">
        <v>2</v>
      </c>
      <c r="CO188" s="92">
        <v>0</v>
      </c>
      <c r="CP188" s="92" t="s">
        <v>642</v>
      </c>
      <c r="CQ188" s="3" t="s">
        <v>1424</v>
      </c>
      <c r="CR188" s="3">
        <v>0</v>
      </c>
      <c r="CS188" s="3">
        <v>1</v>
      </c>
      <c r="CT188" s="92">
        <v>1</v>
      </c>
      <c r="CU188" s="92">
        <v>1</v>
      </c>
      <c r="CV188" s="5">
        <f>CT187</f>
        <v>1</v>
      </c>
      <c r="CW188" s="92">
        <v>0</v>
      </c>
      <c r="CX188" s="3">
        <v>0</v>
      </c>
      <c r="CY188" s="3">
        <v>0</v>
      </c>
      <c r="CZ188" s="3">
        <v>0</v>
      </c>
      <c r="DA188" s="12">
        <f t="shared" ref="DA188" si="471">100-EJ188</f>
        <v>90.4</v>
      </c>
      <c r="DB188" s="12">
        <f t="shared" si="419"/>
        <v>90.4</v>
      </c>
      <c r="DC188" s="169">
        <f t="shared" si="424"/>
        <v>9.6</v>
      </c>
      <c r="DD188" s="12">
        <f t="shared" ref="DD188:DD192" si="472">EJ188</f>
        <v>9.6</v>
      </c>
      <c r="DE188" s="12">
        <f>DA187</f>
        <v>9.5999999999999943</v>
      </c>
      <c r="DF188" s="12">
        <f>DB187</f>
        <v>9.5999999999999943</v>
      </c>
      <c r="DG188" s="3">
        <v>0</v>
      </c>
      <c r="DH188" s="30" t="s">
        <v>320</v>
      </c>
      <c r="DI188" s="30" t="s">
        <v>311</v>
      </c>
      <c r="DJ188" s="30" t="s">
        <v>901</v>
      </c>
      <c r="DK188" s="30" t="s">
        <v>642</v>
      </c>
      <c r="DL188" s="30" t="s">
        <v>861</v>
      </c>
      <c r="DM188"/>
      <c r="DN188"/>
      <c r="DO188"/>
      <c r="DP188"/>
      <c r="DQ188" s="12">
        <f t="shared" si="450"/>
        <v>32.558139534883722</v>
      </c>
      <c r="DR188" s="12">
        <f t="shared" si="446"/>
        <v>43000</v>
      </c>
      <c r="DS188" s="157">
        <v>29000</v>
      </c>
      <c r="DT188" s="3">
        <v>14000</v>
      </c>
      <c r="DU188"/>
      <c r="DV188"/>
      <c r="DW188" s="101" t="s">
        <v>1034</v>
      </c>
      <c r="DX188" s="101" t="s">
        <v>1033</v>
      </c>
      <c r="DY188" s="104"/>
      <c r="DZ188" s="104"/>
      <c r="EA188" s="12">
        <f t="shared" si="451"/>
        <v>18.235995232419548</v>
      </c>
      <c r="EB188" s="12">
        <f t="shared" si="422"/>
        <v>839</v>
      </c>
      <c r="EC188" s="92">
        <v>686</v>
      </c>
      <c r="ED188" s="92">
        <v>153</v>
      </c>
      <c r="EE188"/>
      <c r="EF188"/>
      <c r="EG188" s="76" t="s">
        <v>1617</v>
      </c>
      <c r="EH188" s="82">
        <v>90.4</v>
      </c>
      <c r="EI188" s="76" t="s">
        <v>961</v>
      </c>
      <c r="EJ188" s="82">
        <v>9.6</v>
      </c>
      <c r="EK188" s="77"/>
      <c r="EL188" s="88"/>
      <c r="EO188" t="s">
        <v>862</v>
      </c>
      <c r="EP188">
        <v>1</v>
      </c>
      <c r="EQ188" s="3" t="s">
        <v>949</v>
      </c>
      <c r="ER188"/>
      <c r="ET188"/>
      <c r="EU188" s="1">
        <v>1200</v>
      </c>
      <c r="EV188" s="1" t="s">
        <v>648</v>
      </c>
      <c r="EW188" s="1">
        <v>1</v>
      </c>
      <c r="EX188" s="1" t="s">
        <v>649</v>
      </c>
      <c r="EY188" s="1">
        <v>2</v>
      </c>
      <c r="EZ188" s="1">
        <v>1</v>
      </c>
      <c r="FA188" s="1">
        <v>4</v>
      </c>
      <c r="FB188" s="9">
        <v>35177</v>
      </c>
      <c r="FC188" s="1">
        <v>1</v>
      </c>
      <c r="FD188" s="9">
        <v>35860</v>
      </c>
      <c r="FE188" s="1">
        <v>1</v>
      </c>
      <c r="FF188" s="1">
        <v>1</v>
      </c>
      <c r="FG188" s="9">
        <v>36341</v>
      </c>
      <c r="FH188" s="1">
        <v>1</v>
      </c>
      <c r="FI188" s="1">
        <v>345</v>
      </c>
      <c r="FJ188" s="1"/>
      <c r="FK188" s="1"/>
      <c r="FL188" s="1" t="s">
        <v>650</v>
      </c>
      <c r="FM188" s="1">
        <v>345</v>
      </c>
      <c r="FN188" s="1">
        <v>1</v>
      </c>
      <c r="FO188" s="1" t="s">
        <v>65</v>
      </c>
      <c r="FP188">
        <v>32.558139534883722</v>
      </c>
    </row>
    <row r="189" spans="1:172" x14ac:dyDescent="0.2">
      <c r="A189" s="1" t="s">
        <v>495</v>
      </c>
      <c r="B189" s="1">
        <v>1999</v>
      </c>
      <c r="C189" s="1" t="s">
        <v>496</v>
      </c>
      <c r="D189" s="1" t="s">
        <v>497</v>
      </c>
      <c r="E189" s="1" t="s">
        <v>630</v>
      </c>
      <c r="F189">
        <v>1</v>
      </c>
      <c r="G189">
        <v>0</v>
      </c>
      <c r="H189" s="1"/>
      <c r="I189" s="1"/>
      <c r="J189" s="1"/>
      <c r="K189" s="1"/>
      <c r="L189" s="1"/>
      <c r="M189" s="1"/>
      <c r="N189" s="1"/>
      <c r="O189" s="1" t="s">
        <v>631</v>
      </c>
      <c r="P189" s="1" t="s">
        <v>632</v>
      </c>
      <c r="Q189" s="1" t="s">
        <v>633</v>
      </c>
      <c r="R189" s="1" t="s">
        <v>499</v>
      </c>
      <c r="S189" s="1" t="s">
        <v>500</v>
      </c>
      <c r="T189" s="1"/>
      <c r="U189" s="1"/>
      <c r="V189" s="1"/>
      <c r="W189" s="1"/>
      <c r="X189">
        <v>0</v>
      </c>
      <c r="Y189" s="1"/>
      <c r="Z189" s="1"/>
      <c r="AA189">
        <v>1</v>
      </c>
      <c r="AB189">
        <v>0</v>
      </c>
      <c r="AC189" s="1"/>
      <c r="AD189" s="1"/>
      <c r="AE189" s="1"/>
      <c r="AF189" s="1"/>
      <c r="AG189" s="1"/>
      <c r="AH189" s="1"/>
      <c r="AI189" s="28">
        <v>1</v>
      </c>
      <c r="AJ189" s="28" t="s">
        <v>634</v>
      </c>
      <c r="AK189" s="28" t="s">
        <v>635</v>
      </c>
      <c r="AL189" s="28" t="s">
        <v>57</v>
      </c>
      <c r="AM189" s="28" t="s">
        <v>636</v>
      </c>
      <c r="AN189" s="28"/>
      <c r="AO189" s="28"/>
      <c r="AP189" s="28"/>
      <c r="AQ189" s="28"/>
      <c r="AR189" s="28" t="s">
        <v>142</v>
      </c>
      <c r="AS189" s="28" t="s">
        <v>637</v>
      </c>
      <c r="AT189" s="10" t="s">
        <v>638</v>
      </c>
      <c r="AY189" s="3">
        <v>1</v>
      </c>
      <c r="AZ189" s="167">
        <v>1</v>
      </c>
      <c r="BA189" s="28">
        <v>0</v>
      </c>
      <c r="BB189" s="28"/>
      <c r="BC189" s="28">
        <v>1</v>
      </c>
      <c r="BD189" s="28">
        <v>1</v>
      </c>
      <c r="BE189" s="28">
        <v>1</v>
      </c>
      <c r="BF189" s="28">
        <v>1</v>
      </c>
      <c r="BG189" s="28">
        <v>1</v>
      </c>
      <c r="BH189" s="28"/>
      <c r="BI189" s="92">
        <v>1</v>
      </c>
      <c r="BJ189" s="1"/>
      <c r="BK189" s="1">
        <v>0</v>
      </c>
      <c r="BL189" s="1">
        <v>4</v>
      </c>
      <c r="BM189" s="28">
        <v>1700</v>
      </c>
      <c r="BN189" s="1">
        <v>170010</v>
      </c>
      <c r="BO189" s="1">
        <v>1</v>
      </c>
      <c r="BP189" s="1">
        <v>0</v>
      </c>
      <c r="BQ189" s="1">
        <v>1</v>
      </c>
      <c r="BR189" s="1">
        <v>1</v>
      </c>
      <c r="BS189" s="1">
        <v>0</v>
      </c>
      <c r="BT189" s="1">
        <v>1</v>
      </c>
      <c r="BU189" s="30" t="s">
        <v>303</v>
      </c>
      <c r="BV189" s="30" t="s">
        <v>383</v>
      </c>
      <c r="BW189" s="12">
        <v>0</v>
      </c>
      <c r="BX189" s="29"/>
      <c r="BY189" s="29" t="s">
        <v>762</v>
      </c>
      <c r="BZ189" s="12">
        <v>0</v>
      </c>
      <c r="CA189" s="12">
        <v>1</v>
      </c>
      <c r="CB189" s="92">
        <v>5</v>
      </c>
      <c r="CC189" s="92" t="s">
        <v>831</v>
      </c>
      <c r="CD189" s="92">
        <v>1999</v>
      </c>
      <c r="CE189" s="92" t="s">
        <v>832</v>
      </c>
      <c r="CF189" s="92">
        <v>7</v>
      </c>
      <c r="CG189" s="92">
        <v>7</v>
      </c>
      <c r="CH189" s="92">
        <v>1999</v>
      </c>
      <c r="CI189" t="s">
        <v>1405</v>
      </c>
      <c r="CJ189" s="161">
        <v>2</v>
      </c>
      <c r="CK189" s="3" t="s">
        <v>1400</v>
      </c>
      <c r="CL189" s="5" t="s">
        <v>689</v>
      </c>
      <c r="CM189" s="30" t="s">
        <v>651</v>
      </c>
      <c r="CN189" s="92">
        <v>2</v>
      </c>
      <c r="CO189" s="92">
        <v>1</v>
      </c>
      <c r="CP189" s="92" t="s">
        <v>496</v>
      </c>
      <c r="CQ189" s="92" t="s">
        <v>320</v>
      </c>
      <c r="CR189" s="92">
        <v>1</v>
      </c>
      <c r="CS189" s="92">
        <v>0</v>
      </c>
      <c r="CT189" s="3">
        <v>0</v>
      </c>
      <c r="CU189" s="3">
        <v>1</v>
      </c>
      <c r="CV189" s="5">
        <f>CT190</f>
        <v>0</v>
      </c>
      <c r="CW189" s="3">
        <v>1</v>
      </c>
      <c r="CX189" s="3">
        <v>0</v>
      </c>
      <c r="CY189" s="3">
        <v>0</v>
      </c>
      <c r="CZ189" s="3">
        <v>0</v>
      </c>
      <c r="DA189" s="12">
        <f t="shared" ref="DA189" si="473">100-EH189</f>
        <v>25</v>
      </c>
      <c r="DB189" s="12">
        <f t="shared" si="419"/>
        <v>25</v>
      </c>
      <c r="DC189" s="169">
        <f t="shared" si="420"/>
        <v>75</v>
      </c>
      <c r="DD189" s="12">
        <f t="shared" si="459"/>
        <v>75</v>
      </c>
      <c r="DE189" s="12">
        <f>DA190</f>
        <v>75</v>
      </c>
      <c r="DF189" s="12">
        <f>DB190</f>
        <v>75</v>
      </c>
      <c r="DG189" s="3">
        <v>0</v>
      </c>
      <c r="DH189" s="30" t="s">
        <v>320</v>
      </c>
      <c r="DI189" s="30" t="s">
        <v>762</v>
      </c>
      <c r="DJ189" s="30" t="s">
        <v>833</v>
      </c>
      <c r="DK189" s="30" t="s">
        <v>499</v>
      </c>
      <c r="DL189" s="30" t="s">
        <v>834</v>
      </c>
      <c r="DM189"/>
      <c r="DN189"/>
      <c r="DO189"/>
      <c r="DP189"/>
      <c r="DQ189" s="12">
        <f t="shared" si="445"/>
        <v>6.25</v>
      </c>
      <c r="DR189" s="12">
        <f t="shared" si="446"/>
        <v>48000</v>
      </c>
      <c r="DS189" s="157">
        <v>3000</v>
      </c>
      <c r="DT189" s="3">
        <v>45000</v>
      </c>
      <c r="DU189"/>
      <c r="DV189"/>
      <c r="DW189" s="101">
        <v>3000</v>
      </c>
      <c r="DX189" s="101" t="s">
        <v>1035</v>
      </c>
      <c r="DY189" s="104"/>
      <c r="DZ189" s="104"/>
      <c r="EA189" s="12">
        <f t="shared" si="447"/>
        <v>86.660359508041623</v>
      </c>
      <c r="EB189" s="12">
        <f t="shared" si="422"/>
        <v>1057</v>
      </c>
      <c r="EC189" s="92">
        <v>916</v>
      </c>
      <c r="ED189" s="92">
        <v>141</v>
      </c>
      <c r="EE189"/>
      <c r="EF189"/>
      <c r="EG189" s="76" t="s">
        <v>940</v>
      </c>
      <c r="EH189" s="82">
        <v>75</v>
      </c>
      <c r="EI189" s="76" t="s">
        <v>940</v>
      </c>
      <c r="EJ189" s="82">
        <v>25</v>
      </c>
      <c r="EK189" s="77"/>
      <c r="EL189" s="88"/>
      <c r="EM189" s="77"/>
      <c r="EN189" s="88"/>
      <c r="EO189" t="s">
        <v>835</v>
      </c>
      <c r="EP189">
        <v>1</v>
      </c>
      <c r="EQ189" s="3" t="s">
        <v>949</v>
      </c>
      <c r="ER189" s="3" t="s">
        <v>836</v>
      </c>
      <c r="ES189" s="110" t="s">
        <v>1301</v>
      </c>
      <c r="ET189" s="3" t="s">
        <v>1400</v>
      </c>
      <c r="EU189" s="1" t="s">
        <v>639</v>
      </c>
      <c r="EV189" s="1"/>
      <c r="EW189" s="1">
        <v>2</v>
      </c>
      <c r="EX189" s="1"/>
      <c r="EY189" s="1">
        <v>2</v>
      </c>
      <c r="EZ189" s="1">
        <v>1</v>
      </c>
      <c r="FA189" s="1">
        <v>4</v>
      </c>
      <c r="FB189" s="9">
        <v>33320</v>
      </c>
      <c r="FC189" s="1">
        <v>1</v>
      </c>
      <c r="FD189" s="9">
        <v>33329</v>
      </c>
      <c r="FE189" s="1">
        <v>1</v>
      </c>
      <c r="FF189" s="1">
        <v>0</v>
      </c>
      <c r="FG189" s="1"/>
      <c r="FH189" s="1"/>
      <c r="FI189" s="1">
        <v>451</v>
      </c>
      <c r="FJ189" s="1" t="s">
        <v>640</v>
      </c>
      <c r="FK189" s="1"/>
      <c r="FL189" s="1"/>
      <c r="FM189" s="1">
        <v>451</v>
      </c>
      <c r="FN189" s="1">
        <v>4</v>
      </c>
      <c r="FO189" s="1" t="s">
        <v>65</v>
      </c>
      <c r="FP189">
        <v>6.25</v>
      </c>
    </row>
    <row r="190" spans="1:172" x14ac:dyDescent="0.2">
      <c r="A190" s="1" t="s">
        <v>495</v>
      </c>
      <c r="B190" s="1">
        <v>1999</v>
      </c>
      <c r="C190" s="1" t="s">
        <v>496</v>
      </c>
      <c r="D190" s="1" t="s">
        <v>497</v>
      </c>
      <c r="E190" s="1" t="s">
        <v>630</v>
      </c>
      <c r="F190">
        <v>1</v>
      </c>
      <c r="G190">
        <v>0</v>
      </c>
      <c r="H190" s="1"/>
      <c r="I190" s="1"/>
      <c r="J190" s="1"/>
      <c r="K190" s="1"/>
      <c r="L190" s="1"/>
      <c r="M190" s="1"/>
      <c r="N190" s="1"/>
      <c r="O190" s="1" t="s">
        <v>631</v>
      </c>
      <c r="P190" s="1" t="s">
        <v>632</v>
      </c>
      <c r="Q190" s="1" t="s">
        <v>633</v>
      </c>
      <c r="R190" s="1" t="s">
        <v>499</v>
      </c>
      <c r="S190" s="1" t="s">
        <v>500</v>
      </c>
      <c r="T190" s="1"/>
      <c r="U190" s="1"/>
      <c r="V190" s="1"/>
      <c r="W190" s="1"/>
      <c r="X190">
        <v>0</v>
      </c>
      <c r="Y190" s="1"/>
      <c r="Z190" s="1"/>
      <c r="AA190">
        <v>1</v>
      </c>
      <c r="AB190">
        <v>0</v>
      </c>
      <c r="AC190" s="1"/>
      <c r="AD190" s="1"/>
      <c r="AE190" s="1"/>
      <c r="AF190" s="1"/>
      <c r="AG190" s="1"/>
      <c r="AH190" s="1"/>
      <c r="AI190" s="28">
        <v>1</v>
      </c>
      <c r="AJ190" s="28" t="s">
        <v>634</v>
      </c>
      <c r="AK190" s="28" t="s">
        <v>635</v>
      </c>
      <c r="AL190" s="28" t="s">
        <v>57</v>
      </c>
      <c r="AM190" s="28" t="s">
        <v>636</v>
      </c>
      <c r="AN190" s="28"/>
      <c r="AO190" s="28"/>
      <c r="AP190" s="28"/>
      <c r="AQ190" s="28"/>
      <c r="AR190" s="28" t="s">
        <v>142</v>
      </c>
      <c r="AS190" s="28" t="s">
        <v>637</v>
      </c>
      <c r="AT190" s="10" t="s">
        <v>638</v>
      </c>
      <c r="AY190" s="3">
        <v>1</v>
      </c>
      <c r="AZ190" s="167">
        <v>1</v>
      </c>
      <c r="BA190" s="28">
        <v>0</v>
      </c>
      <c r="BB190" s="28"/>
      <c r="BC190" s="28">
        <v>1</v>
      </c>
      <c r="BD190" s="28">
        <v>1</v>
      </c>
      <c r="BE190" s="28">
        <v>1</v>
      </c>
      <c r="BF190" s="28">
        <v>1</v>
      </c>
      <c r="BG190" s="28">
        <v>1</v>
      </c>
      <c r="BH190" s="28"/>
      <c r="BI190" s="92">
        <v>1</v>
      </c>
      <c r="BJ190" s="1"/>
      <c r="BK190" s="1">
        <v>0</v>
      </c>
      <c r="BL190" s="1">
        <v>4</v>
      </c>
      <c r="BM190" s="28">
        <v>1700</v>
      </c>
      <c r="BN190" s="1">
        <v>170010</v>
      </c>
      <c r="BO190" s="1">
        <v>1</v>
      </c>
      <c r="BP190" s="1">
        <v>0</v>
      </c>
      <c r="BQ190" s="1">
        <v>1</v>
      </c>
      <c r="BR190" s="1">
        <v>1</v>
      </c>
      <c r="BS190" s="1">
        <v>0</v>
      </c>
      <c r="BT190" s="1">
        <v>1</v>
      </c>
      <c r="BU190" s="30" t="s">
        <v>303</v>
      </c>
      <c r="BV190" s="30" t="s">
        <v>383</v>
      </c>
      <c r="BW190" s="12">
        <v>0</v>
      </c>
      <c r="BX190" s="29" t="s">
        <v>1649</v>
      </c>
      <c r="BY190" s="29" t="s">
        <v>331</v>
      </c>
      <c r="BZ190" s="12">
        <v>0</v>
      </c>
      <c r="CA190" s="12">
        <v>1</v>
      </c>
      <c r="CB190" s="92">
        <v>5</v>
      </c>
      <c r="CC190" s="92" t="s">
        <v>831</v>
      </c>
      <c r="CD190" s="92">
        <v>1999</v>
      </c>
      <c r="CE190" s="92" t="s">
        <v>832</v>
      </c>
      <c r="CF190" s="92">
        <v>7</v>
      </c>
      <c r="CG190" s="92">
        <v>7</v>
      </c>
      <c r="CH190" s="92">
        <v>1999</v>
      </c>
      <c r="CI190" t="s">
        <v>1405</v>
      </c>
      <c r="CJ190" s="161">
        <v>2</v>
      </c>
      <c r="CK190" s="3" t="s">
        <v>1400</v>
      </c>
      <c r="CL190" s="5" t="s">
        <v>689</v>
      </c>
      <c r="CM190" s="30" t="s">
        <v>651</v>
      </c>
      <c r="CN190" s="92">
        <v>2</v>
      </c>
      <c r="CO190" s="92">
        <v>1</v>
      </c>
      <c r="CP190" s="92" t="s">
        <v>499</v>
      </c>
      <c r="CQ190" s="92" t="s">
        <v>1424</v>
      </c>
      <c r="CR190" s="92">
        <v>0</v>
      </c>
      <c r="CS190" s="92">
        <v>1</v>
      </c>
      <c r="CT190" s="3">
        <v>0</v>
      </c>
      <c r="CU190" s="3">
        <v>1</v>
      </c>
      <c r="CV190" s="5">
        <f>CT189</f>
        <v>0</v>
      </c>
      <c r="CW190" s="3">
        <v>1</v>
      </c>
      <c r="CX190" s="92">
        <v>0</v>
      </c>
      <c r="CY190" s="92">
        <v>0</v>
      </c>
      <c r="CZ190" s="92">
        <v>0</v>
      </c>
      <c r="DA190" s="12">
        <f t="shared" ref="DA190" si="474">100-EJ190</f>
        <v>75</v>
      </c>
      <c r="DB190" s="12">
        <f t="shared" si="419"/>
        <v>75</v>
      </c>
      <c r="DC190" s="169">
        <f t="shared" si="424"/>
        <v>25</v>
      </c>
      <c r="DD190" s="12">
        <f t="shared" si="472"/>
        <v>25</v>
      </c>
      <c r="DE190" s="12">
        <f>DA189</f>
        <v>25</v>
      </c>
      <c r="DF190" s="12">
        <f>DB189</f>
        <v>25</v>
      </c>
      <c r="DG190" s="3">
        <v>0</v>
      </c>
      <c r="DH190" s="30" t="s">
        <v>320</v>
      </c>
      <c r="DI190" s="30" t="s">
        <v>762</v>
      </c>
      <c r="DJ190" s="30" t="s">
        <v>833</v>
      </c>
      <c r="DK190" s="30" t="s">
        <v>499</v>
      </c>
      <c r="DL190" s="30" t="s">
        <v>834</v>
      </c>
      <c r="DM190"/>
      <c r="DN190"/>
      <c r="DO190"/>
      <c r="DP190"/>
      <c r="DQ190" s="12">
        <f t="shared" si="450"/>
        <v>93.75</v>
      </c>
      <c r="DR190" s="12">
        <f t="shared" si="446"/>
        <v>48000</v>
      </c>
      <c r="DS190" s="157">
        <v>3000</v>
      </c>
      <c r="DT190" s="3">
        <v>45000</v>
      </c>
      <c r="DU190"/>
      <c r="DV190"/>
      <c r="DW190" s="101">
        <v>3000</v>
      </c>
      <c r="DX190" s="101" t="s">
        <v>1035</v>
      </c>
      <c r="DY190" s="104"/>
      <c r="DZ190" s="104"/>
      <c r="EA190" s="12">
        <f t="shared" si="451"/>
        <v>13.339640491958374</v>
      </c>
      <c r="EB190" s="12">
        <f t="shared" si="422"/>
        <v>1057</v>
      </c>
      <c r="EC190" s="92">
        <v>916</v>
      </c>
      <c r="ED190" s="92">
        <v>141</v>
      </c>
      <c r="EE190"/>
      <c r="EF190"/>
      <c r="EG190" s="76" t="s">
        <v>940</v>
      </c>
      <c r="EH190" s="82">
        <v>75</v>
      </c>
      <c r="EI190" s="76" t="s">
        <v>940</v>
      </c>
      <c r="EJ190" s="82">
        <v>25</v>
      </c>
      <c r="EK190" s="77"/>
      <c r="EL190" s="88"/>
      <c r="EM190" s="77"/>
      <c r="EN190" s="88"/>
      <c r="EO190" t="s">
        <v>835</v>
      </c>
      <c r="EP190">
        <v>1</v>
      </c>
      <c r="EQ190" s="3" t="s">
        <v>949</v>
      </c>
      <c r="ER190" s="3" t="s">
        <v>836</v>
      </c>
      <c r="ES190" s="110" t="s">
        <v>1301</v>
      </c>
      <c r="ET190" s="3" t="s">
        <v>1400</v>
      </c>
      <c r="EU190" s="1" t="s">
        <v>639</v>
      </c>
      <c r="EV190" s="1"/>
      <c r="EW190" s="1">
        <v>2</v>
      </c>
      <c r="EX190" s="1"/>
      <c r="EY190" s="1">
        <v>2</v>
      </c>
      <c r="EZ190" s="1">
        <v>1</v>
      </c>
      <c r="FA190" s="1">
        <v>4</v>
      </c>
      <c r="FB190" s="9">
        <v>33320</v>
      </c>
      <c r="FC190" s="1">
        <v>1</v>
      </c>
      <c r="FD190" s="9">
        <v>33329</v>
      </c>
      <c r="FE190" s="1">
        <v>1</v>
      </c>
      <c r="FF190" s="1">
        <v>0</v>
      </c>
      <c r="FG190" s="1"/>
      <c r="FH190" s="1"/>
      <c r="FI190" s="1">
        <v>451</v>
      </c>
      <c r="FJ190" s="1" t="s">
        <v>640</v>
      </c>
      <c r="FK190" s="1"/>
      <c r="FL190" s="1"/>
      <c r="FM190" s="1">
        <v>451</v>
      </c>
      <c r="FN190" s="1">
        <v>4</v>
      </c>
      <c r="FO190" s="1" t="s">
        <v>65</v>
      </c>
      <c r="FP190">
        <v>93.75</v>
      </c>
    </row>
    <row r="191" spans="1:172" s="1" customFormat="1" x14ac:dyDescent="0.2">
      <c r="A191" s="1" t="s">
        <v>252</v>
      </c>
      <c r="B191" s="1">
        <v>1993</v>
      </c>
      <c r="C191" s="1" t="s">
        <v>253</v>
      </c>
      <c r="D191" s="1" t="s">
        <v>254</v>
      </c>
      <c r="F191" s="1">
        <v>0</v>
      </c>
      <c r="O191" s="1" t="s">
        <v>255</v>
      </c>
      <c r="P191" s="1" t="s">
        <v>255</v>
      </c>
      <c r="Q191" s="1" t="s">
        <v>256</v>
      </c>
      <c r="X191" s="1">
        <v>0</v>
      </c>
      <c r="AI191" s="3">
        <v>1</v>
      </c>
      <c r="AJ191" s="7" t="s">
        <v>257</v>
      </c>
      <c r="AK191" s="3" t="s">
        <v>188</v>
      </c>
      <c r="AL191" s="3" t="s">
        <v>57</v>
      </c>
      <c r="AM191" s="3" t="s">
        <v>180</v>
      </c>
      <c r="AN191" s="3" t="s">
        <v>57</v>
      </c>
      <c r="AO191" s="3" t="s">
        <v>180</v>
      </c>
      <c r="AP191" s="3" t="s">
        <v>57</v>
      </c>
      <c r="AQ191" s="3" t="s">
        <v>180</v>
      </c>
      <c r="AR191" s="10" t="s">
        <v>258</v>
      </c>
      <c r="AS191" s="3" t="s">
        <v>259</v>
      </c>
      <c r="AT191" s="14" t="s">
        <v>60</v>
      </c>
      <c r="AU191" s="14">
        <v>1</v>
      </c>
      <c r="AV191" s="14" t="s">
        <v>517</v>
      </c>
      <c r="AW191" s="14"/>
      <c r="AX191" s="14"/>
      <c r="AY191" s="3">
        <v>1</v>
      </c>
      <c r="AZ191" s="62">
        <v>1</v>
      </c>
      <c r="BA191" s="28">
        <v>0</v>
      </c>
      <c r="BB191" s="28"/>
      <c r="BC191" s="28">
        <v>1</v>
      </c>
      <c r="BD191" s="28">
        <v>1</v>
      </c>
      <c r="BE191" s="28">
        <v>1</v>
      </c>
      <c r="BF191" s="28">
        <v>1</v>
      </c>
      <c r="BG191" s="28">
        <v>1</v>
      </c>
      <c r="BH191" s="28"/>
      <c r="BI191" s="3">
        <v>0</v>
      </c>
      <c r="BK191" s="1">
        <v>0</v>
      </c>
      <c r="BL191" s="1">
        <v>-7</v>
      </c>
      <c r="BM191" s="28">
        <v>1800</v>
      </c>
      <c r="BN191" s="1">
        <v>180010</v>
      </c>
      <c r="BO191" s="1">
        <v>1</v>
      </c>
      <c r="BP191" s="1">
        <v>0</v>
      </c>
      <c r="BQ191" s="1">
        <v>1</v>
      </c>
      <c r="BR191" s="1">
        <v>1</v>
      </c>
      <c r="BS191" s="1">
        <v>0</v>
      </c>
      <c r="BT191" s="1">
        <v>0</v>
      </c>
      <c r="BU191" s="3" t="s">
        <v>303</v>
      </c>
      <c r="BV191" s="3" t="s">
        <v>384</v>
      </c>
      <c r="BW191" s="12">
        <v>1</v>
      </c>
      <c r="BX191" s="12">
        <v>1</v>
      </c>
      <c r="BY191" s="12">
        <v>1</v>
      </c>
      <c r="BZ191" s="12">
        <v>0</v>
      </c>
      <c r="CA191" s="12">
        <v>0</v>
      </c>
      <c r="CB191" s="5" t="s">
        <v>327</v>
      </c>
      <c r="CC191" s="5" t="s">
        <v>427</v>
      </c>
      <c r="CD191" s="5" t="s">
        <v>414</v>
      </c>
      <c r="CE191" s="5"/>
      <c r="CF191" s="5" t="s">
        <v>327</v>
      </c>
      <c r="CG191" s="5" t="s">
        <v>379</v>
      </c>
      <c r="CH191" s="5" t="s">
        <v>414</v>
      </c>
      <c r="CI191" s="5" t="s">
        <v>1385</v>
      </c>
      <c r="CJ191" s="161">
        <v>0</v>
      </c>
      <c r="CK191" s="3" t="s">
        <v>1401</v>
      </c>
      <c r="CL191" s="5" t="s">
        <v>838</v>
      </c>
      <c r="CM191" s="3" t="s">
        <v>385</v>
      </c>
      <c r="CN191" s="3">
        <v>2</v>
      </c>
      <c r="CO191" s="3">
        <v>0</v>
      </c>
      <c r="CP191" s="3" t="s">
        <v>254</v>
      </c>
      <c r="CQ191" s="3" t="s">
        <v>320</v>
      </c>
      <c r="CR191" s="3">
        <v>1</v>
      </c>
      <c r="CS191" s="3">
        <v>0</v>
      </c>
      <c r="CT191" s="92">
        <v>1</v>
      </c>
      <c r="CU191" s="92">
        <v>1</v>
      </c>
      <c r="CV191" s="5">
        <f>CT192</f>
        <v>1</v>
      </c>
      <c r="CW191" s="92">
        <v>0</v>
      </c>
      <c r="CX191" s="92">
        <v>0</v>
      </c>
      <c r="CY191" s="92">
        <v>0</v>
      </c>
      <c r="CZ191" s="92">
        <v>0</v>
      </c>
      <c r="DA191" s="12">
        <f t="shared" ref="DA191" si="475">100-EH191</f>
        <v>50</v>
      </c>
      <c r="DB191" s="12">
        <f t="shared" si="419"/>
        <v>50</v>
      </c>
      <c r="DC191" s="169">
        <f t="shared" si="420"/>
        <v>50</v>
      </c>
      <c r="DD191" s="12">
        <f t="shared" si="459"/>
        <v>50</v>
      </c>
      <c r="DE191" s="12">
        <f>DA192</f>
        <v>50</v>
      </c>
      <c r="DF191" s="12">
        <f>DB192</f>
        <v>50</v>
      </c>
      <c r="DG191" s="3">
        <v>0</v>
      </c>
      <c r="DH191" s="3" t="s">
        <v>320</v>
      </c>
      <c r="DI191" s="3">
        <v>2</v>
      </c>
      <c r="DJ191" s="3" t="s">
        <v>837</v>
      </c>
      <c r="DK191" s="3" t="s">
        <v>255</v>
      </c>
      <c r="DL191" s="3" t="s">
        <v>981</v>
      </c>
      <c r="DM191" s="3"/>
      <c r="DN191" s="3"/>
      <c r="DO191" s="3"/>
      <c r="DP191" s="3"/>
      <c r="DQ191" s="12">
        <f t="shared" si="445"/>
        <v>50</v>
      </c>
      <c r="DR191" s="12">
        <f t="shared" si="446"/>
        <v>20000</v>
      </c>
      <c r="DS191" s="3">
        <v>10000</v>
      </c>
      <c r="DT191" s="3">
        <v>10000</v>
      </c>
      <c r="DU191" s="3"/>
      <c r="DV191" s="3"/>
      <c r="DW191" s="101" t="s">
        <v>1036</v>
      </c>
      <c r="DX191" s="101" t="s">
        <v>1036</v>
      </c>
      <c r="DY191" s="12"/>
      <c r="DZ191" s="12"/>
      <c r="EA191" s="12">
        <v>0</v>
      </c>
      <c r="EB191" s="12">
        <f t="shared" si="422"/>
        <v>0</v>
      </c>
      <c r="EC191" s="3">
        <v>0</v>
      </c>
      <c r="ED191" s="3">
        <v>0</v>
      </c>
      <c r="EE191" s="3"/>
      <c r="EF191" s="3"/>
      <c r="EG191" s="56" t="s">
        <v>941</v>
      </c>
      <c r="EH191" s="81">
        <v>50</v>
      </c>
      <c r="EI191" s="56" t="s">
        <v>941</v>
      </c>
      <c r="EJ191" s="81">
        <v>50</v>
      </c>
      <c r="EK191" s="56"/>
      <c r="EL191" s="81"/>
      <c r="EM191" s="56"/>
      <c r="EN191" s="81"/>
      <c r="EO191" s="3" t="s">
        <v>695</v>
      </c>
      <c r="EP191" s="3">
        <v>0</v>
      </c>
      <c r="EQ191" s="3" t="s">
        <v>949</v>
      </c>
      <c r="ER191" s="3" t="s">
        <v>1059</v>
      </c>
      <c r="ES191" s="110" t="s">
        <v>1059</v>
      </c>
      <c r="ET191" s="3" t="s">
        <v>1401</v>
      </c>
      <c r="EU191" s="1">
        <v>1353</v>
      </c>
      <c r="EW191" s="1">
        <v>2</v>
      </c>
      <c r="EY191" s="1">
        <v>1</v>
      </c>
      <c r="EZ191" s="1">
        <v>1</v>
      </c>
      <c r="FA191" s="1">
        <v>3</v>
      </c>
      <c r="FB191" s="9">
        <v>29969</v>
      </c>
      <c r="FC191" s="1">
        <v>1</v>
      </c>
      <c r="FD191" s="9">
        <v>31474</v>
      </c>
      <c r="FE191" s="1">
        <v>2</v>
      </c>
      <c r="FF191" s="1">
        <v>0</v>
      </c>
      <c r="FI191" s="1">
        <v>520</v>
      </c>
      <c r="FM191" s="1">
        <v>520</v>
      </c>
      <c r="FN191" s="1">
        <v>4</v>
      </c>
      <c r="FO191" s="1" t="s">
        <v>65</v>
      </c>
      <c r="FP191" s="1">
        <v>50</v>
      </c>
    </row>
    <row r="192" spans="1:172" s="1" customFormat="1" x14ac:dyDescent="0.2">
      <c r="A192" s="1" t="s">
        <v>252</v>
      </c>
      <c r="B192" s="1">
        <v>1993</v>
      </c>
      <c r="C192" s="1" t="s">
        <v>253</v>
      </c>
      <c r="D192" s="1" t="s">
        <v>254</v>
      </c>
      <c r="F192" s="1">
        <v>0</v>
      </c>
      <c r="O192" s="1" t="s">
        <v>255</v>
      </c>
      <c r="P192" s="1" t="s">
        <v>255</v>
      </c>
      <c r="Q192" s="1" t="s">
        <v>256</v>
      </c>
      <c r="X192" s="1">
        <v>0</v>
      </c>
      <c r="AI192" s="3">
        <v>1</v>
      </c>
      <c r="AJ192" s="7" t="s">
        <v>257</v>
      </c>
      <c r="AK192" s="3" t="s">
        <v>188</v>
      </c>
      <c r="AL192" s="3" t="s">
        <v>57</v>
      </c>
      <c r="AM192" s="3" t="s">
        <v>180</v>
      </c>
      <c r="AN192" s="3" t="s">
        <v>57</v>
      </c>
      <c r="AO192" s="3" t="s">
        <v>180</v>
      </c>
      <c r="AP192" s="3" t="s">
        <v>57</v>
      </c>
      <c r="AQ192" s="3" t="s">
        <v>180</v>
      </c>
      <c r="AR192" s="10" t="s">
        <v>258</v>
      </c>
      <c r="AS192" s="3" t="s">
        <v>259</v>
      </c>
      <c r="AT192" s="14" t="s">
        <v>60</v>
      </c>
      <c r="AU192" s="14">
        <v>1</v>
      </c>
      <c r="AV192" s="14" t="s">
        <v>517</v>
      </c>
      <c r="AW192" s="14"/>
      <c r="AX192" s="14"/>
      <c r="AY192" s="3">
        <v>1</v>
      </c>
      <c r="AZ192" s="62">
        <v>1</v>
      </c>
      <c r="BA192" s="28">
        <v>0</v>
      </c>
      <c r="BB192" s="28"/>
      <c r="BC192" s="28">
        <v>1</v>
      </c>
      <c r="BD192" s="28">
        <v>1</v>
      </c>
      <c r="BE192" s="28">
        <v>1</v>
      </c>
      <c r="BF192" s="28">
        <v>1</v>
      </c>
      <c r="BG192" s="28">
        <v>1</v>
      </c>
      <c r="BH192" s="28"/>
      <c r="BI192" s="3">
        <v>0</v>
      </c>
      <c r="BK192" s="1">
        <v>0</v>
      </c>
      <c r="BL192" s="1">
        <v>-7</v>
      </c>
      <c r="BM192" s="28">
        <v>1800</v>
      </c>
      <c r="BN192" s="1">
        <v>180010</v>
      </c>
      <c r="BO192" s="1">
        <v>1</v>
      </c>
      <c r="BP192" s="1">
        <v>0</v>
      </c>
      <c r="BQ192" s="1">
        <v>1</v>
      </c>
      <c r="BR192" s="1">
        <v>1</v>
      </c>
      <c r="BS192" s="1">
        <v>0</v>
      </c>
      <c r="BT192" s="1">
        <v>0</v>
      </c>
      <c r="BU192" s="3" t="s">
        <v>303</v>
      </c>
      <c r="BV192" s="3" t="s">
        <v>384</v>
      </c>
      <c r="BW192" s="12">
        <v>1</v>
      </c>
      <c r="BX192" s="12">
        <v>1</v>
      </c>
      <c r="BY192" s="12">
        <v>1</v>
      </c>
      <c r="BZ192" s="12">
        <v>0</v>
      </c>
      <c r="CA192" s="12">
        <v>0</v>
      </c>
      <c r="CB192" s="5" t="s">
        <v>327</v>
      </c>
      <c r="CC192" s="5" t="s">
        <v>427</v>
      </c>
      <c r="CD192" s="5" t="s">
        <v>414</v>
      </c>
      <c r="CE192" s="5"/>
      <c r="CF192" s="5" t="s">
        <v>327</v>
      </c>
      <c r="CG192" s="5" t="s">
        <v>379</v>
      </c>
      <c r="CH192" s="5" t="s">
        <v>414</v>
      </c>
      <c r="CI192" s="5" t="s">
        <v>1385</v>
      </c>
      <c r="CJ192" s="161">
        <v>0</v>
      </c>
      <c r="CK192" s="3" t="s">
        <v>1401</v>
      </c>
      <c r="CL192" s="5" t="s">
        <v>838</v>
      </c>
      <c r="CM192" s="3" t="s">
        <v>385</v>
      </c>
      <c r="CN192" s="3">
        <v>2</v>
      </c>
      <c r="CO192" s="3">
        <v>0</v>
      </c>
      <c r="CP192" s="3" t="s">
        <v>255</v>
      </c>
      <c r="CQ192" s="3" t="s">
        <v>1424</v>
      </c>
      <c r="CR192" s="3">
        <v>0</v>
      </c>
      <c r="CS192" s="3">
        <v>1</v>
      </c>
      <c r="CT192" s="92">
        <v>1</v>
      </c>
      <c r="CU192" s="92">
        <v>1</v>
      </c>
      <c r="CV192" s="5">
        <f>CT191</f>
        <v>1</v>
      </c>
      <c r="CW192" s="92">
        <v>0</v>
      </c>
      <c r="CX192" s="3">
        <v>0</v>
      </c>
      <c r="CY192" s="3">
        <v>0</v>
      </c>
      <c r="CZ192" s="3">
        <v>0</v>
      </c>
      <c r="DA192" s="12">
        <f t="shared" ref="DA192" si="476">100-EJ192</f>
        <v>50</v>
      </c>
      <c r="DB192" s="12">
        <f t="shared" si="419"/>
        <v>50</v>
      </c>
      <c r="DC192" s="169">
        <f t="shared" si="424"/>
        <v>50</v>
      </c>
      <c r="DD192" s="12">
        <f t="shared" si="472"/>
        <v>50</v>
      </c>
      <c r="DE192" s="12">
        <f>DA191</f>
        <v>50</v>
      </c>
      <c r="DF192" s="12">
        <f>DB191</f>
        <v>50</v>
      </c>
      <c r="DG192" s="3">
        <v>0</v>
      </c>
      <c r="DH192" s="3" t="s">
        <v>320</v>
      </c>
      <c r="DI192" s="3">
        <v>2</v>
      </c>
      <c r="DJ192" s="3" t="s">
        <v>837</v>
      </c>
      <c r="DK192" s="3" t="s">
        <v>255</v>
      </c>
      <c r="DL192" s="3" t="s">
        <v>981</v>
      </c>
      <c r="DM192" s="3"/>
      <c r="DN192" s="3"/>
      <c r="DO192" s="3"/>
      <c r="DP192" s="3"/>
      <c r="DQ192" s="12">
        <f t="shared" si="450"/>
        <v>50</v>
      </c>
      <c r="DR192" s="12">
        <f t="shared" si="446"/>
        <v>20000</v>
      </c>
      <c r="DS192" s="3">
        <v>10000</v>
      </c>
      <c r="DT192" s="3">
        <v>10000</v>
      </c>
      <c r="DU192" s="3"/>
      <c r="DV192" s="3"/>
      <c r="DW192" s="101" t="s">
        <v>1036</v>
      </c>
      <c r="DX192" s="101" t="s">
        <v>1036</v>
      </c>
      <c r="DY192" s="12"/>
      <c r="DZ192" s="12"/>
      <c r="EA192" s="12">
        <v>0</v>
      </c>
      <c r="EB192" s="12">
        <f t="shared" si="422"/>
        <v>0</v>
      </c>
      <c r="EC192" s="3">
        <v>0</v>
      </c>
      <c r="ED192" s="3">
        <v>0</v>
      </c>
      <c r="EE192" s="3"/>
      <c r="EF192" s="3"/>
      <c r="EG192" s="56" t="s">
        <v>941</v>
      </c>
      <c r="EH192" s="81">
        <v>50</v>
      </c>
      <c r="EI192" s="56" t="s">
        <v>941</v>
      </c>
      <c r="EJ192" s="81">
        <v>50</v>
      </c>
      <c r="EK192" s="56"/>
      <c r="EL192" s="81"/>
      <c r="EM192" s="56"/>
      <c r="EN192" s="81"/>
      <c r="EO192" s="3" t="s">
        <v>695</v>
      </c>
      <c r="EP192" s="3">
        <v>0</v>
      </c>
      <c r="EQ192" s="3" t="s">
        <v>949</v>
      </c>
      <c r="ER192" s="3" t="s">
        <v>1059</v>
      </c>
      <c r="ES192" s="110" t="s">
        <v>1059</v>
      </c>
      <c r="ET192" s="3" t="s">
        <v>1401</v>
      </c>
      <c r="EU192" s="1">
        <v>1353</v>
      </c>
      <c r="EW192" s="1">
        <v>2</v>
      </c>
      <c r="EY192" s="1">
        <v>1</v>
      </c>
      <c r="EZ192" s="1">
        <v>1</v>
      </c>
      <c r="FA192" s="1">
        <v>3</v>
      </c>
      <c r="FB192" s="9">
        <v>29969</v>
      </c>
      <c r="FC192" s="1">
        <v>1</v>
      </c>
      <c r="FD192" s="9">
        <v>31474</v>
      </c>
      <c r="FE192" s="1">
        <v>2</v>
      </c>
      <c r="FF192" s="1">
        <v>0</v>
      </c>
      <c r="FI192" s="1">
        <v>520</v>
      </c>
      <c r="FM192" s="1">
        <v>520</v>
      </c>
      <c r="FN192" s="1">
        <v>4</v>
      </c>
      <c r="FO192" s="1" t="s">
        <v>65</v>
      </c>
      <c r="FP192" s="1">
        <v>50</v>
      </c>
    </row>
    <row r="193" spans="1:172" s="1" customFormat="1" x14ac:dyDescent="0.2">
      <c r="A193" s="1" t="s">
        <v>252</v>
      </c>
      <c r="B193" s="1">
        <v>1993</v>
      </c>
      <c r="C193" s="1" t="s">
        <v>253</v>
      </c>
      <c r="D193" s="1" t="s">
        <v>254</v>
      </c>
      <c r="F193" s="1">
        <v>0</v>
      </c>
      <c r="O193" s="1" t="s">
        <v>255</v>
      </c>
      <c r="P193" s="1" t="s">
        <v>255</v>
      </c>
      <c r="Q193" s="1" t="s">
        <v>256</v>
      </c>
      <c r="X193" s="1">
        <v>0</v>
      </c>
      <c r="AI193" s="3">
        <v>1</v>
      </c>
      <c r="AJ193" s="7" t="s">
        <v>257</v>
      </c>
      <c r="AK193" s="3" t="s">
        <v>188</v>
      </c>
      <c r="AL193" s="3" t="s">
        <v>57</v>
      </c>
      <c r="AM193" s="3" t="s">
        <v>180</v>
      </c>
      <c r="AN193" s="3" t="s">
        <v>57</v>
      </c>
      <c r="AO193" s="3" t="s">
        <v>180</v>
      </c>
      <c r="AP193" s="3" t="s">
        <v>57</v>
      </c>
      <c r="AQ193" s="3" t="s">
        <v>180</v>
      </c>
      <c r="AR193" s="10" t="s">
        <v>258</v>
      </c>
      <c r="AS193" s="3" t="s">
        <v>259</v>
      </c>
      <c r="AT193" s="14" t="s">
        <v>60</v>
      </c>
      <c r="AU193" s="14">
        <v>1</v>
      </c>
      <c r="AV193" s="14" t="s">
        <v>517</v>
      </c>
      <c r="AW193" s="14"/>
      <c r="AX193" s="14"/>
      <c r="AY193" s="3">
        <v>0</v>
      </c>
      <c r="AZ193" s="62">
        <v>1</v>
      </c>
      <c r="BA193" s="28">
        <v>0</v>
      </c>
      <c r="BB193" s="28"/>
      <c r="BC193" s="28">
        <v>1</v>
      </c>
      <c r="BD193" s="28">
        <v>1</v>
      </c>
      <c r="BE193" s="28">
        <v>1</v>
      </c>
      <c r="BF193" s="28">
        <v>1</v>
      </c>
      <c r="BG193" s="28">
        <v>1</v>
      </c>
      <c r="BH193" s="28"/>
      <c r="BI193" s="3">
        <v>1</v>
      </c>
      <c r="BK193" s="1">
        <v>0</v>
      </c>
      <c r="BL193" s="1">
        <v>-7</v>
      </c>
      <c r="BM193" s="28">
        <v>1801</v>
      </c>
      <c r="BN193" s="1">
        <v>180110</v>
      </c>
      <c r="BO193" s="1">
        <v>1</v>
      </c>
      <c r="BP193" s="1">
        <v>0</v>
      </c>
      <c r="BQ193" s="1">
        <v>1</v>
      </c>
      <c r="BR193" s="1">
        <v>1</v>
      </c>
      <c r="BS193" s="1">
        <v>0</v>
      </c>
      <c r="BT193" s="1">
        <v>0</v>
      </c>
      <c r="BU193" s="3" t="s">
        <v>303</v>
      </c>
      <c r="BV193" s="3" t="s">
        <v>384</v>
      </c>
      <c r="BW193" s="12">
        <v>1</v>
      </c>
      <c r="BX193" s="12">
        <v>1</v>
      </c>
      <c r="BY193" s="12">
        <v>1</v>
      </c>
      <c r="BZ193" s="12">
        <v>0</v>
      </c>
      <c r="CA193" s="12">
        <v>0</v>
      </c>
      <c r="CB193" s="5" t="s">
        <v>367</v>
      </c>
      <c r="CC193" s="5" t="s">
        <v>842</v>
      </c>
      <c r="CD193" s="5" t="s">
        <v>414</v>
      </c>
      <c r="CE193" s="5" t="s">
        <v>840</v>
      </c>
      <c r="CF193" s="5" t="s">
        <v>367</v>
      </c>
      <c r="CG193" s="5" t="s">
        <v>1060</v>
      </c>
      <c r="CH193" s="5" t="s">
        <v>414</v>
      </c>
      <c r="CI193" s="5" t="s">
        <v>841</v>
      </c>
      <c r="CJ193" s="161">
        <v>0</v>
      </c>
      <c r="CK193" s="3"/>
      <c r="CL193" s="5" t="s">
        <v>689</v>
      </c>
      <c r="CM193" s="3" t="s">
        <v>385</v>
      </c>
      <c r="CN193" s="3">
        <v>2</v>
      </c>
      <c r="CO193" s="3">
        <v>0</v>
      </c>
      <c r="CP193" s="3" t="s">
        <v>254</v>
      </c>
      <c r="CQ193" s="3" t="s">
        <v>320</v>
      </c>
      <c r="CR193" s="3">
        <v>1</v>
      </c>
      <c r="CS193" s="3">
        <v>0</v>
      </c>
      <c r="CT193" s="3">
        <v>0</v>
      </c>
      <c r="CU193" s="3">
        <v>1</v>
      </c>
      <c r="CV193" s="5">
        <f>CT194</f>
        <v>0</v>
      </c>
      <c r="CW193" s="3">
        <v>1</v>
      </c>
      <c r="CX193" s="11">
        <v>0</v>
      </c>
      <c r="CY193" s="11"/>
      <c r="CZ193" s="11"/>
      <c r="DA193" s="12">
        <f t="shared" ref="DA193" si="477">100-EH193</f>
        <v>50</v>
      </c>
      <c r="DB193" s="12">
        <f t="shared" si="419"/>
        <v>50</v>
      </c>
      <c r="DC193" s="169">
        <f t="shared" si="420"/>
        <v>50</v>
      </c>
      <c r="DD193" s="12">
        <f t="shared" si="459"/>
        <v>50</v>
      </c>
      <c r="DE193" s="12">
        <f>DA194</f>
        <v>0</v>
      </c>
      <c r="DF193" s="12">
        <f>DB194</f>
        <v>49</v>
      </c>
      <c r="DG193" s="3">
        <v>1</v>
      </c>
      <c r="DH193" s="3" t="s">
        <v>320</v>
      </c>
      <c r="DI193" s="3">
        <v>0</v>
      </c>
      <c r="DJ193" s="3" t="s">
        <v>784</v>
      </c>
      <c r="DK193" s="3" t="s">
        <v>255</v>
      </c>
      <c r="DL193" s="3" t="s">
        <v>784</v>
      </c>
      <c r="DM193" s="3"/>
      <c r="DN193" s="3"/>
      <c r="DO193" s="3"/>
      <c r="DP193" s="3"/>
      <c r="DQ193" s="12">
        <f t="shared" si="445"/>
        <v>50</v>
      </c>
      <c r="DR193" s="12">
        <f t="shared" si="446"/>
        <v>20000</v>
      </c>
      <c r="DS193" s="3">
        <v>10000</v>
      </c>
      <c r="DT193" s="3">
        <v>10000</v>
      </c>
      <c r="DU193" s="3"/>
      <c r="DV193" s="3"/>
      <c r="DW193" s="101" t="s">
        <v>1036</v>
      </c>
      <c r="DX193" s="101" t="s">
        <v>1036</v>
      </c>
      <c r="DY193" s="12"/>
      <c r="DZ193" s="12"/>
      <c r="EA193" s="12">
        <v>0</v>
      </c>
      <c r="EB193" s="12">
        <f t="shared" si="422"/>
        <v>0</v>
      </c>
      <c r="EC193" s="3">
        <v>0</v>
      </c>
      <c r="ED193" s="3">
        <v>0</v>
      </c>
      <c r="EE193" s="3"/>
      <c r="EF193" s="3"/>
      <c r="EG193" s="56" t="s">
        <v>839</v>
      </c>
      <c r="EH193" s="81">
        <v>50</v>
      </c>
      <c r="EI193" s="67" t="s">
        <v>430</v>
      </c>
      <c r="EJ193" s="100">
        <v>100</v>
      </c>
      <c r="EK193" s="56"/>
      <c r="EL193" s="81"/>
      <c r="EM193" s="56"/>
      <c r="EN193" s="81"/>
      <c r="EO193" s="3" t="s">
        <v>843</v>
      </c>
      <c r="EP193" s="3">
        <v>1</v>
      </c>
      <c r="EQ193" s="3" t="s">
        <v>948</v>
      </c>
      <c r="ER193" s="3"/>
      <c r="ES193" s="3"/>
      <c r="ET193" s="3"/>
      <c r="EU193" s="1">
        <v>1353</v>
      </c>
      <c r="EW193" s="1">
        <v>2</v>
      </c>
      <c r="EY193" s="1">
        <v>1</v>
      </c>
      <c r="EZ193" s="1">
        <v>1</v>
      </c>
      <c r="FA193" s="1">
        <v>3</v>
      </c>
      <c r="FB193" s="9">
        <v>29969</v>
      </c>
      <c r="FC193" s="1">
        <v>1</v>
      </c>
      <c r="FD193" s="9">
        <v>31474</v>
      </c>
      <c r="FE193" s="1">
        <v>2</v>
      </c>
      <c r="FF193" s="1">
        <v>0</v>
      </c>
      <c r="FI193" s="1">
        <v>520</v>
      </c>
      <c r="FM193" s="1">
        <v>520</v>
      </c>
      <c r="FN193" s="1">
        <v>4</v>
      </c>
      <c r="FO193" s="1" t="s">
        <v>65</v>
      </c>
      <c r="FP193" s="1">
        <v>50</v>
      </c>
    </row>
    <row r="194" spans="1:172" s="1" customFormat="1" x14ac:dyDescent="0.2">
      <c r="A194" s="1" t="s">
        <v>252</v>
      </c>
      <c r="B194" s="1">
        <v>1993</v>
      </c>
      <c r="C194" s="1" t="s">
        <v>253</v>
      </c>
      <c r="D194" s="1" t="s">
        <v>254</v>
      </c>
      <c r="F194" s="1">
        <v>0</v>
      </c>
      <c r="O194" s="1" t="s">
        <v>255</v>
      </c>
      <c r="P194" s="1" t="s">
        <v>255</v>
      </c>
      <c r="Q194" s="1" t="s">
        <v>256</v>
      </c>
      <c r="X194" s="1">
        <v>0</v>
      </c>
      <c r="AI194" s="3">
        <v>1</v>
      </c>
      <c r="AJ194" s="7" t="s">
        <v>257</v>
      </c>
      <c r="AK194" s="3" t="s">
        <v>188</v>
      </c>
      <c r="AL194" s="3" t="s">
        <v>57</v>
      </c>
      <c r="AM194" s="3" t="s">
        <v>180</v>
      </c>
      <c r="AN194" s="3" t="s">
        <v>57</v>
      </c>
      <c r="AO194" s="3" t="s">
        <v>180</v>
      </c>
      <c r="AP194" s="3" t="s">
        <v>57</v>
      </c>
      <c r="AQ194" s="3" t="s">
        <v>180</v>
      </c>
      <c r="AR194" s="10" t="s">
        <v>258</v>
      </c>
      <c r="AS194" s="3" t="s">
        <v>259</v>
      </c>
      <c r="AT194" s="14" t="s">
        <v>60</v>
      </c>
      <c r="AU194" s="14">
        <v>1</v>
      </c>
      <c r="AV194" s="14" t="s">
        <v>517</v>
      </c>
      <c r="AW194" s="14"/>
      <c r="AX194" s="14"/>
      <c r="AY194" s="3">
        <v>0</v>
      </c>
      <c r="AZ194" s="62">
        <v>1</v>
      </c>
      <c r="BA194" s="28">
        <v>0</v>
      </c>
      <c r="BB194" s="28"/>
      <c r="BC194" s="28">
        <v>1</v>
      </c>
      <c r="BD194" s="28">
        <v>1</v>
      </c>
      <c r="BE194" s="28">
        <v>1</v>
      </c>
      <c r="BF194" s="28">
        <v>1</v>
      </c>
      <c r="BG194" s="28">
        <v>1</v>
      </c>
      <c r="BH194" s="28"/>
      <c r="BI194" s="3">
        <v>1</v>
      </c>
      <c r="BK194" s="1">
        <v>0</v>
      </c>
      <c r="BL194" s="1">
        <v>-7</v>
      </c>
      <c r="BM194" s="28">
        <v>1801</v>
      </c>
      <c r="BN194" s="1">
        <v>180110</v>
      </c>
      <c r="BO194" s="1">
        <v>1</v>
      </c>
      <c r="BP194" s="1">
        <v>0</v>
      </c>
      <c r="BQ194" s="1">
        <v>1</v>
      </c>
      <c r="BR194" s="1">
        <v>1</v>
      </c>
      <c r="BS194" s="1">
        <v>0</v>
      </c>
      <c r="BT194" s="1">
        <v>0</v>
      </c>
      <c r="BU194" s="3" t="s">
        <v>303</v>
      </c>
      <c r="BV194" s="3" t="s">
        <v>384</v>
      </c>
      <c r="BW194" s="12">
        <v>1</v>
      </c>
      <c r="BX194" s="12">
        <v>1</v>
      </c>
      <c r="BY194" s="12">
        <v>1</v>
      </c>
      <c r="BZ194" s="12">
        <v>0</v>
      </c>
      <c r="CA194" s="12">
        <v>0</v>
      </c>
      <c r="CB194" s="5" t="s">
        <v>367</v>
      </c>
      <c r="CC194" s="5" t="s">
        <v>842</v>
      </c>
      <c r="CD194" s="5" t="s">
        <v>414</v>
      </c>
      <c r="CE194" s="5" t="s">
        <v>840</v>
      </c>
      <c r="CF194" s="5" t="s">
        <v>367</v>
      </c>
      <c r="CG194" s="5" t="s">
        <v>1060</v>
      </c>
      <c r="CH194" s="5" t="s">
        <v>414</v>
      </c>
      <c r="CI194" s="5" t="s">
        <v>841</v>
      </c>
      <c r="CJ194" s="161">
        <v>0</v>
      </c>
      <c r="CK194" s="3"/>
      <c r="CL194" s="5" t="s">
        <v>689</v>
      </c>
      <c r="CM194" s="3" t="s">
        <v>385</v>
      </c>
      <c r="CN194" s="3">
        <v>2</v>
      </c>
      <c r="CO194" s="3">
        <v>0</v>
      </c>
      <c r="CP194" s="3" t="s">
        <v>255</v>
      </c>
      <c r="CQ194" s="3" t="s">
        <v>1424</v>
      </c>
      <c r="CR194" s="3">
        <v>0</v>
      </c>
      <c r="CS194" s="3">
        <v>1</v>
      </c>
      <c r="CT194" s="3">
        <v>0</v>
      </c>
      <c r="CU194" s="3">
        <v>1</v>
      </c>
      <c r="CV194" s="5">
        <f>CT193</f>
        <v>0</v>
      </c>
      <c r="CW194" s="3">
        <v>1</v>
      </c>
      <c r="CX194" s="11">
        <v>0</v>
      </c>
      <c r="CY194" s="11"/>
      <c r="CZ194" s="11"/>
      <c r="DA194" s="96">
        <f t="shared" ref="DA194" si="478">100-EJ194</f>
        <v>0</v>
      </c>
      <c r="DB194" s="96">
        <f t="shared" si="419"/>
        <v>49</v>
      </c>
      <c r="DC194" s="170">
        <f t="shared" si="424"/>
        <v>100</v>
      </c>
      <c r="DD194" s="96">
        <v>51</v>
      </c>
      <c r="DE194" s="96">
        <f>DA193</f>
        <v>50</v>
      </c>
      <c r="DF194" s="96">
        <f>DB193</f>
        <v>50</v>
      </c>
      <c r="DG194" s="3">
        <v>1</v>
      </c>
      <c r="DH194" s="3" t="s">
        <v>320</v>
      </c>
      <c r="DI194" s="3">
        <v>0</v>
      </c>
      <c r="DJ194" s="3" t="s">
        <v>784</v>
      </c>
      <c r="DK194" s="3" t="s">
        <v>255</v>
      </c>
      <c r="DL194" s="3" t="s">
        <v>784</v>
      </c>
      <c r="DM194" s="3"/>
      <c r="DN194" s="3"/>
      <c r="DO194" s="3"/>
      <c r="DP194" s="3"/>
      <c r="DQ194" s="12">
        <f t="shared" si="450"/>
        <v>50</v>
      </c>
      <c r="DR194" s="12">
        <f t="shared" si="446"/>
        <v>20000</v>
      </c>
      <c r="DS194" s="3">
        <v>10000</v>
      </c>
      <c r="DT194" s="3">
        <v>10000</v>
      </c>
      <c r="DU194" s="3"/>
      <c r="DV194" s="3"/>
      <c r="DW194" s="101" t="s">
        <v>1036</v>
      </c>
      <c r="DX194" s="101" t="s">
        <v>1036</v>
      </c>
      <c r="DY194" s="12"/>
      <c r="DZ194" s="12"/>
      <c r="EA194" s="12">
        <v>0</v>
      </c>
      <c r="EB194" s="12">
        <f t="shared" si="422"/>
        <v>0</v>
      </c>
      <c r="EC194" s="3">
        <v>0</v>
      </c>
      <c r="ED194" s="3">
        <v>0</v>
      </c>
      <c r="EE194" s="3"/>
      <c r="EF194" s="3"/>
      <c r="EG194" s="56" t="s">
        <v>839</v>
      </c>
      <c r="EH194" s="81">
        <v>50</v>
      </c>
      <c r="EI194" s="67" t="s">
        <v>430</v>
      </c>
      <c r="EJ194" s="100">
        <v>100</v>
      </c>
      <c r="EK194" s="56"/>
      <c r="EL194" s="81"/>
      <c r="EM194" s="56"/>
      <c r="EN194" s="81"/>
      <c r="EO194" s="3" t="s">
        <v>843</v>
      </c>
      <c r="EP194" s="3">
        <v>1</v>
      </c>
      <c r="EQ194" s="3" t="s">
        <v>948</v>
      </c>
      <c r="ER194" s="3"/>
      <c r="ES194" s="3"/>
      <c r="ET194" s="3"/>
      <c r="EU194" s="1">
        <v>1353</v>
      </c>
      <c r="EW194" s="1">
        <v>2</v>
      </c>
      <c r="EY194" s="1">
        <v>1</v>
      </c>
      <c r="EZ194" s="1">
        <v>1</v>
      </c>
      <c r="FA194" s="1">
        <v>3</v>
      </c>
      <c r="FB194" s="9">
        <v>29969</v>
      </c>
      <c r="FC194" s="1">
        <v>1</v>
      </c>
      <c r="FD194" s="9">
        <v>31474</v>
      </c>
      <c r="FE194" s="1">
        <v>2</v>
      </c>
      <c r="FF194" s="1">
        <v>0</v>
      </c>
      <c r="FI194" s="1">
        <v>520</v>
      </c>
      <c r="FM194" s="1">
        <v>520</v>
      </c>
      <c r="FN194" s="1">
        <v>4</v>
      </c>
      <c r="FO194" s="1" t="s">
        <v>65</v>
      </c>
      <c r="FP194" s="1">
        <v>50</v>
      </c>
    </row>
    <row r="195" spans="1:172" s="1" customFormat="1" x14ac:dyDescent="0.2">
      <c r="A195" s="1" t="s">
        <v>266</v>
      </c>
      <c r="B195" s="1">
        <v>1997</v>
      </c>
      <c r="C195" s="1" t="s">
        <v>267</v>
      </c>
      <c r="D195" s="1" t="s">
        <v>268</v>
      </c>
      <c r="F195">
        <v>1</v>
      </c>
      <c r="G195">
        <v>0</v>
      </c>
      <c r="I195">
        <v>1</v>
      </c>
      <c r="J195">
        <v>0</v>
      </c>
      <c r="O195" s="1" t="s">
        <v>556</v>
      </c>
      <c r="P195" s="1" t="s">
        <v>557</v>
      </c>
      <c r="Q195" s="1" t="s">
        <v>558</v>
      </c>
      <c r="R195" s="1" t="s">
        <v>269</v>
      </c>
      <c r="S195" s="1" t="s">
        <v>270</v>
      </c>
      <c r="X195">
        <v>1</v>
      </c>
      <c r="Y195">
        <v>0</v>
      </c>
      <c r="AA195">
        <v>1</v>
      </c>
      <c r="AB195">
        <v>0</v>
      </c>
      <c r="AI195" s="3">
        <v>1</v>
      </c>
      <c r="AJ195" s="3" t="s">
        <v>559</v>
      </c>
      <c r="AK195" s="3" t="s">
        <v>560</v>
      </c>
      <c r="AL195" s="3" t="s">
        <v>57</v>
      </c>
      <c r="AM195" s="3" t="s">
        <v>142</v>
      </c>
      <c r="AN195" s="3" t="s">
        <v>57</v>
      </c>
      <c r="AO195" s="3" t="s">
        <v>142</v>
      </c>
      <c r="AP195" s="3"/>
      <c r="AQ195" s="3"/>
      <c r="AR195" s="10" t="s">
        <v>142</v>
      </c>
      <c r="AS195" s="3" t="s">
        <v>561</v>
      </c>
      <c r="AT195" s="14" t="s">
        <v>562</v>
      </c>
      <c r="AU195" s="3"/>
      <c r="AV195" s="3"/>
      <c r="AW195" s="3"/>
      <c r="AX195" s="3"/>
      <c r="AY195" s="3">
        <v>1</v>
      </c>
      <c r="AZ195" s="62">
        <v>1</v>
      </c>
      <c r="BA195" s="28">
        <v>0</v>
      </c>
      <c r="BB195" s="28"/>
      <c r="BC195" s="28">
        <v>1</v>
      </c>
      <c r="BD195" s="28">
        <v>1</v>
      </c>
      <c r="BE195" s="28">
        <v>1</v>
      </c>
      <c r="BF195" s="28">
        <v>1</v>
      </c>
      <c r="BG195" s="28">
        <v>1</v>
      </c>
      <c r="BH195" s="28"/>
      <c r="BI195" s="3">
        <v>1</v>
      </c>
      <c r="BK195" s="1">
        <v>0</v>
      </c>
      <c r="BL195" s="1">
        <v>-7</v>
      </c>
      <c r="BM195" s="28">
        <v>1900</v>
      </c>
      <c r="BN195" s="1">
        <v>190010</v>
      </c>
      <c r="BO195" s="1">
        <v>1</v>
      </c>
      <c r="BP195" s="1">
        <v>0</v>
      </c>
      <c r="BQ195" s="1">
        <v>1</v>
      </c>
      <c r="BR195" s="1">
        <v>0</v>
      </c>
      <c r="BS195" s="1">
        <v>0</v>
      </c>
      <c r="BT195" s="1">
        <v>0</v>
      </c>
      <c r="BU195" s="3" t="s">
        <v>388</v>
      </c>
      <c r="BV195" s="3" t="s">
        <v>389</v>
      </c>
      <c r="BW195" s="12">
        <v>0</v>
      </c>
      <c r="BX195" s="12">
        <v>0</v>
      </c>
      <c r="BY195" s="12">
        <v>0</v>
      </c>
      <c r="BZ195" s="12">
        <v>0</v>
      </c>
      <c r="CA195" s="12">
        <v>0</v>
      </c>
      <c r="CB195" s="3">
        <v>10</v>
      </c>
      <c r="CC195" s="3" t="s">
        <v>1061</v>
      </c>
      <c r="CD195" s="3">
        <v>1997</v>
      </c>
      <c r="CE195" s="3" t="s">
        <v>844</v>
      </c>
      <c r="CF195" s="3">
        <v>11</v>
      </c>
      <c r="CG195" s="3">
        <v>7</v>
      </c>
      <c r="CH195" s="3">
        <v>1997</v>
      </c>
      <c r="CI195" s="3"/>
      <c r="CJ195" s="161">
        <v>1</v>
      </c>
      <c r="CK195" s="3"/>
      <c r="CL195" s="3" t="s">
        <v>772</v>
      </c>
      <c r="CM195" s="3" t="s">
        <v>453</v>
      </c>
      <c r="CN195" s="3">
        <v>2</v>
      </c>
      <c r="CO195" s="3">
        <v>1</v>
      </c>
      <c r="CP195" s="3" t="s">
        <v>268</v>
      </c>
      <c r="CQ195" s="3" t="s">
        <v>320</v>
      </c>
      <c r="CR195" s="3">
        <v>1</v>
      </c>
      <c r="CS195" s="3">
        <v>0</v>
      </c>
      <c r="CT195" s="3">
        <v>0</v>
      </c>
      <c r="CU195" s="3">
        <v>1</v>
      </c>
      <c r="CV195" s="5">
        <f>CT196</f>
        <v>0</v>
      </c>
      <c r="CW195" s="3">
        <v>1</v>
      </c>
      <c r="CX195" s="3">
        <v>0</v>
      </c>
      <c r="CY195" s="3">
        <v>0</v>
      </c>
      <c r="CZ195" s="3">
        <v>0</v>
      </c>
      <c r="DA195" s="12">
        <f t="shared" ref="DA195" si="479">100-EH195</f>
        <v>0</v>
      </c>
      <c r="DB195" s="12">
        <f t="shared" si="419"/>
        <v>0</v>
      </c>
      <c r="DC195" s="169">
        <f t="shared" si="420"/>
        <v>100</v>
      </c>
      <c r="DD195" s="12">
        <f t="shared" si="459"/>
        <v>100</v>
      </c>
      <c r="DE195" s="12">
        <f>DA196</f>
        <v>96.3</v>
      </c>
      <c r="DF195" s="12">
        <f>DB196</f>
        <v>96.3</v>
      </c>
      <c r="DG195" s="3">
        <v>1</v>
      </c>
      <c r="DH195" s="3" t="s">
        <v>320</v>
      </c>
      <c r="DI195" s="3">
        <v>0</v>
      </c>
      <c r="DJ195" s="3" t="s">
        <v>845</v>
      </c>
      <c r="DK195" s="3" t="s">
        <v>269</v>
      </c>
      <c r="DL195" s="3" t="s">
        <v>846</v>
      </c>
      <c r="DM195" s="3"/>
      <c r="DN195" s="3"/>
      <c r="DO195" s="3"/>
      <c r="DP195" s="3"/>
      <c r="DQ195" s="12">
        <f t="shared" si="445"/>
        <v>70.796829370045884</v>
      </c>
      <c r="DR195" s="12">
        <f t="shared" si="446"/>
        <v>119850</v>
      </c>
      <c r="DS195" s="3">
        <v>84850</v>
      </c>
      <c r="DT195" s="3">
        <v>35000</v>
      </c>
      <c r="DU195" s="3"/>
      <c r="DV195" s="3"/>
      <c r="DW195" s="101" t="s">
        <v>1038</v>
      </c>
      <c r="DX195" s="101" t="s">
        <v>1037</v>
      </c>
      <c r="DY195" s="12"/>
      <c r="DZ195" s="12"/>
      <c r="EA195" s="12">
        <f t="shared" si="447"/>
        <v>71.19140625</v>
      </c>
      <c r="EB195" s="12">
        <f t="shared" si="422"/>
        <v>3072</v>
      </c>
      <c r="EC195" s="3">
        <v>2187</v>
      </c>
      <c r="ED195" s="3">
        <v>885</v>
      </c>
      <c r="EE195" s="3"/>
      <c r="EF195" s="3"/>
      <c r="EG195" s="78" t="s">
        <v>978</v>
      </c>
      <c r="EH195" s="85">
        <v>100</v>
      </c>
      <c r="EI195" s="68" t="s">
        <v>942</v>
      </c>
      <c r="EJ195" s="82">
        <v>3.7</v>
      </c>
      <c r="EK195" s="56"/>
      <c r="EL195" s="81"/>
      <c r="EM195" s="56"/>
      <c r="EN195" s="81"/>
      <c r="EO195" s="1" t="s">
        <v>1452</v>
      </c>
      <c r="EP195" s="3">
        <v>1</v>
      </c>
      <c r="EQ195" s="3" t="s">
        <v>948</v>
      </c>
      <c r="ER195" s="3"/>
      <c r="ES195" s="3"/>
      <c r="ET195" s="3"/>
      <c r="EU195" s="1" t="s">
        <v>563</v>
      </c>
      <c r="EW195" s="1">
        <v>2</v>
      </c>
      <c r="EY195" s="1">
        <v>2</v>
      </c>
      <c r="EZ195" s="1">
        <v>1</v>
      </c>
      <c r="FA195" s="1">
        <v>3</v>
      </c>
      <c r="FB195" s="9">
        <v>26136</v>
      </c>
      <c r="FC195" s="1">
        <v>1</v>
      </c>
      <c r="FD195" s="9">
        <v>30453</v>
      </c>
      <c r="FE195" s="1">
        <v>1</v>
      </c>
      <c r="FF195" s="1">
        <v>0</v>
      </c>
      <c r="FI195" s="1">
        <v>625</v>
      </c>
      <c r="FM195" s="1">
        <v>625</v>
      </c>
      <c r="FN195" s="1">
        <v>4</v>
      </c>
      <c r="FO195" s="1" t="s">
        <v>65</v>
      </c>
      <c r="FP195" s="1">
        <v>70.796829370045884</v>
      </c>
    </row>
    <row r="196" spans="1:172" s="1" customFormat="1" x14ac:dyDescent="0.2">
      <c r="A196" s="1" t="s">
        <v>266</v>
      </c>
      <c r="B196" s="1">
        <v>1997</v>
      </c>
      <c r="C196" s="1" t="s">
        <v>267</v>
      </c>
      <c r="D196" s="1" t="s">
        <v>268</v>
      </c>
      <c r="F196">
        <v>1</v>
      </c>
      <c r="G196">
        <v>0</v>
      </c>
      <c r="I196">
        <v>1</v>
      </c>
      <c r="J196">
        <v>0</v>
      </c>
      <c r="O196" s="1" t="s">
        <v>556</v>
      </c>
      <c r="P196" s="1" t="s">
        <v>557</v>
      </c>
      <c r="Q196" s="1" t="s">
        <v>558</v>
      </c>
      <c r="R196" s="1" t="s">
        <v>269</v>
      </c>
      <c r="S196" s="1" t="s">
        <v>270</v>
      </c>
      <c r="X196">
        <v>1</v>
      </c>
      <c r="Y196">
        <v>0</v>
      </c>
      <c r="AA196">
        <v>1</v>
      </c>
      <c r="AB196">
        <v>0</v>
      </c>
      <c r="AI196" s="3">
        <v>1</v>
      </c>
      <c r="AJ196" s="3" t="s">
        <v>559</v>
      </c>
      <c r="AK196" s="3" t="s">
        <v>560</v>
      </c>
      <c r="AL196" s="3" t="s">
        <v>57</v>
      </c>
      <c r="AM196" s="3" t="s">
        <v>142</v>
      </c>
      <c r="AN196" s="3" t="s">
        <v>57</v>
      </c>
      <c r="AO196" s="3" t="s">
        <v>142</v>
      </c>
      <c r="AP196" s="3"/>
      <c r="AQ196" s="3"/>
      <c r="AR196" s="10" t="s">
        <v>142</v>
      </c>
      <c r="AS196" s="3" t="s">
        <v>561</v>
      </c>
      <c r="AT196" s="14" t="s">
        <v>562</v>
      </c>
      <c r="AU196" s="3"/>
      <c r="AV196" s="3"/>
      <c r="AW196" s="3"/>
      <c r="AX196" s="3"/>
      <c r="AY196" s="3">
        <v>1</v>
      </c>
      <c r="AZ196" s="62">
        <v>1</v>
      </c>
      <c r="BA196" s="28">
        <v>0</v>
      </c>
      <c r="BB196" s="28"/>
      <c r="BC196" s="28">
        <v>1</v>
      </c>
      <c r="BD196" s="28">
        <v>1</v>
      </c>
      <c r="BE196" s="28">
        <v>1</v>
      </c>
      <c r="BF196" s="28">
        <v>1</v>
      </c>
      <c r="BG196" s="28">
        <v>1</v>
      </c>
      <c r="BH196" s="28"/>
      <c r="BI196" s="3">
        <v>1</v>
      </c>
      <c r="BK196" s="1">
        <v>0</v>
      </c>
      <c r="BL196" s="1">
        <v>-7</v>
      </c>
      <c r="BM196" s="28">
        <v>1900</v>
      </c>
      <c r="BN196" s="1">
        <v>190010</v>
      </c>
      <c r="BO196" s="1">
        <v>1</v>
      </c>
      <c r="BP196" s="1">
        <v>0</v>
      </c>
      <c r="BQ196" s="1">
        <v>1</v>
      </c>
      <c r="BR196" s="1">
        <v>0</v>
      </c>
      <c r="BS196" s="1">
        <v>0</v>
      </c>
      <c r="BT196" s="1">
        <v>0</v>
      </c>
      <c r="BU196" s="3" t="s">
        <v>388</v>
      </c>
      <c r="BV196" s="3" t="s">
        <v>389</v>
      </c>
      <c r="BW196" s="12">
        <v>0</v>
      </c>
      <c r="BX196" s="12">
        <v>0</v>
      </c>
      <c r="BY196" s="12">
        <v>0</v>
      </c>
      <c r="BZ196" s="12">
        <v>0</v>
      </c>
      <c r="CA196" s="12">
        <v>0</v>
      </c>
      <c r="CB196" s="3">
        <v>10</v>
      </c>
      <c r="CC196" s="3" t="s">
        <v>1061</v>
      </c>
      <c r="CD196" s="3">
        <v>1997</v>
      </c>
      <c r="CE196" s="3" t="s">
        <v>844</v>
      </c>
      <c r="CF196" s="3">
        <v>11</v>
      </c>
      <c r="CG196" s="3">
        <v>7</v>
      </c>
      <c r="CH196" s="3">
        <v>1997</v>
      </c>
      <c r="CI196" s="3"/>
      <c r="CJ196" s="161">
        <v>1</v>
      </c>
      <c r="CK196" s="3"/>
      <c r="CL196" s="3" t="s">
        <v>772</v>
      </c>
      <c r="CM196" s="3" t="s">
        <v>453</v>
      </c>
      <c r="CN196" s="3">
        <v>2</v>
      </c>
      <c r="CO196" s="3">
        <v>1</v>
      </c>
      <c r="CP196" s="3" t="s">
        <v>269</v>
      </c>
      <c r="CQ196" s="3" t="s">
        <v>1424</v>
      </c>
      <c r="CR196" s="3">
        <v>0</v>
      </c>
      <c r="CS196" s="3">
        <v>1</v>
      </c>
      <c r="CT196" s="3">
        <v>0</v>
      </c>
      <c r="CU196" s="3">
        <v>1</v>
      </c>
      <c r="CV196" s="5">
        <f>CT195</f>
        <v>0</v>
      </c>
      <c r="CW196" s="3">
        <v>1</v>
      </c>
      <c r="CX196" s="92">
        <v>0</v>
      </c>
      <c r="CY196" s="92">
        <v>0</v>
      </c>
      <c r="CZ196" s="92">
        <v>0</v>
      </c>
      <c r="DA196" s="12">
        <f t="shared" ref="DA196" si="480">100-EJ196</f>
        <v>96.3</v>
      </c>
      <c r="DB196" s="12">
        <f t="shared" si="419"/>
        <v>96.3</v>
      </c>
      <c r="DC196" s="169">
        <f t="shared" si="424"/>
        <v>3.7</v>
      </c>
      <c r="DD196" s="12">
        <f t="shared" ref="DD196:DD200" si="481">EJ196</f>
        <v>3.7</v>
      </c>
      <c r="DE196" s="12">
        <f>DA195</f>
        <v>0</v>
      </c>
      <c r="DF196" s="12">
        <f>DB195</f>
        <v>0</v>
      </c>
      <c r="DG196" s="3">
        <v>1</v>
      </c>
      <c r="DH196" s="3" t="s">
        <v>320</v>
      </c>
      <c r="DI196" s="3">
        <v>0</v>
      </c>
      <c r="DJ196" s="3" t="s">
        <v>845</v>
      </c>
      <c r="DK196" s="3" t="s">
        <v>269</v>
      </c>
      <c r="DL196" s="3" t="s">
        <v>846</v>
      </c>
      <c r="DM196" s="3"/>
      <c r="DN196" s="3"/>
      <c r="DO196" s="3"/>
      <c r="DP196" s="3"/>
      <c r="DQ196" s="12">
        <f t="shared" si="450"/>
        <v>29.203170629954112</v>
      </c>
      <c r="DR196" s="12">
        <f t="shared" si="446"/>
        <v>119850</v>
      </c>
      <c r="DS196" s="3">
        <v>84850</v>
      </c>
      <c r="DT196" s="3">
        <v>35000</v>
      </c>
      <c r="DU196" s="3"/>
      <c r="DV196" s="3"/>
      <c r="DW196" s="101" t="s">
        <v>1038</v>
      </c>
      <c r="DX196" s="101" t="s">
        <v>1037</v>
      </c>
      <c r="DY196" s="12"/>
      <c r="DZ196" s="12"/>
      <c r="EA196" s="12">
        <f t="shared" si="451"/>
        <v>28.80859375</v>
      </c>
      <c r="EB196" s="12">
        <f t="shared" si="422"/>
        <v>3072</v>
      </c>
      <c r="EC196" s="3">
        <v>2187</v>
      </c>
      <c r="ED196" s="3">
        <v>885</v>
      </c>
      <c r="EE196" s="3"/>
      <c r="EF196" s="3"/>
      <c r="EG196" s="78" t="s">
        <v>978</v>
      </c>
      <c r="EH196" s="85">
        <v>100</v>
      </c>
      <c r="EI196" s="68" t="s">
        <v>942</v>
      </c>
      <c r="EJ196" s="82">
        <v>3.7</v>
      </c>
      <c r="EK196" s="56"/>
      <c r="EL196" s="81"/>
      <c r="EM196" s="56"/>
      <c r="EN196" s="81"/>
      <c r="EO196" s="1" t="s">
        <v>1452</v>
      </c>
      <c r="EP196" s="3">
        <v>1</v>
      </c>
      <c r="EQ196" s="3" t="s">
        <v>948</v>
      </c>
      <c r="ER196" s="3"/>
      <c r="ES196" s="3"/>
      <c r="ET196" s="3"/>
      <c r="EU196" s="1" t="s">
        <v>563</v>
      </c>
      <c r="EW196" s="1">
        <v>2</v>
      </c>
      <c r="EY196" s="1">
        <v>2</v>
      </c>
      <c r="EZ196" s="1">
        <v>1</v>
      </c>
      <c r="FA196" s="1">
        <v>3</v>
      </c>
      <c r="FB196" s="9">
        <v>26136</v>
      </c>
      <c r="FC196" s="1">
        <v>1</v>
      </c>
      <c r="FD196" s="9">
        <v>30453</v>
      </c>
      <c r="FE196" s="1">
        <v>1</v>
      </c>
      <c r="FF196" s="1">
        <v>0</v>
      </c>
      <c r="FI196" s="1">
        <v>625</v>
      </c>
      <c r="FM196" s="1">
        <v>625</v>
      </c>
      <c r="FN196" s="1">
        <v>4</v>
      </c>
      <c r="FO196" s="1" t="s">
        <v>65</v>
      </c>
      <c r="FP196" s="1">
        <v>29.203170629954112</v>
      </c>
    </row>
    <row r="197" spans="1:172" s="16" customFormat="1" x14ac:dyDescent="0.2">
      <c r="A197" s="16" t="s">
        <v>190</v>
      </c>
      <c r="B197" s="16">
        <v>1992</v>
      </c>
      <c r="C197" s="16" t="s">
        <v>191</v>
      </c>
      <c r="D197" s="16" t="s">
        <v>192</v>
      </c>
      <c r="F197">
        <v>1</v>
      </c>
      <c r="G197">
        <v>0</v>
      </c>
      <c r="O197" s="16" t="s">
        <v>193</v>
      </c>
      <c r="P197" s="16" t="s">
        <v>194</v>
      </c>
      <c r="Q197" s="16" t="s">
        <v>195</v>
      </c>
      <c r="R197" s="16" t="s">
        <v>196</v>
      </c>
      <c r="S197" s="18" t="s">
        <v>197</v>
      </c>
      <c r="X197">
        <v>1</v>
      </c>
      <c r="Y197">
        <v>0</v>
      </c>
      <c r="AI197" s="3">
        <v>1</v>
      </c>
      <c r="AJ197" s="7" t="s">
        <v>198</v>
      </c>
      <c r="AK197" s="3" t="s">
        <v>199</v>
      </c>
      <c r="AL197" s="3" t="s">
        <v>57</v>
      </c>
      <c r="AM197" s="3" t="s">
        <v>57</v>
      </c>
      <c r="AN197" s="3"/>
      <c r="AO197" s="3"/>
      <c r="AP197" s="3"/>
      <c r="AQ197" s="3"/>
      <c r="AR197" s="3" t="s">
        <v>200</v>
      </c>
      <c r="AS197" s="3" t="s">
        <v>201</v>
      </c>
      <c r="AT197" s="14" t="s">
        <v>202</v>
      </c>
      <c r="AU197" s="3" t="s">
        <v>522</v>
      </c>
      <c r="AV197" s="3" t="s">
        <v>522</v>
      </c>
      <c r="AW197" s="3" t="s">
        <v>522</v>
      </c>
      <c r="AX197" s="3">
        <v>1</v>
      </c>
      <c r="AY197" s="3">
        <v>0</v>
      </c>
      <c r="AZ197" s="166">
        <v>0</v>
      </c>
      <c r="BA197" s="28">
        <v>0</v>
      </c>
      <c r="BB197" s="28"/>
      <c r="BC197" s="3">
        <v>0</v>
      </c>
      <c r="BD197" s="3">
        <v>0</v>
      </c>
      <c r="BE197" s="3">
        <v>0</v>
      </c>
      <c r="BF197" s="3"/>
      <c r="BG197" s="3"/>
      <c r="BH197" s="3"/>
      <c r="BI197" s="3">
        <v>0</v>
      </c>
      <c r="BK197" s="1">
        <v>0</v>
      </c>
      <c r="BL197" s="16">
        <v>-1</v>
      </c>
      <c r="BM197" s="3">
        <v>2000</v>
      </c>
      <c r="BN197" s="16">
        <v>200010</v>
      </c>
      <c r="BO197" s="16">
        <v>2</v>
      </c>
      <c r="BP197" s="16">
        <v>1</v>
      </c>
      <c r="BQ197" s="16">
        <v>2</v>
      </c>
      <c r="BR197" s="16">
        <v>1</v>
      </c>
      <c r="BS197" s="16">
        <v>0</v>
      </c>
      <c r="BT197" s="16">
        <v>1</v>
      </c>
      <c r="BU197" s="3" t="s">
        <v>303</v>
      </c>
      <c r="BV197" s="3" t="s">
        <v>383</v>
      </c>
      <c r="BW197" s="12">
        <v>0</v>
      </c>
      <c r="BX197" s="12">
        <v>0</v>
      </c>
      <c r="BY197" s="12">
        <v>0</v>
      </c>
      <c r="BZ197" s="12">
        <v>0</v>
      </c>
      <c r="CA197" s="12">
        <v>0</v>
      </c>
      <c r="CB197" s="5" t="s">
        <v>326</v>
      </c>
      <c r="CC197" s="5" t="s">
        <v>352</v>
      </c>
      <c r="CD197" s="5" t="s">
        <v>399</v>
      </c>
      <c r="CE197" s="5"/>
      <c r="CF197" s="5" t="s">
        <v>326</v>
      </c>
      <c r="CG197" s="5" t="s">
        <v>367</v>
      </c>
      <c r="CH197" s="5" t="s">
        <v>399</v>
      </c>
      <c r="CI197" s="5"/>
      <c r="CJ197" s="161">
        <v>0</v>
      </c>
      <c r="CK197" s="3"/>
      <c r="CL197" s="5" t="s">
        <v>848</v>
      </c>
      <c r="CM197" s="3" t="s">
        <v>847</v>
      </c>
      <c r="CN197" s="3">
        <v>2</v>
      </c>
      <c r="CO197" s="3">
        <v>1</v>
      </c>
      <c r="CP197" s="3" t="s">
        <v>192</v>
      </c>
      <c r="CQ197" s="3" t="s">
        <v>320</v>
      </c>
      <c r="CR197" s="3">
        <v>1</v>
      </c>
      <c r="CS197" s="3">
        <v>0</v>
      </c>
      <c r="CT197" s="92">
        <v>1</v>
      </c>
      <c r="CU197" s="92">
        <v>1</v>
      </c>
      <c r="CV197" s="5">
        <f>CT198</f>
        <v>1</v>
      </c>
      <c r="CW197" s="92">
        <v>0</v>
      </c>
      <c r="CX197" s="92">
        <v>0</v>
      </c>
      <c r="CY197" s="92">
        <v>0</v>
      </c>
      <c r="CZ197" s="92">
        <v>0</v>
      </c>
      <c r="DA197" s="12">
        <f t="shared" ref="DA197" si="482">100-EH197</f>
        <v>32</v>
      </c>
      <c r="DB197" s="12">
        <f t="shared" si="419"/>
        <v>32</v>
      </c>
      <c r="DC197" s="169">
        <f t="shared" si="420"/>
        <v>68</v>
      </c>
      <c r="DD197" s="12">
        <f t="shared" si="459"/>
        <v>68</v>
      </c>
      <c r="DE197" s="12">
        <f>DA198</f>
        <v>68</v>
      </c>
      <c r="DF197" s="12">
        <f>DB198</f>
        <v>68</v>
      </c>
      <c r="DG197" s="3">
        <v>0</v>
      </c>
      <c r="DH197" s="3" t="s">
        <v>320</v>
      </c>
      <c r="DI197" s="3">
        <v>2</v>
      </c>
      <c r="DJ197" s="3" t="s">
        <v>850</v>
      </c>
      <c r="DK197" s="3" t="s">
        <v>196</v>
      </c>
      <c r="DL197" s="3" t="s">
        <v>849</v>
      </c>
      <c r="DM197" s="3"/>
      <c r="DN197" s="3"/>
      <c r="DO197" s="3"/>
      <c r="DP197" s="3"/>
      <c r="DQ197" s="12">
        <f t="shared" si="445"/>
        <v>13.513513513513514</v>
      </c>
      <c r="DR197" s="12">
        <f t="shared" si="446"/>
        <v>18500</v>
      </c>
      <c r="DS197" s="3">
        <v>2500</v>
      </c>
      <c r="DT197" s="3">
        <v>16000</v>
      </c>
      <c r="DU197" s="3"/>
      <c r="DV197" s="3"/>
      <c r="DW197" s="101" t="s">
        <v>1040</v>
      </c>
      <c r="DX197" s="101" t="s">
        <v>1039</v>
      </c>
      <c r="DY197" s="12"/>
      <c r="DZ197" s="12"/>
      <c r="EA197" s="12">
        <f t="shared" si="447"/>
        <v>40</v>
      </c>
      <c r="EB197" s="12">
        <f t="shared" si="422"/>
        <v>40</v>
      </c>
      <c r="EC197" s="3">
        <v>16</v>
      </c>
      <c r="ED197" s="3">
        <v>24</v>
      </c>
      <c r="EE197" s="3"/>
      <c r="EF197" s="3"/>
      <c r="EG197" s="68" t="s">
        <v>943</v>
      </c>
      <c r="EH197" s="82">
        <v>68</v>
      </c>
      <c r="EI197" s="68" t="s">
        <v>943</v>
      </c>
      <c r="EJ197" s="82">
        <v>32</v>
      </c>
      <c r="EK197" s="56"/>
      <c r="EL197" s="81"/>
      <c r="EM197" s="56"/>
      <c r="EN197" s="81"/>
      <c r="EO197" s="3" t="s">
        <v>695</v>
      </c>
      <c r="EP197" s="3">
        <v>0</v>
      </c>
      <c r="EQ197" s="3" t="s">
        <v>949</v>
      </c>
      <c r="ER197" s="3"/>
      <c r="ES197" s="3"/>
      <c r="ET197" s="3"/>
      <c r="EU197" s="16" t="s">
        <v>203</v>
      </c>
      <c r="EW197" s="16">
        <v>2</v>
      </c>
      <c r="EY197" s="16">
        <v>2</v>
      </c>
      <c r="EZ197" s="16">
        <v>1</v>
      </c>
      <c r="FA197" s="16">
        <v>3</v>
      </c>
      <c r="FB197" s="17">
        <v>33730</v>
      </c>
      <c r="FC197" s="16">
        <v>1</v>
      </c>
      <c r="FD197" s="17">
        <v>33734</v>
      </c>
      <c r="FE197" s="16">
        <v>1</v>
      </c>
      <c r="FF197" s="16">
        <v>0</v>
      </c>
      <c r="FI197" s="16">
        <v>702</v>
      </c>
      <c r="FM197" s="16">
        <v>702</v>
      </c>
      <c r="FN197" s="16">
        <v>3</v>
      </c>
      <c r="FO197" s="16" t="s">
        <v>65</v>
      </c>
      <c r="FP197" s="16">
        <v>13.513513513513514</v>
      </c>
    </row>
    <row r="198" spans="1:172" s="16" customFormat="1" x14ac:dyDescent="0.2">
      <c r="A198" s="16" t="s">
        <v>190</v>
      </c>
      <c r="B198" s="16">
        <v>1992</v>
      </c>
      <c r="C198" s="16" t="s">
        <v>191</v>
      </c>
      <c r="D198" s="16" t="s">
        <v>192</v>
      </c>
      <c r="F198">
        <v>1</v>
      </c>
      <c r="G198">
        <v>0</v>
      </c>
      <c r="O198" s="16" t="s">
        <v>193</v>
      </c>
      <c r="P198" s="16" t="s">
        <v>194</v>
      </c>
      <c r="Q198" s="16" t="s">
        <v>195</v>
      </c>
      <c r="R198" s="16" t="s">
        <v>196</v>
      </c>
      <c r="S198" s="18" t="s">
        <v>197</v>
      </c>
      <c r="X198">
        <v>1</v>
      </c>
      <c r="Y198">
        <v>0</v>
      </c>
      <c r="AI198" s="3">
        <v>1</v>
      </c>
      <c r="AJ198" s="7" t="s">
        <v>198</v>
      </c>
      <c r="AK198" s="3" t="s">
        <v>199</v>
      </c>
      <c r="AL198" s="3" t="s">
        <v>57</v>
      </c>
      <c r="AM198" s="3" t="s">
        <v>57</v>
      </c>
      <c r="AN198" s="3"/>
      <c r="AO198" s="3"/>
      <c r="AP198" s="3"/>
      <c r="AQ198" s="3"/>
      <c r="AR198" s="3" t="s">
        <v>200</v>
      </c>
      <c r="AS198" s="3" t="s">
        <v>201</v>
      </c>
      <c r="AT198" s="14" t="s">
        <v>202</v>
      </c>
      <c r="AU198" s="3" t="s">
        <v>522</v>
      </c>
      <c r="AV198" s="3" t="s">
        <v>522</v>
      </c>
      <c r="AW198" s="3" t="s">
        <v>522</v>
      </c>
      <c r="AX198" s="3">
        <v>1</v>
      </c>
      <c r="AY198" s="3">
        <v>0</v>
      </c>
      <c r="AZ198" s="166">
        <v>0</v>
      </c>
      <c r="BA198" s="28">
        <v>0</v>
      </c>
      <c r="BB198" s="28"/>
      <c r="BC198" s="3">
        <v>0</v>
      </c>
      <c r="BD198" s="3">
        <v>0</v>
      </c>
      <c r="BE198" s="3">
        <v>0</v>
      </c>
      <c r="BF198" s="3"/>
      <c r="BG198" s="3"/>
      <c r="BH198" s="3"/>
      <c r="BI198" s="3">
        <v>0</v>
      </c>
      <c r="BK198" s="1">
        <v>0</v>
      </c>
      <c r="BL198" s="16">
        <v>-1</v>
      </c>
      <c r="BM198" s="3">
        <v>2000</v>
      </c>
      <c r="BN198" s="16">
        <v>200010</v>
      </c>
      <c r="BO198" s="16">
        <v>2</v>
      </c>
      <c r="BP198" s="16">
        <v>1</v>
      </c>
      <c r="BQ198" s="16">
        <v>2</v>
      </c>
      <c r="BR198" s="16">
        <v>1</v>
      </c>
      <c r="BS198" s="16">
        <v>0</v>
      </c>
      <c r="BT198" s="16">
        <v>1</v>
      </c>
      <c r="BU198" s="3" t="s">
        <v>303</v>
      </c>
      <c r="BV198" s="3" t="s">
        <v>383</v>
      </c>
      <c r="BW198" s="12">
        <v>0</v>
      </c>
      <c r="BX198" s="12">
        <v>0</v>
      </c>
      <c r="BY198" s="12">
        <v>0</v>
      </c>
      <c r="BZ198" s="12">
        <v>0</v>
      </c>
      <c r="CA198" s="12">
        <v>0</v>
      </c>
      <c r="CB198" s="5" t="s">
        <v>326</v>
      </c>
      <c r="CC198" s="5" t="s">
        <v>352</v>
      </c>
      <c r="CD198" s="5" t="s">
        <v>399</v>
      </c>
      <c r="CE198" s="5"/>
      <c r="CF198" s="5" t="s">
        <v>326</v>
      </c>
      <c r="CG198" s="5" t="s">
        <v>367</v>
      </c>
      <c r="CH198" s="5" t="s">
        <v>399</v>
      </c>
      <c r="CI198" s="5"/>
      <c r="CJ198" s="161">
        <v>0</v>
      </c>
      <c r="CK198" s="3"/>
      <c r="CL198" s="5" t="s">
        <v>848</v>
      </c>
      <c r="CM198" s="3" t="s">
        <v>847</v>
      </c>
      <c r="CN198" s="3">
        <v>2</v>
      </c>
      <c r="CO198" s="3">
        <v>1</v>
      </c>
      <c r="CP198" s="3" t="s">
        <v>196</v>
      </c>
      <c r="CQ198" s="3" t="s">
        <v>1424</v>
      </c>
      <c r="CR198" s="3">
        <v>0</v>
      </c>
      <c r="CS198" s="3">
        <v>1</v>
      </c>
      <c r="CT198" s="92">
        <v>1</v>
      </c>
      <c r="CU198" s="92">
        <v>1</v>
      </c>
      <c r="CV198" s="5">
        <f>CT197</f>
        <v>1</v>
      </c>
      <c r="CW198" s="92">
        <v>0</v>
      </c>
      <c r="CX198" s="92">
        <v>0</v>
      </c>
      <c r="CY198" s="92">
        <v>0</v>
      </c>
      <c r="CZ198" s="92">
        <v>0</v>
      </c>
      <c r="DA198" s="12">
        <f t="shared" ref="DA198" si="483">100-EJ198</f>
        <v>68</v>
      </c>
      <c r="DB198" s="12">
        <f t="shared" si="419"/>
        <v>68</v>
      </c>
      <c r="DC198" s="169">
        <f t="shared" si="424"/>
        <v>32</v>
      </c>
      <c r="DD198" s="12">
        <f t="shared" si="481"/>
        <v>32</v>
      </c>
      <c r="DE198" s="12">
        <f>DA197</f>
        <v>32</v>
      </c>
      <c r="DF198" s="12">
        <f>DB197</f>
        <v>32</v>
      </c>
      <c r="DG198" s="3">
        <v>0</v>
      </c>
      <c r="DH198" s="3" t="s">
        <v>320</v>
      </c>
      <c r="DI198" s="3">
        <v>2</v>
      </c>
      <c r="DJ198" s="3" t="s">
        <v>850</v>
      </c>
      <c r="DK198" s="3" t="s">
        <v>196</v>
      </c>
      <c r="DL198" s="3" t="s">
        <v>849</v>
      </c>
      <c r="DM198" s="3"/>
      <c r="DN198" s="3"/>
      <c r="DO198" s="3"/>
      <c r="DP198" s="3"/>
      <c r="DQ198" s="12">
        <f t="shared" si="450"/>
        <v>86.486486486486484</v>
      </c>
      <c r="DR198" s="12">
        <f t="shared" si="446"/>
        <v>18500</v>
      </c>
      <c r="DS198" s="3">
        <v>2500</v>
      </c>
      <c r="DT198" s="3">
        <v>16000</v>
      </c>
      <c r="DU198" s="3"/>
      <c r="DV198" s="3"/>
      <c r="DW198" s="101" t="s">
        <v>1040</v>
      </c>
      <c r="DX198" s="101" t="s">
        <v>1039</v>
      </c>
      <c r="DY198" s="12"/>
      <c r="DZ198" s="12"/>
      <c r="EA198" s="12">
        <f t="shared" si="451"/>
        <v>60</v>
      </c>
      <c r="EB198" s="12">
        <f t="shared" si="422"/>
        <v>40</v>
      </c>
      <c r="EC198" s="3">
        <v>16</v>
      </c>
      <c r="ED198" s="3">
        <v>24</v>
      </c>
      <c r="EE198" s="3"/>
      <c r="EF198" s="3"/>
      <c r="EG198" s="68" t="s">
        <v>943</v>
      </c>
      <c r="EH198" s="82">
        <v>68</v>
      </c>
      <c r="EI198" s="68" t="s">
        <v>943</v>
      </c>
      <c r="EJ198" s="82">
        <v>32</v>
      </c>
      <c r="EK198" s="56"/>
      <c r="EL198" s="81"/>
      <c r="EM198" s="56"/>
      <c r="EN198" s="81"/>
      <c r="EO198" s="3" t="s">
        <v>695</v>
      </c>
      <c r="EP198" s="3">
        <v>0</v>
      </c>
      <c r="EQ198" s="3" t="s">
        <v>949</v>
      </c>
      <c r="ER198" s="3"/>
      <c r="ES198" s="3"/>
      <c r="ET198" s="3"/>
      <c r="EU198" s="16" t="s">
        <v>203</v>
      </c>
      <c r="EW198" s="16">
        <v>2</v>
      </c>
      <c r="EY198" s="16">
        <v>2</v>
      </c>
      <c r="EZ198" s="16">
        <v>1</v>
      </c>
      <c r="FA198" s="16">
        <v>3</v>
      </c>
      <c r="FB198" s="17">
        <v>33730</v>
      </c>
      <c r="FC198" s="16">
        <v>1</v>
      </c>
      <c r="FD198" s="17">
        <v>33734</v>
      </c>
      <c r="FE198" s="16">
        <v>1</v>
      </c>
      <c r="FF198" s="16">
        <v>0</v>
      </c>
      <c r="FI198" s="16">
        <v>702</v>
      </c>
      <c r="FM198" s="16">
        <v>702</v>
      </c>
      <c r="FN198" s="16">
        <v>3</v>
      </c>
      <c r="FO198" s="16" t="s">
        <v>65</v>
      </c>
      <c r="FP198" s="16">
        <v>86.486486486486484</v>
      </c>
    </row>
    <row r="199" spans="1:172" s="16" customFormat="1" x14ac:dyDescent="0.2">
      <c r="A199" s="16" t="s">
        <v>190</v>
      </c>
      <c r="B199" s="16">
        <v>1992</v>
      </c>
      <c r="C199" s="16" t="s">
        <v>191</v>
      </c>
      <c r="D199" s="16" t="s">
        <v>192</v>
      </c>
      <c r="F199">
        <v>1</v>
      </c>
      <c r="G199">
        <v>0</v>
      </c>
      <c r="O199" s="16" t="s">
        <v>193</v>
      </c>
      <c r="P199" s="16" t="s">
        <v>194</v>
      </c>
      <c r="Q199" s="16" t="s">
        <v>195</v>
      </c>
      <c r="R199" s="16" t="s">
        <v>196</v>
      </c>
      <c r="S199" s="18" t="s">
        <v>197</v>
      </c>
      <c r="X199">
        <v>1</v>
      </c>
      <c r="Y199">
        <v>0</v>
      </c>
      <c r="AI199" s="3">
        <v>1</v>
      </c>
      <c r="AJ199" s="7" t="s">
        <v>198</v>
      </c>
      <c r="AK199" s="3" t="s">
        <v>199</v>
      </c>
      <c r="AL199" s="3" t="s">
        <v>57</v>
      </c>
      <c r="AM199" s="3" t="s">
        <v>57</v>
      </c>
      <c r="AN199" s="3"/>
      <c r="AO199" s="3"/>
      <c r="AP199" s="3"/>
      <c r="AQ199" s="3"/>
      <c r="AR199" s="3" t="s">
        <v>200</v>
      </c>
      <c r="AS199" s="3" t="s">
        <v>201</v>
      </c>
      <c r="AT199" s="14" t="s">
        <v>202</v>
      </c>
      <c r="AU199" s="3" t="s">
        <v>522</v>
      </c>
      <c r="AV199" s="3" t="s">
        <v>522</v>
      </c>
      <c r="AW199" s="3" t="s">
        <v>522</v>
      </c>
      <c r="AX199" s="3" t="s">
        <v>521</v>
      </c>
      <c r="AY199" s="3">
        <v>0</v>
      </c>
      <c r="AZ199" s="166">
        <v>0</v>
      </c>
      <c r="BA199" s="28">
        <v>0</v>
      </c>
      <c r="BB199" s="28"/>
      <c r="BC199" s="3">
        <v>0</v>
      </c>
      <c r="BD199" s="3">
        <v>0</v>
      </c>
      <c r="BE199" s="3">
        <v>0</v>
      </c>
      <c r="BF199" s="3"/>
      <c r="BG199" s="3"/>
      <c r="BH199" s="3"/>
      <c r="BI199" s="3">
        <v>0</v>
      </c>
      <c r="BK199" s="1">
        <v>0</v>
      </c>
      <c r="BL199" s="16">
        <v>-1</v>
      </c>
      <c r="BM199" s="3">
        <v>2000</v>
      </c>
      <c r="BN199" s="16">
        <v>200020</v>
      </c>
      <c r="BO199" s="16">
        <v>2</v>
      </c>
      <c r="BP199" s="16">
        <v>1</v>
      </c>
      <c r="BQ199" s="16">
        <v>2</v>
      </c>
      <c r="BR199" s="16">
        <v>1</v>
      </c>
      <c r="BS199" s="16">
        <v>0</v>
      </c>
      <c r="BT199" s="16">
        <v>0</v>
      </c>
      <c r="BU199" s="3" t="s">
        <v>303</v>
      </c>
      <c r="BV199" s="3" t="s">
        <v>384</v>
      </c>
      <c r="BW199" s="12">
        <v>0</v>
      </c>
      <c r="BX199" s="12">
        <v>0</v>
      </c>
      <c r="BY199" s="12">
        <v>0</v>
      </c>
      <c r="BZ199" s="12">
        <v>0</v>
      </c>
      <c r="CA199" s="12">
        <v>0</v>
      </c>
      <c r="CB199" s="5" t="s">
        <v>326</v>
      </c>
      <c r="CC199" s="5" t="s">
        <v>352</v>
      </c>
      <c r="CD199" s="5" t="s">
        <v>399</v>
      </c>
      <c r="CE199" s="5"/>
      <c r="CF199" s="5" t="s">
        <v>326</v>
      </c>
      <c r="CG199" s="5" t="s">
        <v>367</v>
      </c>
      <c r="CH199" s="5" t="s">
        <v>399</v>
      </c>
      <c r="CI199" s="5"/>
      <c r="CJ199" s="161">
        <v>0</v>
      </c>
      <c r="CK199" s="3"/>
      <c r="CL199" s="5" t="s">
        <v>848</v>
      </c>
      <c r="CM199" s="3" t="s">
        <v>847</v>
      </c>
      <c r="CN199" s="3">
        <v>2</v>
      </c>
      <c r="CO199" s="3">
        <v>1</v>
      </c>
      <c r="CP199" s="3" t="s">
        <v>192</v>
      </c>
      <c r="CQ199" s="3" t="s">
        <v>320</v>
      </c>
      <c r="CR199" s="3">
        <v>1</v>
      </c>
      <c r="CS199" s="3">
        <v>0</v>
      </c>
      <c r="CT199" s="92">
        <v>1</v>
      </c>
      <c r="CU199" s="92">
        <v>1</v>
      </c>
      <c r="CV199" s="5">
        <f>CT200</f>
        <v>1</v>
      </c>
      <c r="CW199" s="92">
        <v>0</v>
      </c>
      <c r="CX199" s="92">
        <v>0</v>
      </c>
      <c r="CY199" s="92">
        <v>0</v>
      </c>
      <c r="CZ199" s="92">
        <v>0</v>
      </c>
      <c r="DA199" s="12">
        <f t="shared" ref="DA199" si="484">100-EH199</f>
        <v>50</v>
      </c>
      <c r="DB199" s="12">
        <f t="shared" si="419"/>
        <v>50</v>
      </c>
      <c r="DC199" s="169">
        <f t="shared" si="420"/>
        <v>50</v>
      </c>
      <c r="DD199" s="12">
        <f t="shared" si="459"/>
        <v>50</v>
      </c>
      <c r="DE199" s="12">
        <f>DA200</f>
        <v>50</v>
      </c>
      <c r="DF199" s="12">
        <f>DB200</f>
        <v>50</v>
      </c>
      <c r="DG199" s="3">
        <v>0</v>
      </c>
      <c r="DH199" s="3" t="s">
        <v>320</v>
      </c>
      <c r="DI199" s="3">
        <v>2</v>
      </c>
      <c r="DJ199" s="3" t="s">
        <v>850</v>
      </c>
      <c r="DK199" s="3" t="s">
        <v>196</v>
      </c>
      <c r="DL199" s="3" t="s">
        <v>849</v>
      </c>
      <c r="DM199" s="3"/>
      <c r="DN199" s="3"/>
      <c r="DO199" s="3"/>
      <c r="DP199" s="3"/>
      <c r="DQ199" s="12">
        <f t="shared" si="445"/>
        <v>13.513513513513514</v>
      </c>
      <c r="DR199" s="12">
        <f t="shared" si="446"/>
        <v>18500</v>
      </c>
      <c r="DS199" s="3">
        <v>2500</v>
      </c>
      <c r="DT199" s="3">
        <v>16000</v>
      </c>
      <c r="DU199" s="3"/>
      <c r="DV199" s="3"/>
      <c r="DW199" s="101" t="s">
        <v>1040</v>
      </c>
      <c r="DX199" s="101" t="s">
        <v>1039</v>
      </c>
      <c r="DY199" s="12"/>
      <c r="DZ199" s="12"/>
      <c r="EA199" s="12">
        <f t="shared" si="447"/>
        <v>40</v>
      </c>
      <c r="EB199" s="12">
        <f t="shared" si="422"/>
        <v>40</v>
      </c>
      <c r="EC199" s="3">
        <v>16</v>
      </c>
      <c r="ED199" s="3">
        <v>24</v>
      </c>
      <c r="EE199" s="3"/>
      <c r="EF199" s="3"/>
      <c r="EG199" s="68" t="s">
        <v>944</v>
      </c>
      <c r="EH199" s="82">
        <v>50</v>
      </c>
      <c r="EI199" s="68" t="s">
        <v>944</v>
      </c>
      <c r="EJ199" s="82">
        <v>50</v>
      </c>
      <c r="EK199" s="56"/>
      <c r="EL199" s="81"/>
      <c r="EM199" s="56"/>
      <c r="EN199" s="81"/>
      <c r="EO199" s="3" t="s">
        <v>695</v>
      </c>
      <c r="EP199" s="3">
        <v>0</v>
      </c>
      <c r="EQ199" s="3" t="s">
        <v>949</v>
      </c>
      <c r="ER199" s="3"/>
      <c r="ES199" s="3"/>
      <c r="ET199" s="3"/>
      <c r="EU199" s="16" t="s">
        <v>203</v>
      </c>
      <c r="EW199" s="16">
        <v>2</v>
      </c>
      <c r="EY199" s="16">
        <v>2</v>
      </c>
      <c r="EZ199" s="16">
        <v>1</v>
      </c>
      <c r="FA199" s="16">
        <v>3</v>
      </c>
      <c r="FB199" s="17">
        <v>33730</v>
      </c>
      <c r="FC199" s="16">
        <v>1</v>
      </c>
      <c r="FD199" s="17">
        <v>33734</v>
      </c>
      <c r="FE199" s="16">
        <v>1</v>
      </c>
      <c r="FF199" s="16">
        <v>0</v>
      </c>
      <c r="FI199" s="16">
        <v>702</v>
      </c>
      <c r="FM199" s="16">
        <v>702</v>
      </c>
      <c r="FN199" s="16">
        <v>3</v>
      </c>
      <c r="FO199" s="16" t="s">
        <v>65</v>
      </c>
      <c r="FP199" s="16">
        <v>13.513513513513514</v>
      </c>
    </row>
    <row r="200" spans="1:172" s="16" customFormat="1" x14ac:dyDescent="0.2">
      <c r="A200" s="16" t="s">
        <v>190</v>
      </c>
      <c r="B200" s="16">
        <v>1992</v>
      </c>
      <c r="C200" s="16" t="s">
        <v>191</v>
      </c>
      <c r="D200" s="16" t="s">
        <v>192</v>
      </c>
      <c r="F200">
        <v>1</v>
      </c>
      <c r="G200">
        <v>0</v>
      </c>
      <c r="O200" s="16" t="s">
        <v>193</v>
      </c>
      <c r="P200" s="16" t="s">
        <v>194</v>
      </c>
      <c r="Q200" s="16" t="s">
        <v>195</v>
      </c>
      <c r="R200" s="16" t="s">
        <v>196</v>
      </c>
      <c r="S200" s="18" t="s">
        <v>197</v>
      </c>
      <c r="X200">
        <v>1</v>
      </c>
      <c r="Y200">
        <v>0</v>
      </c>
      <c r="AI200" s="3">
        <v>1</v>
      </c>
      <c r="AJ200" s="7" t="s">
        <v>198</v>
      </c>
      <c r="AK200" s="3" t="s">
        <v>199</v>
      </c>
      <c r="AL200" s="3" t="s">
        <v>57</v>
      </c>
      <c r="AM200" s="3" t="s">
        <v>57</v>
      </c>
      <c r="AN200" s="3"/>
      <c r="AO200" s="3"/>
      <c r="AP200" s="3"/>
      <c r="AQ200" s="3"/>
      <c r="AR200" s="3" t="s">
        <v>200</v>
      </c>
      <c r="AS200" s="3" t="s">
        <v>201</v>
      </c>
      <c r="AT200" s="14" t="s">
        <v>202</v>
      </c>
      <c r="AU200" s="3" t="s">
        <v>522</v>
      </c>
      <c r="AV200" s="3" t="s">
        <v>522</v>
      </c>
      <c r="AW200" s="3" t="s">
        <v>522</v>
      </c>
      <c r="AX200" s="3" t="s">
        <v>521</v>
      </c>
      <c r="AY200" s="3">
        <v>0</v>
      </c>
      <c r="AZ200" s="166">
        <v>0</v>
      </c>
      <c r="BA200" s="28">
        <v>0</v>
      </c>
      <c r="BB200" s="28"/>
      <c r="BC200" s="3">
        <v>0</v>
      </c>
      <c r="BD200" s="3">
        <v>0</v>
      </c>
      <c r="BE200" s="3">
        <v>0</v>
      </c>
      <c r="BF200" s="3"/>
      <c r="BG200" s="3"/>
      <c r="BH200" s="3"/>
      <c r="BI200" s="3">
        <v>0</v>
      </c>
      <c r="BK200" s="1">
        <v>0</v>
      </c>
      <c r="BL200" s="16">
        <v>-1</v>
      </c>
      <c r="BM200" s="3">
        <v>2000</v>
      </c>
      <c r="BN200" s="16">
        <v>200020</v>
      </c>
      <c r="BO200" s="16">
        <v>2</v>
      </c>
      <c r="BP200" s="16">
        <v>1</v>
      </c>
      <c r="BQ200" s="16">
        <v>2</v>
      </c>
      <c r="BR200" s="16">
        <v>1</v>
      </c>
      <c r="BS200" s="16">
        <v>0</v>
      </c>
      <c r="BT200" s="16">
        <v>0</v>
      </c>
      <c r="BU200" s="3" t="s">
        <v>303</v>
      </c>
      <c r="BV200" s="3" t="s">
        <v>384</v>
      </c>
      <c r="BW200" s="12">
        <v>0</v>
      </c>
      <c r="BX200" s="12">
        <v>0</v>
      </c>
      <c r="BY200" s="12">
        <v>0</v>
      </c>
      <c r="BZ200" s="12">
        <v>0</v>
      </c>
      <c r="CA200" s="12">
        <v>0</v>
      </c>
      <c r="CB200" s="5" t="s">
        <v>326</v>
      </c>
      <c r="CC200" s="5" t="s">
        <v>352</v>
      </c>
      <c r="CD200" s="5" t="s">
        <v>399</v>
      </c>
      <c r="CE200" s="5"/>
      <c r="CF200" s="5" t="s">
        <v>326</v>
      </c>
      <c r="CG200" s="5" t="s">
        <v>367</v>
      </c>
      <c r="CH200" s="5" t="s">
        <v>399</v>
      </c>
      <c r="CI200" s="5"/>
      <c r="CJ200" s="161">
        <v>0</v>
      </c>
      <c r="CK200" s="3"/>
      <c r="CL200" s="5" t="s">
        <v>848</v>
      </c>
      <c r="CM200" s="3" t="s">
        <v>847</v>
      </c>
      <c r="CN200" s="3">
        <v>2</v>
      </c>
      <c r="CO200" s="3">
        <v>1</v>
      </c>
      <c r="CP200" s="3" t="s">
        <v>196</v>
      </c>
      <c r="CQ200" s="3" t="s">
        <v>1424</v>
      </c>
      <c r="CR200" s="3">
        <v>0</v>
      </c>
      <c r="CS200" s="3">
        <v>1</v>
      </c>
      <c r="CT200" s="92">
        <v>1</v>
      </c>
      <c r="CU200" s="92">
        <v>1</v>
      </c>
      <c r="CV200" s="5">
        <f>CT199</f>
        <v>1</v>
      </c>
      <c r="CW200" s="92">
        <v>0</v>
      </c>
      <c r="CX200" s="93">
        <v>0</v>
      </c>
      <c r="CY200" s="93">
        <v>0</v>
      </c>
      <c r="CZ200" s="93">
        <v>0</v>
      </c>
      <c r="DA200" s="12">
        <f t="shared" ref="DA200" si="485">100-EJ200</f>
        <v>50</v>
      </c>
      <c r="DB200" s="12">
        <f t="shared" si="419"/>
        <v>50</v>
      </c>
      <c r="DC200" s="169">
        <f t="shared" si="424"/>
        <v>50</v>
      </c>
      <c r="DD200" s="12">
        <f t="shared" si="481"/>
        <v>50</v>
      </c>
      <c r="DE200" s="12">
        <f>DA199</f>
        <v>50</v>
      </c>
      <c r="DF200" s="12">
        <f>DB199</f>
        <v>50</v>
      </c>
      <c r="DG200" s="3">
        <v>0</v>
      </c>
      <c r="DH200" s="3" t="s">
        <v>320</v>
      </c>
      <c r="DI200" s="3">
        <v>2</v>
      </c>
      <c r="DJ200" s="3" t="s">
        <v>850</v>
      </c>
      <c r="DK200" s="3" t="s">
        <v>196</v>
      </c>
      <c r="DL200" s="3" t="s">
        <v>849</v>
      </c>
      <c r="DM200" s="3"/>
      <c r="DN200" s="3"/>
      <c r="DO200" s="3"/>
      <c r="DP200" s="3"/>
      <c r="DQ200" s="12">
        <f t="shared" si="450"/>
        <v>86.486486486486484</v>
      </c>
      <c r="DR200" s="12">
        <f t="shared" si="446"/>
        <v>18500</v>
      </c>
      <c r="DS200" s="3">
        <v>2500</v>
      </c>
      <c r="DT200" s="3">
        <v>16000</v>
      </c>
      <c r="DU200" s="3"/>
      <c r="DV200" s="3"/>
      <c r="DW200" s="101" t="s">
        <v>1040</v>
      </c>
      <c r="DX200" s="101" t="s">
        <v>1039</v>
      </c>
      <c r="DY200" s="12"/>
      <c r="DZ200" s="12"/>
      <c r="EA200" s="12">
        <f t="shared" si="451"/>
        <v>60</v>
      </c>
      <c r="EB200" s="12">
        <f t="shared" si="422"/>
        <v>40</v>
      </c>
      <c r="EC200" s="3">
        <v>16</v>
      </c>
      <c r="ED200" s="3">
        <v>24</v>
      </c>
      <c r="EE200" s="3"/>
      <c r="EF200" s="3"/>
      <c r="EG200" s="68" t="s">
        <v>944</v>
      </c>
      <c r="EH200" s="82">
        <v>50</v>
      </c>
      <c r="EI200" s="68" t="s">
        <v>944</v>
      </c>
      <c r="EJ200" s="82">
        <v>50</v>
      </c>
      <c r="EK200" s="56"/>
      <c r="EL200" s="81"/>
      <c r="EM200" s="56"/>
      <c r="EN200" s="81"/>
      <c r="EO200" s="3" t="s">
        <v>695</v>
      </c>
      <c r="EP200" s="3">
        <v>0</v>
      </c>
      <c r="EQ200" s="3" t="s">
        <v>949</v>
      </c>
      <c r="ER200" s="3"/>
      <c r="ES200" s="3"/>
      <c r="ET200" s="3"/>
      <c r="EU200" s="16" t="s">
        <v>203</v>
      </c>
      <c r="EW200" s="16">
        <v>2</v>
      </c>
      <c r="EY200" s="16">
        <v>2</v>
      </c>
      <c r="EZ200" s="16">
        <v>1</v>
      </c>
      <c r="FA200" s="16">
        <v>3</v>
      </c>
      <c r="FB200" s="17">
        <v>33730</v>
      </c>
      <c r="FC200" s="16">
        <v>1</v>
      </c>
      <c r="FD200" s="17">
        <v>33734</v>
      </c>
      <c r="FE200" s="16">
        <v>1</v>
      </c>
      <c r="FF200" s="16">
        <v>0</v>
      </c>
      <c r="FI200" s="16">
        <v>702</v>
      </c>
      <c r="FM200" s="16">
        <v>702</v>
      </c>
      <c r="FN200" s="16">
        <v>3</v>
      </c>
      <c r="FO200" s="16" t="s">
        <v>65</v>
      </c>
      <c r="FP200" s="16">
        <v>86.486486486486484</v>
      </c>
    </row>
    <row r="201" spans="1:172" x14ac:dyDescent="0.2">
      <c r="AT201" s="3"/>
      <c r="AU201" s="3"/>
      <c r="AV201" s="3"/>
      <c r="AW201" s="3"/>
      <c r="AX201" s="3"/>
      <c r="AY201" s="3"/>
      <c r="AZ201" s="3"/>
      <c r="BA201" s="3"/>
      <c r="BB201" s="3"/>
      <c r="ES201" s="125"/>
    </row>
    <row r="202" spans="1:172" x14ac:dyDescent="0.2">
      <c r="CN202" s="3"/>
    </row>
    <row r="205" spans="1:172" x14ac:dyDescent="0.2">
      <c r="BI205" s="92"/>
      <c r="CK205" s="93"/>
      <c r="EO205"/>
      <c r="EP205"/>
      <c r="EQ205" s="134"/>
      <c r="ET205" s="93"/>
      <c r="EU205" s="93"/>
      <c r="EV205" s="93"/>
    </row>
    <row r="206" spans="1:172" x14ac:dyDescent="0.2">
      <c r="BI206" s="92"/>
      <c r="CK206" s="93"/>
      <c r="EO206"/>
      <c r="EP206"/>
      <c r="EQ206" s="134"/>
      <c r="ET206" s="93"/>
      <c r="EU206" s="93"/>
      <c r="EV206" s="93"/>
    </row>
    <row r="207" spans="1:172" x14ac:dyDescent="0.2">
      <c r="BI207" s="92"/>
      <c r="CK207" s="93"/>
      <c r="EO207"/>
      <c r="EP207"/>
      <c r="EQ207" s="134"/>
      <c r="ET207" s="93"/>
      <c r="EU207" s="93"/>
      <c r="EV207" s="93"/>
    </row>
    <row r="208" spans="1:172" x14ac:dyDescent="0.2">
      <c r="BI208" s="92"/>
      <c r="CK208" s="93"/>
      <c r="EO208"/>
      <c r="EP208"/>
      <c r="EQ208" s="134"/>
      <c r="ET208" s="93"/>
      <c r="EU208" s="93"/>
      <c r="EV208" s="93"/>
    </row>
    <row r="209" spans="61:152" x14ac:dyDescent="0.2">
      <c r="BI209" s="92"/>
      <c r="CK209" s="93"/>
      <c r="EO209"/>
      <c r="EP209"/>
      <c r="EQ209" s="134"/>
      <c r="ET209" s="93"/>
      <c r="EU209" s="93"/>
      <c r="EV209" s="93"/>
    </row>
    <row r="210" spans="61:152" x14ac:dyDescent="0.2">
      <c r="BI210" s="92"/>
      <c r="CK210" s="93"/>
      <c r="EO210"/>
      <c r="EP210"/>
      <c r="EQ210" s="134"/>
      <c r="ES210" s="25"/>
      <c r="ET210" s="93"/>
      <c r="EU210" s="93"/>
      <c r="EV210" s="93"/>
    </row>
    <row r="211" spans="61:152" x14ac:dyDescent="0.2">
      <c r="BI211" s="92"/>
      <c r="CK211" s="93"/>
      <c r="EO211"/>
      <c r="EP211"/>
      <c r="EQ211" s="134"/>
      <c r="ES211" s="25"/>
      <c r="ET211" s="93"/>
      <c r="EU211" s="93"/>
      <c r="EV211" s="93"/>
    </row>
    <row r="212" spans="61:152" x14ac:dyDescent="0.2">
      <c r="BI212" s="92"/>
      <c r="CK212" s="93"/>
      <c r="EO212"/>
      <c r="EP212"/>
      <c r="EQ212" s="134"/>
      <c r="ET212" s="93"/>
      <c r="EU212" s="93"/>
      <c r="EV212" s="93"/>
    </row>
    <row r="213" spans="61:152" x14ac:dyDescent="0.2">
      <c r="BI213" s="92"/>
      <c r="CK213" s="93"/>
      <c r="EO213"/>
      <c r="EP213"/>
      <c r="EQ213" s="134"/>
      <c r="ET213" s="93"/>
      <c r="EU213" s="93"/>
      <c r="EV213" s="93"/>
    </row>
    <row r="214" spans="61:152" x14ac:dyDescent="0.2">
      <c r="BI214" s="92"/>
      <c r="CK214" s="93"/>
      <c r="EO214"/>
      <c r="EP214"/>
      <c r="EQ214" s="134"/>
      <c r="ES214" s="25"/>
      <c r="ET214" s="93"/>
      <c r="EU214" s="93"/>
      <c r="EV214" s="93"/>
    </row>
    <row r="215" spans="61:152" x14ac:dyDescent="0.2">
      <c r="BI215" s="92"/>
      <c r="CK215" s="93"/>
      <c r="EO215"/>
      <c r="EP215"/>
      <c r="EQ215" s="134"/>
      <c r="ET215" s="93"/>
      <c r="EU215" s="93"/>
      <c r="EV215" s="93"/>
    </row>
    <row r="216" spans="61:152" x14ac:dyDescent="0.2">
      <c r="BI216" s="92"/>
      <c r="CK216" s="93"/>
      <c r="EO216"/>
      <c r="EP216"/>
      <c r="EQ216" s="134"/>
      <c r="ET216" s="93"/>
      <c r="EU216" s="93"/>
      <c r="EV216" s="93"/>
    </row>
    <row r="217" spans="61:152" x14ac:dyDescent="0.2">
      <c r="BI217" s="92"/>
      <c r="CK217" s="93"/>
      <c r="EO217"/>
      <c r="EP217"/>
      <c r="EQ217" s="134"/>
      <c r="ET217" s="93"/>
      <c r="EU217" s="93"/>
      <c r="EV217" s="93"/>
    </row>
    <row r="218" spans="61:152" x14ac:dyDescent="0.2">
      <c r="BI218" s="92"/>
      <c r="CK218" s="93"/>
      <c r="EO218"/>
      <c r="EP218"/>
      <c r="EQ218"/>
      <c r="ET218" s="93"/>
      <c r="EU218" s="93"/>
      <c r="EV218" s="93"/>
    </row>
    <row r="219" spans="61:152" x14ac:dyDescent="0.2">
      <c r="BI219" s="92"/>
      <c r="CK219" s="93"/>
      <c r="EO219"/>
      <c r="EP219"/>
      <c r="EQ219"/>
      <c r="ET219" s="93"/>
      <c r="EU219" s="93"/>
      <c r="EV219" s="93"/>
    </row>
    <row r="220" spans="61:152" x14ac:dyDescent="0.2">
      <c r="BI220" s="92"/>
      <c r="CK220" s="93"/>
      <c r="EO220"/>
      <c r="EP220"/>
      <c r="EQ220" s="134"/>
      <c r="ET220" s="93"/>
      <c r="EU220" s="93"/>
      <c r="EV220" s="93"/>
    </row>
    <row r="221" spans="61:152" x14ac:dyDescent="0.2">
      <c r="BI221" s="92"/>
      <c r="CK221" s="93"/>
      <c r="EO221"/>
      <c r="EP221"/>
      <c r="EQ221" s="134"/>
      <c r="ES221" s="62"/>
      <c r="ET221" s="93"/>
      <c r="EU221" s="93"/>
      <c r="EV221" s="93"/>
    </row>
    <row r="222" spans="61:152" x14ac:dyDescent="0.2">
      <c r="BI222" s="92"/>
      <c r="CK222" s="93"/>
      <c r="EO222"/>
      <c r="EP222"/>
      <c r="EQ222"/>
      <c r="ET222" s="93"/>
      <c r="EU222" s="93"/>
      <c r="EV222" s="93"/>
    </row>
  </sheetData>
  <phoneticPr fontId="17" type="noConversion"/>
  <hyperlinks>
    <hyperlink ref="AJ16" r:id="rId1" location="1991" xr:uid="{00000000-0004-0000-0500-000000000000}"/>
    <hyperlink ref="AJ157" r:id="rId2" location="1992" xr:uid="{00000000-0004-0000-0500-000001000000}"/>
    <hyperlink ref="AJ62" r:id="rId3" location="1993" xr:uid="{00000000-0004-0000-0500-000002000000}"/>
    <hyperlink ref="AJ183" r:id="rId4" location="1993 " xr:uid="{00000000-0004-0000-0500-000003000000}"/>
    <hyperlink ref="AJ191" r:id="rId5" location="1993" xr:uid="{00000000-0004-0000-0500-000004000000}"/>
    <hyperlink ref="AJ169" r:id="rId6" location="1994" xr:uid="{00000000-0004-0000-0500-000005000000}"/>
    <hyperlink ref="AJ197" r:id="rId7" location="1992" xr:uid="{00000000-0004-0000-0500-000006000000}"/>
    <hyperlink ref="AJ135" r:id="rId8" location="1997" xr:uid="{00000000-0004-0000-0500-000007000000}"/>
    <hyperlink ref="AJ17" r:id="rId9" location="1991" xr:uid="{00000000-0004-0000-0500-000008000000}"/>
    <hyperlink ref="AJ63" r:id="rId10" location="1993" xr:uid="{00000000-0004-0000-0500-000009000000}"/>
    <hyperlink ref="AJ136" r:id="rId11" location="1997" xr:uid="{00000000-0004-0000-0500-00000A000000}"/>
    <hyperlink ref="AJ158" r:id="rId12" location="1992" xr:uid="{00000000-0004-0000-0500-00000B000000}"/>
    <hyperlink ref="AJ170" r:id="rId13" location="1994" xr:uid="{00000000-0004-0000-0500-00000C000000}"/>
    <hyperlink ref="AJ184" r:id="rId14" location="1993 " xr:uid="{00000000-0004-0000-0500-00000D000000}"/>
    <hyperlink ref="AJ192" r:id="rId15" location="1993" xr:uid="{00000000-0004-0000-0500-00000E000000}"/>
    <hyperlink ref="AJ198" r:id="rId16" location="1992" xr:uid="{00000000-0004-0000-0500-00000F000000}"/>
    <hyperlink ref="AJ18" r:id="rId17" location="1991" xr:uid="{00000000-0004-0000-0500-000010000000}"/>
    <hyperlink ref="AJ19" r:id="rId18" location="1991" xr:uid="{00000000-0004-0000-0500-000011000000}"/>
    <hyperlink ref="AJ20" r:id="rId19" location="1991" xr:uid="{00000000-0004-0000-0500-000012000000}"/>
    <hyperlink ref="AJ21" r:id="rId20" location="1991" xr:uid="{00000000-0004-0000-0500-000013000000}"/>
    <hyperlink ref="AJ64" r:id="rId21" location="1993" xr:uid="{00000000-0004-0000-0500-000014000000}"/>
    <hyperlink ref="AJ65" r:id="rId22" location="1993" xr:uid="{00000000-0004-0000-0500-000015000000}"/>
    <hyperlink ref="AJ66" r:id="rId23" location="1993" xr:uid="{00000000-0004-0000-0500-000016000000}"/>
    <hyperlink ref="AJ67" r:id="rId24" location="1993" xr:uid="{00000000-0004-0000-0500-000017000000}"/>
    <hyperlink ref="AJ68" r:id="rId25" location="1993" xr:uid="{00000000-0004-0000-0500-000018000000}"/>
    <hyperlink ref="AJ69" r:id="rId26" location="1993" xr:uid="{00000000-0004-0000-0500-000019000000}"/>
    <hyperlink ref="AJ70" r:id="rId27" location="1993" xr:uid="{00000000-0004-0000-0500-00001A000000}"/>
    <hyperlink ref="AJ71" r:id="rId28" location="1993" xr:uid="{00000000-0004-0000-0500-00001B000000}"/>
    <hyperlink ref="AJ72" r:id="rId29" location="1993" xr:uid="{00000000-0004-0000-0500-00001C000000}"/>
    <hyperlink ref="AJ73" r:id="rId30" location="1993" xr:uid="{00000000-0004-0000-0500-00001D000000}"/>
    <hyperlink ref="AJ74" r:id="rId31" location="1993" xr:uid="{00000000-0004-0000-0500-00001E000000}"/>
    <hyperlink ref="AJ75" r:id="rId32" location="1993" xr:uid="{00000000-0004-0000-0500-00001F000000}"/>
    <hyperlink ref="AJ76" r:id="rId33" location="1993" xr:uid="{00000000-0004-0000-0500-000020000000}"/>
    <hyperlink ref="AJ77" r:id="rId34" location="1993" xr:uid="{00000000-0004-0000-0500-000021000000}"/>
    <hyperlink ref="AJ78" r:id="rId35" location="1993" xr:uid="{00000000-0004-0000-0500-000022000000}"/>
    <hyperlink ref="AJ79" r:id="rId36" location="1993" xr:uid="{00000000-0004-0000-0500-000023000000}"/>
    <hyperlink ref="AJ80" r:id="rId37" location="1993" xr:uid="{00000000-0004-0000-0500-000024000000}"/>
    <hyperlink ref="AJ81" r:id="rId38" location="1993" xr:uid="{00000000-0004-0000-0500-000025000000}"/>
    <hyperlink ref="AJ82" r:id="rId39" location="1993" xr:uid="{00000000-0004-0000-0500-000026000000}"/>
    <hyperlink ref="AJ83" r:id="rId40" location="1993" xr:uid="{00000000-0004-0000-0500-000027000000}"/>
    <hyperlink ref="AJ84" r:id="rId41" location="1993" xr:uid="{00000000-0004-0000-0500-000028000000}"/>
    <hyperlink ref="AJ85" r:id="rId42" location="1993" xr:uid="{00000000-0004-0000-0500-000029000000}"/>
    <hyperlink ref="AJ159" r:id="rId43" location="1992" xr:uid="{00000000-0004-0000-0500-00002A000000}"/>
    <hyperlink ref="AJ160" r:id="rId44" location="1992" xr:uid="{00000000-0004-0000-0500-00002B000000}"/>
    <hyperlink ref="AJ161" r:id="rId45" location="1992" xr:uid="{00000000-0004-0000-0500-00002C000000}"/>
    <hyperlink ref="AJ162" r:id="rId46" location="1992" xr:uid="{00000000-0004-0000-0500-00002D000000}"/>
    <hyperlink ref="AJ163" r:id="rId47" location="1992" xr:uid="{00000000-0004-0000-0500-00002E000000}"/>
    <hyperlink ref="AJ164" r:id="rId48" location="1992" xr:uid="{00000000-0004-0000-0500-00002F000000}"/>
    <hyperlink ref="AJ165" r:id="rId49" location="1992" xr:uid="{00000000-0004-0000-0500-000030000000}"/>
    <hyperlink ref="AJ166" r:id="rId50" location="1992" xr:uid="{00000000-0004-0000-0500-000031000000}"/>
    <hyperlink ref="AJ167" r:id="rId51" location="1992" xr:uid="{00000000-0004-0000-0500-000032000000}"/>
    <hyperlink ref="AJ168" r:id="rId52" location="1992" xr:uid="{00000000-0004-0000-0500-000033000000}"/>
    <hyperlink ref="AJ185" r:id="rId53" location="1993 " xr:uid="{00000000-0004-0000-0500-000034000000}"/>
    <hyperlink ref="AJ186" r:id="rId54" location="1993 " xr:uid="{00000000-0004-0000-0500-000035000000}"/>
    <hyperlink ref="AJ193" r:id="rId55" location="1993" xr:uid="{00000000-0004-0000-0500-000036000000}"/>
    <hyperlink ref="AJ194" r:id="rId56" location="1993" xr:uid="{00000000-0004-0000-0500-000037000000}"/>
    <hyperlink ref="AJ199" r:id="rId57" location="1992" xr:uid="{00000000-0004-0000-0500-000038000000}"/>
    <hyperlink ref="AJ200" r:id="rId58" location="1992" xr:uid="{00000000-0004-0000-0500-000039000000}"/>
  </hyperlinks>
  <pageMargins left="0.7" right="0.7" top="0.75" bottom="0.75" header="0.3" footer="0.3"/>
  <pageSetup orientation="portrait" r:id="rId59"/>
  <ignoredErrors>
    <ignoredError sqref="CV3" formula="1"/>
    <ignoredError sqref="BW2:BW5 BX2 BY189:BY190 BY24:BY37" numberStoredAsText="1"/>
  </ignoredErrors>
  <legacyDrawing r:id="rId6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D239"/>
  <sheetViews>
    <sheetView tabSelected="1" topLeftCell="DK1" zoomScale="80" zoomScaleNormal="80" zoomScalePageLayoutView="125" workbookViewId="0">
      <pane ySplit="1" topLeftCell="A69" activePane="bottomLeft" state="frozen"/>
      <selection activeCell="AT1" sqref="AT1"/>
      <selection pane="bottomLeft" activeCell="DT86" sqref="DT86"/>
    </sheetView>
  </sheetViews>
  <sheetFormatPr baseColWidth="10" defaultColWidth="16" defaultRowHeight="15" x14ac:dyDescent="0.2"/>
  <cols>
    <col min="36" max="36" width="16" style="18"/>
    <col min="37" max="37" width="16" style="167"/>
    <col min="38" max="38" width="5.33203125" style="92" customWidth="1"/>
    <col min="39" max="39" width="4.33203125" style="92" customWidth="1"/>
    <col min="40" max="40" width="3.6640625" style="92" customWidth="1"/>
    <col min="41" max="41" width="4.6640625" style="92" customWidth="1"/>
    <col min="42" max="43" width="5.83203125" style="92" customWidth="1"/>
    <col min="44" max="44" width="8.33203125" style="92" customWidth="1"/>
    <col min="45" max="45" width="16" style="92"/>
    <col min="48" max="48" width="16" style="92"/>
    <col min="50" max="50" width="10.33203125" customWidth="1"/>
    <col min="51" max="51" width="10.5" customWidth="1"/>
    <col min="52" max="52" width="12.6640625" customWidth="1"/>
    <col min="53" max="53" width="9.33203125" customWidth="1"/>
    <col min="54" max="54" width="9.5" customWidth="1"/>
    <col min="55" max="55" width="10.83203125" customWidth="1"/>
    <col min="56" max="57" width="16" style="18"/>
    <col min="58" max="58" width="10.83203125" style="93" customWidth="1"/>
    <col min="59" max="59" width="9.6640625" style="93" customWidth="1"/>
    <col min="60" max="60" width="12.5" style="93" customWidth="1"/>
    <col min="61" max="61" width="16" style="93"/>
    <col min="62" max="62" width="11.83203125" style="93" customWidth="1"/>
    <col min="63" max="63" width="11.5" style="93" customWidth="1"/>
    <col min="64" max="64" width="10.5" style="93" customWidth="1"/>
    <col min="65" max="65" width="11.6640625" style="18" customWidth="1"/>
    <col min="66" max="66" width="12.1640625" style="18" customWidth="1"/>
    <col min="67" max="67" width="10.83203125" style="18" customWidth="1"/>
    <col min="68" max="68" width="12.6640625" style="18" customWidth="1"/>
    <col min="69" max="69" width="14.6640625" style="18" customWidth="1"/>
    <col min="70" max="70" width="12.1640625" style="93" customWidth="1"/>
    <col min="71" max="72" width="16" style="18"/>
    <col min="73" max="92" width="16" style="93"/>
    <col min="93" max="96" width="9.1640625" style="93" customWidth="1"/>
    <col min="97" max="97" width="13.1640625" style="93" customWidth="1"/>
    <col min="98" max="98" width="12.83203125" style="93" customWidth="1"/>
    <col min="99" max="99" width="14.6640625" style="93" customWidth="1"/>
    <col min="100" max="100" width="14.83203125" style="93" customWidth="1"/>
    <col min="101" max="101" width="13.1640625" style="93" customWidth="1"/>
    <col min="102" max="102" width="8.6640625" style="93" customWidth="1"/>
    <col min="103" max="103" width="11.6640625" style="93" customWidth="1"/>
    <col min="104" max="104" width="9" style="93" customWidth="1"/>
    <col min="105" max="105" width="12.6640625" style="93" customWidth="1"/>
    <col min="106" max="114" width="16" style="93"/>
    <col min="115" max="115" width="16" style="18"/>
    <col min="116" max="116" width="16" style="93"/>
    <col min="117" max="117" width="36.1640625" style="18" customWidth="1"/>
    <col min="118" max="118" width="25" style="18" customWidth="1"/>
    <col min="119" max="119" width="34.1640625" style="18" customWidth="1"/>
    <col min="120" max="129" width="16" style="18"/>
    <col min="130" max="135" width="16" style="105"/>
    <col min="136" max="139" width="16" style="18"/>
    <col min="140" max="140" width="16" style="75"/>
    <col min="141" max="141" width="16" style="86"/>
    <col min="142" max="142" width="16" style="75"/>
    <col min="143" max="143" width="16" style="86"/>
    <col min="144" max="144" width="16" style="75"/>
    <col min="145" max="145" width="16" style="86"/>
    <col min="146" max="146" width="16" style="75"/>
    <col min="147" max="147" width="16" style="86"/>
    <col min="148" max="153" width="16" style="18"/>
  </cols>
  <sheetData>
    <row r="1" spans="1:238" s="1" customFormat="1" x14ac:dyDescent="0.2">
      <c r="A1" s="1" t="s">
        <v>0</v>
      </c>
      <c r="B1" s="1" t="s">
        <v>1</v>
      </c>
      <c r="C1" s="1" t="s">
        <v>1462</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2" t="s">
        <v>17</v>
      </c>
      <c r="T1" s="3" t="s">
        <v>18</v>
      </c>
      <c r="U1" s="3" t="s">
        <v>19</v>
      </c>
      <c r="V1" s="4" t="s">
        <v>20</v>
      </c>
      <c r="W1" s="4" t="s">
        <v>21</v>
      </c>
      <c r="X1" s="4" t="s">
        <v>22</v>
      </c>
      <c r="Y1" s="4" t="s">
        <v>23</v>
      </c>
      <c r="Z1" s="4" t="s">
        <v>24</v>
      </c>
      <c r="AA1" s="4" t="s">
        <v>25</v>
      </c>
      <c r="AB1" s="4" t="s">
        <v>26</v>
      </c>
      <c r="AC1" s="4" t="s">
        <v>27</v>
      </c>
      <c r="AD1" s="4" t="s">
        <v>28</v>
      </c>
      <c r="AE1" s="4" t="s">
        <v>29</v>
      </c>
      <c r="AF1" s="4" t="s">
        <v>509</v>
      </c>
      <c r="AG1" s="4" t="s">
        <v>508</v>
      </c>
      <c r="AH1" s="4" t="s">
        <v>519</v>
      </c>
      <c r="AI1" s="4" t="s">
        <v>520</v>
      </c>
      <c r="AJ1" s="57" t="s">
        <v>1535</v>
      </c>
      <c r="AK1" s="57" t="s">
        <v>1534</v>
      </c>
      <c r="AL1" s="28" t="s">
        <v>1458</v>
      </c>
      <c r="AM1" s="28" t="s">
        <v>1463</v>
      </c>
      <c r="AN1" s="28" t="s">
        <v>1456</v>
      </c>
      <c r="AO1" s="28" t="s">
        <v>1536</v>
      </c>
      <c r="AP1" s="28" t="s">
        <v>1455</v>
      </c>
      <c r="AQ1" s="28" t="s">
        <v>1453</v>
      </c>
      <c r="AR1" s="28" t="s">
        <v>1454</v>
      </c>
      <c r="AS1" s="28" t="s">
        <v>1532</v>
      </c>
      <c r="AT1" s="1" t="s">
        <v>33</v>
      </c>
      <c r="AU1" s="160" t="s">
        <v>1505</v>
      </c>
      <c r="AV1" s="159" t="s">
        <v>1448</v>
      </c>
      <c r="AW1" s="160" t="s">
        <v>1449</v>
      </c>
      <c r="AX1" s="160" t="s">
        <v>1450</v>
      </c>
      <c r="AY1" s="160" t="s">
        <v>1465</v>
      </c>
      <c r="AZ1" s="160" t="s">
        <v>1478</v>
      </c>
      <c r="BA1" s="160" t="s">
        <v>1466</v>
      </c>
      <c r="BB1" s="160" t="s">
        <v>1467</v>
      </c>
      <c r="BC1" s="160" t="s">
        <v>383</v>
      </c>
      <c r="BD1" s="163" t="s">
        <v>301</v>
      </c>
      <c r="BE1" s="163" t="s">
        <v>302</v>
      </c>
      <c r="BF1" s="163" t="s">
        <v>304</v>
      </c>
      <c r="BG1" s="163" t="s">
        <v>305</v>
      </c>
      <c r="BH1" s="163" t="s">
        <v>306</v>
      </c>
      <c r="BI1" s="19" t="s">
        <v>684</v>
      </c>
      <c r="BJ1" s="163" t="s">
        <v>307</v>
      </c>
      <c r="BK1" s="163" t="s">
        <v>308</v>
      </c>
      <c r="BL1" s="163" t="s">
        <v>309</v>
      </c>
      <c r="BM1" s="19" t="s">
        <v>685</v>
      </c>
      <c r="BN1" s="19" t="s">
        <v>1470</v>
      </c>
      <c r="BO1" s="19" t="s">
        <v>1520</v>
      </c>
      <c r="BP1" s="19" t="s">
        <v>980</v>
      </c>
      <c r="BQ1" s="163" t="s">
        <v>688</v>
      </c>
      <c r="BR1" s="163" t="s">
        <v>1533</v>
      </c>
      <c r="BS1" s="163" t="s">
        <v>1460</v>
      </c>
      <c r="BT1" s="19" t="s">
        <v>1521</v>
      </c>
      <c r="BU1" s="163" t="s">
        <v>328</v>
      </c>
      <c r="BV1" s="163" t="s">
        <v>329</v>
      </c>
      <c r="BW1" s="164" t="s">
        <v>1420</v>
      </c>
      <c r="BX1" s="164" t="s">
        <v>1423</v>
      </c>
      <c r="BY1" s="154" t="s">
        <v>320</v>
      </c>
      <c r="BZ1" s="154" t="s">
        <v>1424</v>
      </c>
      <c r="CA1" s="154" t="s">
        <v>1421</v>
      </c>
      <c r="CB1" s="154" t="s">
        <v>1457</v>
      </c>
      <c r="CC1" s="154" t="s">
        <v>1451</v>
      </c>
      <c r="CD1" s="154" t="s">
        <v>1422</v>
      </c>
      <c r="CE1" s="154" t="s">
        <v>1487</v>
      </c>
      <c r="CF1" s="164" t="s">
        <v>1516</v>
      </c>
      <c r="CG1" s="154" t="s">
        <v>1506</v>
      </c>
      <c r="CH1" s="154" t="s">
        <v>1507</v>
      </c>
      <c r="CI1" s="154" t="s">
        <v>1510</v>
      </c>
      <c r="CJ1" s="154" t="s">
        <v>1519</v>
      </c>
      <c r="CK1" s="154" t="s">
        <v>1606</v>
      </c>
      <c r="CL1" s="154" t="s">
        <v>1514</v>
      </c>
      <c r="CM1" s="154" t="s">
        <v>1513</v>
      </c>
      <c r="CN1" s="154" t="s">
        <v>1515</v>
      </c>
      <c r="CO1" s="164" t="s">
        <v>1607</v>
      </c>
      <c r="CP1" s="164" t="s">
        <v>1608</v>
      </c>
      <c r="CQ1" s="154" t="s">
        <v>1512</v>
      </c>
      <c r="CR1" s="154" t="s">
        <v>1508</v>
      </c>
      <c r="CS1" s="154" t="s">
        <v>1509</v>
      </c>
      <c r="CT1" s="154" t="s">
        <v>1511</v>
      </c>
      <c r="CU1" s="154" t="s">
        <v>1602</v>
      </c>
      <c r="CV1" s="154" t="s">
        <v>1603</v>
      </c>
      <c r="CW1" s="154" t="s">
        <v>1604</v>
      </c>
      <c r="CX1" s="154" t="s">
        <v>1605</v>
      </c>
      <c r="CY1" s="154" t="s">
        <v>1517</v>
      </c>
      <c r="CZ1" s="154" t="s">
        <v>1518</v>
      </c>
      <c r="DA1" s="154" t="s">
        <v>1447</v>
      </c>
      <c r="DB1" s="154" t="s">
        <v>1476</v>
      </c>
      <c r="DC1" s="154" t="s">
        <v>1477</v>
      </c>
      <c r="DD1" s="154" t="s">
        <v>1473</v>
      </c>
      <c r="DE1" s="154" t="s">
        <v>1474</v>
      </c>
      <c r="DF1" s="154" t="s">
        <v>1461</v>
      </c>
      <c r="DG1" s="154" t="s">
        <v>1471</v>
      </c>
      <c r="DH1" s="154" t="s">
        <v>1475</v>
      </c>
      <c r="DI1" s="154" t="s">
        <v>1472</v>
      </c>
      <c r="DJ1" s="164" t="s">
        <v>1431</v>
      </c>
      <c r="DK1" s="19" t="s">
        <v>316</v>
      </c>
      <c r="DL1" s="163" t="s">
        <v>1418</v>
      </c>
      <c r="DM1" s="163" t="s">
        <v>686</v>
      </c>
      <c r="DN1" s="163" t="s">
        <v>317</v>
      </c>
      <c r="DO1" s="163" t="s">
        <v>687</v>
      </c>
      <c r="DP1" s="163" t="s">
        <v>318</v>
      </c>
      <c r="DQ1" s="163" t="s">
        <v>691</v>
      </c>
      <c r="DR1" s="163" t="s">
        <v>319</v>
      </c>
      <c r="DS1" s="163" t="s">
        <v>741</v>
      </c>
      <c r="DT1" s="19" t="s">
        <v>1522</v>
      </c>
      <c r="DU1" s="19" t="s">
        <v>1437</v>
      </c>
      <c r="DV1" s="19" t="s">
        <v>1438</v>
      </c>
      <c r="DW1" s="19" t="s">
        <v>1439</v>
      </c>
      <c r="DX1" s="19" t="s">
        <v>1440</v>
      </c>
      <c r="DY1" s="19" t="s">
        <v>1441</v>
      </c>
      <c r="DZ1" s="59" t="s">
        <v>982</v>
      </c>
      <c r="EA1" s="59" t="s">
        <v>983</v>
      </c>
      <c r="EB1" s="59" t="s">
        <v>984</v>
      </c>
      <c r="EC1" s="59" t="s">
        <v>985</v>
      </c>
      <c r="ED1" s="59" t="s">
        <v>1468</v>
      </c>
      <c r="EE1" s="59" t="s">
        <v>1469</v>
      </c>
      <c r="EF1" s="79" t="s">
        <v>986</v>
      </c>
      <c r="EG1" s="79" t="s">
        <v>987</v>
      </c>
      <c r="EH1" s="79" t="s">
        <v>988</v>
      </c>
      <c r="EI1" s="79" t="s">
        <v>989</v>
      </c>
      <c r="EJ1" s="70" t="s">
        <v>321</v>
      </c>
      <c r="EK1" s="79" t="s">
        <v>964</v>
      </c>
      <c r="EL1" s="70" t="s">
        <v>322</v>
      </c>
      <c r="EM1" s="79" t="s">
        <v>965</v>
      </c>
      <c r="EN1" s="70" t="s">
        <v>323</v>
      </c>
      <c r="EO1" s="79" t="s">
        <v>966</v>
      </c>
      <c r="EP1" s="70" t="s">
        <v>324</v>
      </c>
      <c r="EQ1" s="79" t="s">
        <v>967</v>
      </c>
      <c r="ER1" s="19" t="s">
        <v>693</v>
      </c>
      <c r="ES1" s="154" t="s">
        <v>693</v>
      </c>
      <c r="ET1" s="163" t="s">
        <v>947</v>
      </c>
      <c r="EU1" s="163" t="s">
        <v>1430</v>
      </c>
      <c r="EV1" s="163" t="s">
        <v>1381</v>
      </c>
      <c r="EW1" s="19" t="s">
        <v>980</v>
      </c>
      <c r="EX1" s="1" t="s">
        <v>30</v>
      </c>
      <c r="EY1" s="1" t="s">
        <v>31</v>
      </c>
      <c r="EZ1" s="1" t="s">
        <v>32</v>
      </c>
      <c r="FA1" s="1" t="s">
        <v>33</v>
      </c>
      <c r="FB1" s="1" t="s">
        <v>34</v>
      </c>
      <c r="FC1" s="1" t="s">
        <v>35</v>
      </c>
      <c r="FD1" s="1" t="s">
        <v>36</v>
      </c>
      <c r="FE1" s="1" t="s">
        <v>37</v>
      </c>
      <c r="FF1" s="1" t="s">
        <v>38</v>
      </c>
      <c r="FG1" s="1" t="s">
        <v>39</v>
      </c>
      <c r="FH1" s="1" t="s">
        <v>40</v>
      </c>
      <c r="FI1" s="1" t="s">
        <v>41</v>
      </c>
      <c r="FJ1" s="1" t="s">
        <v>42</v>
      </c>
      <c r="FK1" s="1" t="s">
        <v>43</v>
      </c>
      <c r="FL1" s="1" t="s">
        <v>44</v>
      </c>
      <c r="FM1" s="1" t="s">
        <v>45</v>
      </c>
      <c r="FN1" s="1" t="s">
        <v>46</v>
      </c>
      <c r="FO1" s="1" t="s">
        <v>47</v>
      </c>
      <c r="FP1" s="1" t="s">
        <v>48</v>
      </c>
      <c r="FQ1" s="1" t="s">
        <v>49</v>
      </c>
      <c r="FR1" s="1" t="s">
        <v>50</v>
      </c>
      <c r="FS1" s="1" t="s">
        <v>1537</v>
      </c>
      <c r="FT1" t="s">
        <v>1539</v>
      </c>
      <c r="FU1" t="s">
        <v>1540</v>
      </c>
      <c r="FV1" t="s">
        <v>1541</v>
      </c>
      <c r="FW1" t="s">
        <v>1542</v>
      </c>
      <c r="FX1" t="s">
        <v>1543</v>
      </c>
      <c r="FY1" t="s">
        <v>1544</v>
      </c>
      <c r="FZ1" t="s">
        <v>1545</v>
      </c>
      <c r="GA1" t="s">
        <v>1546</v>
      </c>
      <c r="GB1" t="s">
        <v>1547</v>
      </c>
      <c r="GC1" t="s">
        <v>1548</v>
      </c>
      <c r="GD1" t="s">
        <v>1549</v>
      </c>
      <c r="GE1" t="s">
        <v>1550</v>
      </c>
      <c r="GF1" t="s">
        <v>1551</v>
      </c>
      <c r="GG1" t="s">
        <v>1552</v>
      </c>
      <c r="GH1" t="s">
        <v>1553</v>
      </c>
      <c r="GI1" t="s">
        <v>1554</v>
      </c>
      <c r="GJ1" t="s">
        <v>1555</v>
      </c>
      <c r="GK1" t="s">
        <v>1556</v>
      </c>
      <c r="GL1" t="s">
        <v>1557</v>
      </c>
      <c r="GM1" t="s">
        <v>1558</v>
      </c>
      <c r="GN1" t="s">
        <v>1559</v>
      </c>
      <c r="GO1" t="s">
        <v>1560</v>
      </c>
      <c r="GP1" t="s">
        <v>1561</v>
      </c>
      <c r="GQ1" t="s">
        <v>1562</v>
      </c>
      <c r="GR1" t="s">
        <v>1563</v>
      </c>
      <c r="GS1" t="s">
        <v>1564</v>
      </c>
      <c r="GT1" t="s">
        <v>1565</v>
      </c>
      <c r="GU1" t="s">
        <v>1566</v>
      </c>
      <c r="GV1" t="s">
        <v>1567</v>
      </c>
      <c r="GW1" t="s">
        <v>1568</v>
      </c>
      <c r="GX1" t="s">
        <v>1569</v>
      </c>
      <c r="GY1" t="s">
        <v>1570</v>
      </c>
      <c r="GZ1" t="s">
        <v>1571</v>
      </c>
      <c r="HA1" t="s">
        <v>1572</v>
      </c>
      <c r="HB1" t="s">
        <v>1573</v>
      </c>
      <c r="HC1" t="s">
        <v>1574</v>
      </c>
      <c r="HD1" t="s">
        <v>1575</v>
      </c>
      <c r="HE1" t="s">
        <v>1576</v>
      </c>
      <c r="HF1" t="s">
        <v>1577</v>
      </c>
      <c r="HG1" t="s">
        <v>1578</v>
      </c>
      <c r="HH1" t="s">
        <v>1579</v>
      </c>
      <c r="HI1" t="s">
        <v>1580</v>
      </c>
      <c r="HJ1" t="s">
        <v>1581</v>
      </c>
      <c r="HK1" t="s">
        <v>1582</v>
      </c>
      <c r="HL1" t="s">
        <v>1583</v>
      </c>
      <c r="HM1" t="s">
        <v>1584</v>
      </c>
      <c r="HN1" t="s">
        <v>1585</v>
      </c>
      <c r="HO1" t="s">
        <v>1586</v>
      </c>
      <c r="HP1" t="s">
        <v>1587</v>
      </c>
      <c r="HQ1" t="s">
        <v>1595</v>
      </c>
      <c r="HR1" t="s">
        <v>1596</v>
      </c>
      <c r="HS1" t="s">
        <v>1597</v>
      </c>
      <c r="HT1" t="s">
        <v>1598</v>
      </c>
      <c r="HU1" t="s">
        <v>1599</v>
      </c>
      <c r="HV1" t="s">
        <v>1600</v>
      </c>
      <c r="HW1" t="s">
        <v>1601</v>
      </c>
      <c r="HX1" t="s">
        <v>1588</v>
      </c>
      <c r="HY1" t="s">
        <v>1589</v>
      </c>
      <c r="HZ1" t="s">
        <v>1590</v>
      </c>
      <c r="IA1" t="s">
        <v>1591</v>
      </c>
      <c r="IB1" t="s">
        <v>1592</v>
      </c>
      <c r="IC1" t="s">
        <v>1593</v>
      </c>
      <c r="ID1" t="s">
        <v>1594</v>
      </c>
    </row>
    <row r="2" spans="1:238" s="1" customFormat="1" x14ac:dyDescent="0.2">
      <c r="A2" s="1" t="s">
        <v>236</v>
      </c>
      <c r="B2" s="1">
        <v>1992</v>
      </c>
      <c r="C2" s="1">
        <v>-8</v>
      </c>
      <c r="D2" s="1" t="s">
        <v>237</v>
      </c>
      <c r="E2" s="1" t="s">
        <v>238</v>
      </c>
      <c r="G2" s="1" t="s">
        <v>260</v>
      </c>
      <c r="H2" s="1" t="s">
        <v>240</v>
      </c>
      <c r="J2" s="1" t="s">
        <v>241</v>
      </c>
      <c r="L2" s="1" t="s">
        <v>261</v>
      </c>
      <c r="T2" s="28">
        <v>1</v>
      </c>
      <c r="U2" s="28" t="s">
        <v>262</v>
      </c>
      <c r="V2" s="28" t="s">
        <v>244</v>
      </c>
      <c r="W2" s="28" t="s">
        <v>57</v>
      </c>
      <c r="X2" s="28" t="s">
        <v>57</v>
      </c>
      <c r="Y2" s="28" t="s">
        <v>57</v>
      </c>
      <c r="Z2" s="28" t="s">
        <v>101</v>
      </c>
      <c r="AA2" s="28"/>
      <c r="AB2" s="28"/>
      <c r="AC2" s="10" t="s">
        <v>57</v>
      </c>
      <c r="AD2" s="43" t="s">
        <v>263</v>
      </c>
      <c r="AE2" s="15" t="s">
        <v>264</v>
      </c>
      <c r="AF2" s="4"/>
      <c r="AG2" s="4"/>
      <c r="AH2" s="4"/>
      <c r="AI2" s="4"/>
      <c r="AJ2" s="12">
        <v>0</v>
      </c>
      <c r="AK2" s="57" t="s">
        <v>762</v>
      </c>
      <c r="AL2" s="28">
        <v>0</v>
      </c>
      <c r="AM2" s="28">
        <v>0</v>
      </c>
      <c r="AN2" s="28">
        <v>0</v>
      </c>
      <c r="AO2" s="28"/>
      <c r="AP2" s="28"/>
      <c r="AQ2" s="28"/>
      <c r="AR2" s="28"/>
      <c r="AS2" s="28">
        <v>0</v>
      </c>
      <c r="AU2" s="1">
        <v>0</v>
      </c>
      <c r="AV2" s="28">
        <v>100</v>
      </c>
      <c r="AW2" s="1">
        <v>10010</v>
      </c>
      <c r="AX2" s="1">
        <v>1</v>
      </c>
      <c r="AY2" s="1">
        <v>0</v>
      </c>
      <c r="AZ2" s="1">
        <v>1</v>
      </c>
      <c r="BA2" s="1">
        <v>1</v>
      </c>
      <c r="BB2" s="1">
        <v>0</v>
      </c>
      <c r="BC2" s="1">
        <v>1</v>
      </c>
      <c r="BD2" s="19" t="s">
        <v>303</v>
      </c>
      <c r="BE2" s="19" t="s">
        <v>383</v>
      </c>
      <c r="BF2" s="19" t="s">
        <v>326</v>
      </c>
      <c r="BG2" s="19" t="s">
        <v>338</v>
      </c>
      <c r="BH2" s="19" t="s">
        <v>399</v>
      </c>
      <c r="BI2" s="19"/>
      <c r="BJ2" s="19" t="s">
        <v>326</v>
      </c>
      <c r="BK2" s="19" t="s">
        <v>338</v>
      </c>
      <c r="BL2" s="19" t="s">
        <v>399</v>
      </c>
      <c r="BM2" s="19"/>
      <c r="BN2" s="161">
        <v>0</v>
      </c>
      <c r="BO2" s="161">
        <v>0</v>
      </c>
      <c r="BP2" s="19"/>
      <c r="BQ2" s="19" t="s">
        <v>689</v>
      </c>
      <c r="BR2" s="19" t="s">
        <v>762</v>
      </c>
      <c r="BS2" s="19" t="s">
        <v>437</v>
      </c>
      <c r="BT2" s="19" t="s">
        <v>762</v>
      </c>
      <c r="BU2" s="19" t="s">
        <v>311</v>
      </c>
      <c r="BV2" s="19" t="s">
        <v>331</v>
      </c>
      <c r="BW2" s="1" t="s">
        <v>238</v>
      </c>
      <c r="BX2" s="1" t="s">
        <v>320</v>
      </c>
      <c r="BY2" s="28">
        <v>1</v>
      </c>
      <c r="BZ2" s="28">
        <v>0</v>
      </c>
      <c r="CA2" s="19">
        <v>0</v>
      </c>
      <c r="CB2" s="19" t="s">
        <v>762</v>
      </c>
      <c r="CC2" s="5">
        <f>CA3</f>
        <v>1</v>
      </c>
      <c r="CD2" s="19">
        <v>1</v>
      </c>
      <c r="CE2" s="19" t="s">
        <v>762</v>
      </c>
      <c r="CF2" s="19">
        <v>0</v>
      </c>
      <c r="CG2" s="161">
        <v>0</v>
      </c>
      <c r="CH2" s="161">
        <v>0</v>
      </c>
      <c r="CI2" s="161">
        <v>1</v>
      </c>
      <c r="CJ2" s="161">
        <v>11</v>
      </c>
      <c r="CK2" s="19" t="s">
        <v>1479</v>
      </c>
      <c r="CL2" s="12">
        <f>100-CM2</f>
        <v>60</v>
      </c>
      <c r="CM2" s="12">
        <f>DG2</f>
        <v>40</v>
      </c>
      <c r="CN2" s="12">
        <f>CL3</f>
        <v>10</v>
      </c>
      <c r="CO2" s="19">
        <v>1</v>
      </c>
      <c r="CP2" s="19">
        <v>1</v>
      </c>
      <c r="CQ2" s="19" t="s">
        <v>762</v>
      </c>
      <c r="CR2" s="161">
        <v>0</v>
      </c>
      <c r="CS2" s="161">
        <v>1</v>
      </c>
      <c r="CT2" s="161">
        <v>0</v>
      </c>
      <c r="CU2" s="19" t="s">
        <v>762</v>
      </c>
      <c r="CV2" s="161">
        <v>0</v>
      </c>
      <c r="CW2" s="161">
        <v>1</v>
      </c>
      <c r="CX2" s="161">
        <v>0</v>
      </c>
      <c r="CY2" s="19">
        <v>53.888888888888886</v>
      </c>
      <c r="CZ2" s="19">
        <v>50</v>
      </c>
      <c r="DA2" s="19" t="s">
        <v>762</v>
      </c>
      <c r="DB2" s="19" t="s">
        <v>762</v>
      </c>
      <c r="DC2" s="19" t="s">
        <v>762</v>
      </c>
      <c r="DD2" s="12">
        <f>100-EK2</f>
        <v>60</v>
      </c>
      <c r="DE2" s="12">
        <f>100-DG2</f>
        <v>60</v>
      </c>
      <c r="DF2" s="12">
        <f>EK2</f>
        <v>40</v>
      </c>
      <c r="DG2" s="12">
        <f>EK2</f>
        <v>40</v>
      </c>
      <c r="DH2" s="12">
        <f>DD3</f>
        <v>10</v>
      </c>
      <c r="DI2" s="12">
        <f>DE3</f>
        <v>10</v>
      </c>
      <c r="DJ2" s="19">
        <v>1</v>
      </c>
      <c r="DK2" s="19" t="s">
        <v>320</v>
      </c>
      <c r="DL2" s="19" t="s">
        <v>331</v>
      </c>
      <c r="DM2" s="19" t="s">
        <v>903</v>
      </c>
      <c r="DN2" s="12" t="s">
        <v>240</v>
      </c>
      <c r="DO2" s="12" t="s">
        <v>690</v>
      </c>
      <c r="DP2" s="19"/>
      <c r="DQ2" s="19"/>
      <c r="DR2" s="19"/>
      <c r="DS2" s="19"/>
      <c r="DT2" s="12">
        <f>(DV2/DU2)*100</f>
        <v>50</v>
      </c>
      <c r="DU2" s="12">
        <f>DV2+DW2</f>
        <v>90000</v>
      </c>
      <c r="DV2" s="157">
        <v>45000</v>
      </c>
      <c r="DW2" s="157">
        <v>45000</v>
      </c>
      <c r="DX2" s="19"/>
      <c r="DY2" s="19"/>
      <c r="DZ2" s="101" t="s">
        <v>992</v>
      </c>
      <c r="EA2" s="101" t="s">
        <v>990</v>
      </c>
      <c r="EB2" s="5"/>
      <c r="EC2" s="5"/>
      <c r="ED2" s="12">
        <f>(EF2/EE2)*100</f>
        <v>53.888888888888886</v>
      </c>
      <c r="EE2" s="12">
        <f>EF2+EG2</f>
        <v>180</v>
      </c>
      <c r="EF2" s="162">
        <v>97</v>
      </c>
      <c r="EG2" s="162">
        <v>83</v>
      </c>
      <c r="EH2" s="19"/>
      <c r="EI2" s="19"/>
      <c r="EJ2" s="70" t="s">
        <v>945</v>
      </c>
      <c r="EK2" s="79">
        <v>40</v>
      </c>
      <c r="EL2" s="70" t="s">
        <v>902</v>
      </c>
      <c r="EM2" s="79">
        <v>90</v>
      </c>
      <c r="EN2" s="70"/>
      <c r="EO2" s="79"/>
      <c r="EP2" s="70"/>
      <c r="EQ2" s="79"/>
      <c r="ER2" s="19" t="s">
        <v>695</v>
      </c>
      <c r="ES2" s="19">
        <v>0</v>
      </c>
      <c r="ET2" s="19" t="s">
        <v>948</v>
      </c>
      <c r="EU2" s="19"/>
      <c r="EV2" s="19"/>
      <c r="EW2" s="19"/>
      <c r="EX2" s="1" t="s">
        <v>265</v>
      </c>
      <c r="EZ2" s="1">
        <v>2</v>
      </c>
      <c r="FB2" s="1">
        <v>2</v>
      </c>
      <c r="FC2" s="1">
        <v>1</v>
      </c>
      <c r="FD2" s="1">
        <v>3</v>
      </c>
      <c r="FE2" s="9">
        <v>27759</v>
      </c>
      <c r="FF2" s="1">
        <v>5</v>
      </c>
      <c r="FG2" s="9">
        <v>28607</v>
      </c>
      <c r="FH2" s="1">
        <v>1</v>
      </c>
      <c r="FI2" s="1">
        <v>0</v>
      </c>
      <c r="FL2" s="1">
        <v>700</v>
      </c>
      <c r="FP2" s="1">
        <v>700</v>
      </c>
      <c r="FQ2" s="1">
        <v>3</v>
      </c>
      <c r="FR2" s="1" t="s">
        <v>65</v>
      </c>
      <c r="FS2" s="1">
        <v>1</v>
      </c>
      <c r="FT2">
        <v>7</v>
      </c>
      <c r="FU2">
        <v>5</v>
      </c>
      <c r="FV2" s="134">
        <v>33731</v>
      </c>
      <c r="FW2">
        <v>5</v>
      </c>
      <c r="FX2">
        <v>7</v>
      </c>
      <c r="FY2" s="134">
        <v>33731</v>
      </c>
      <c r="FZ2" s="134">
        <v>33701</v>
      </c>
      <c r="GA2" s="134">
        <v>33671</v>
      </c>
      <c r="GB2" s="134">
        <v>33641</v>
      </c>
      <c r="GC2" s="134">
        <v>33611</v>
      </c>
      <c r="GD2" s="134">
        <v>33581</v>
      </c>
      <c r="GE2" s="134">
        <v>33551</v>
      </c>
      <c r="GF2" s="134">
        <v>33366</v>
      </c>
      <c r="GG2" s="134">
        <v>33701</v>
      </c>
      <c r="GH2" s="134">
        <v>33671</v>
      </c>
      <c r="GI2" s="134">
        <v>33641</v>
      </c>
      <c r="GJ2" s="134">
        <v>33611</v>
      </c>
      <c r="GK2" s="134">
        <v>33581</v>
      </c>
      <c r="GL2" s="134">
        <v>33551</v>
      </c>
      <c r="GM2" s="134">
        <v>33366</v>
      </c>
      <c r="GN2">
        <v>1</v>
      </c>
      <c r="GO2">
        <v>43</v>
      </c>
      <c r="GP2">
        <v>0</v>
      </c>
      <c r="GQ2">
        <v>43</v>
      </c>
      <c r="GR2">
        <v>0</v>
      </c>
      <c r="GS2">
        <v>43</v>
      </c>
      <c r="GT2">
        <v>0</v>
      </c>
      <c r="GU2">
        <v>43</v>
      </c>
      <c r="GV2">
        <v>0</v>
      </c>
      <c r="GW2">
        <v>43</v>
      </c>
      <c r="GX2">
        <v>0</v>
      </c>
      <c r="GY2">
        <v>43</v>
      </c>
      <c r="GZ2">
        <v>0</v>
      </c>
      <c r="HA2">
        <v>143</v>
      </c>
      <c r="HB2">
        <v>31</v>
      </c>
      <c r="HC2">
        <v>43</v>
      </c>
      <c r="HD2">
        <v>0</v>
      </c>
      <c r="HE2">
        <v>43</v>
      </c>
      <c r="HF2">
        <v>0</v>
      </c>
      <c r="HG2">
        <v>43</v>
      </c>
      <c r="HH2">
        <v>0</v>
      </c>
      <c r="HI2">
        <v>43</v>
      </c>
      <c r="HJ2">
        <v>0</v>
      </c>
      <c r="HK2">
        <v>43</v>
      </c>
      <c r="HL2">
        <v>0</v>
      </c>
      <c r="HM2">
        <v>43</v>
      </c>
      <c r="HN2">
        <v>0</v>
      </c>
      <c r="HO2">
        <v>143</v>
      </c>
      <c r="HP2">
        <v>31</v>
      </c>
      <c r="HQ2">
        <v>1</v>
      </c>
      <c r="HR2">
        <v>1</v>
      </c>
      <c r="HS2">
        <v>1</v>
      </c>
      <c r="HT2">
        <v>1</v>
      </c>
      <c r="HU2">
        <v>1</v>
      </c>
      <c r="HV2">
        <v>1</v>
      </c>
      <c r="HW2">
        <v>0.82183908045977005</v>
      </c>
      <c r="HX2">
        <v>1</v>
      </c>
      <c r="HY2">
        <v>1</v>
      </c>
      <c r="HZ2">
        <v>1</v>
      </c>
      <c r="IA2">
        <v>1</v>
      </c>
      <c r="IB2">
        <v>1</v>
      </c>
      <c r="IC2">
        <v>1</v>
      </c>
      <c r="ID2">
        <v>0.82183908045977005</v>
      </c>
    </row>
    <row r="3" spans="1:238" s="1" customFormat="1" x14ac:dyDescent="0.2">
      <c r="A3" s="1" t="s">
        <v>236</v>
      </c>
      <c r="B3" s="1">
        <v>1992</v>
      </c>
      <c r="C3" s="1">
        <v>-8</v>
      </c>
      <c r="D3" s="1" t="s">
        <v>237</v>
      </c>
      <c r="E3" s="1" t="s">
        <v>238</v>
      </c>
      <c r="G3" s="1" t="s">
        <v>260</v>
      </c>
      <c r="H3" s="1" t="s">
        <v>240</v>
      </c>
      <c r="J3" s="1" t="s">
        <v>241</v>
      </c>
      <c r="L3" s="1" t="s">
        <v>261</v>
      </c>
      <c r="T3" s="28">
        <v>1</v>
      </c>
      <c r="U3" s="28" t="s">
        <v>262</v>
      </c>
      <c r="V3" s="28" t="s">
        <v>244</v>
      </c>
      <c r="W3" s="28" t="s">
        <v>57</v>
      </c>
      <c r="X3" s="28" t="s">
        <v>57</v>
      </c>
      <c r="Y3" s="28" t="s">
        <v>57</v>
      </c>
      <c r="Z3" s="28" t="s">
        <v>101</v>
      </c>
      <c r="AA3" s="28"/>
      <c r="AB3" s="28"/>
      <c r="AC3" s="10" t="s">
        <v>57</v>
      </c>
      <c r="AD3" s="43" t="s">
        <v>263</v>
      </c>
      <c r="AE3" s="15" t="s">
        <v>264</v>
      </c>
      <c r="AF3" s="4"/>
      <c r="AG3" s="4"/>
      <c r="AH3" s="4"/>
      <c r="AI3" s="4"/>
      <c r="AJ3" s="12">
        <v>0</v>
      </c>
      <c r="AK3" s="57" t="s">
        <v>762</v>
      </c>
      <c r="AL3" s="28">
        <v>0</v>
      </c>
      <c r="AM3" s="28">
        <v>0</v>
      </c>
      <c r="AN3" s="28">
        <v>0</v>
      </c>
      <c r="AO3" s="28"/>
      <c r="AP3" s="28"/>
      <c r="AQ3" s="28"/>
      <c r="AR3" s="28"/>
      <c r="AS3" s="28">
        <v>0</v>
      </c>
      <c r="AU3" s="1">
        <v>0</v>
      </c>
      <c r="AV3" s="28">
        <v>100</v>
      </c>
      <c r="AW3" s="1">
        <v>10010</v>
      </c>
      <c r="AX3" s="1">
        <v>1</v>
      </c>
      <c r="AY3" s="1">
        <v>0</v>
      </c>
      <c r="AZ3" s="1">
        <v>1</v>
      </c>
      <c r="BA3" s="1">
        <v>1</v>
      </c>
      <c r="BB3" s="1">
        <v>0</v>
      </c>
      <c r="BC3" s="1">
        <v>1</v>
      </c>
      <c r="BD3" s="19" t="s">
        <v>303</v>
      </c>
      <c r="BE3" s="19" t="s">
        <v>383</v>
      </c>
      <c r="BF3" s="19" t="s">
        <v>326</v>
      </c>
      <c r="BG3" s="19" t="s">
        <v>338</v>
      </c>
      <c r="BH3" s="19" t="s">
        <v>399</v>
      </c>
      <c r="BI3" s="19"/>
      <c r="BJ3" s="19" t="s">
        <v>326</v>
      </c>
      <c r="BK3" s="19" t="s">
        <v>338</v>
      </c>
      <c r="BL3" s="19" t="s">
        <v>399</v>
      </c>
      <c r="BM3" s="19"/>
      <c r="BN3" s="161">
        <v>0</v>
      </c>
      <c r="BO3" s="161">
        <v>0</v>
      </c>
      <c r="BP3" s="19"/>
      <c r="BQ3" s="19" t="s">
        <v>689</v>
      </c>
      <c r="BR3" s="19" t="s">
        <v>762</v>
      </c>
      <c r="BS3" s="19" t="s">
        <v>437</v>
      </c>
      <c r="BT3" s="19" t="s">
        <v>762</v>
      </c>
      <c r="BU3" s="19" t="s">
        <v>311</v>
      </c>
      <c r="BV3" s="19" t="s">
        <v>331</v>
      </c>
      <c r="BW3" s="12" t="s">
        <v>240</v>
      </c>
      <c r="BX3" s="12" t="s">
        <v>1424</v>
      </c>
      <c r="BY3" s="12">
        <v>0</v>
      </c>
      <c r="BZ3" s="12">
        <v>1</v>
      </c>
      <c r="CA3" s="19">
        <v>1</v>
      </c>
      <c r="CB3" s="19" t="s">
        <v>762</v>
      </c>
      <c r="CC3" s="5">
        <f>CA2</f>
        <v>0</v>
      </c>
      <c r="CD3" s="19">
        <v>0</v>
      </c>
      <c r="CE3" s="19" t="s">
        <v>762</v>
      </c>
      <c r="CF3" s="19">
        <v>1</v>
      </c>
      <c r="CG3" s="161">
        <v>0</v>
      </c>
      <c r="CH3" s="161">
        <v>0</v>
      </c>
      <c r="CI3" s="161">
        <v>1</v>
      </c>
      <c r="CJ3" s="161">
        <v>12</v>
      </c>
      <c r="CK3" s="19" t="s">
        <v>1480</v>
      </c>
      <c r="CL3" s="12">
        <f>100-CM3</f>
        <v>10</v>
      </c>
      <c r="CM3" s="12">
        <f>DG3</f>
        <v>90</v>
      </c>
      <c r="CN3" s="12">
        <f>CL2</f>
        <v>60</v>
      </c>
      <c r="CO3" s="19">
        <v>1</v>
      </c>
      <c r="CP3" s="19">
        <v>1</v>
      </c>
      <c r="CQ3" s="19" t="s">
        <v>762</v>
      </c>
      <c r="CR3" s="161">
        <v>0</v>
      </c>
      <c r="CS3" s="161">
        <v>1</v>
      </c>
      <c r="CT3" s="161">
        <v>0</v>
      </c>
      <c r="CU3" s="19" t="s">
        <v>762</v>
      </c>
      <c r="CV3" s="161">
        <v>0</v>
      </c>
      <c r="CW3" s="161">
        <v>1</v>
      </c>
      <c r="CX3" s="161">
        <v>0</v>
      </c>
      <c r="CY3" s="19">
        <v>46.111111111111114</v>
      </c>
      <c r="CZ3" s="19">
        <v>50</v>
      </c>
      <c r="DA3" s="19" t="s">
        <v>762</v>
      </c>
      <c r="DB3" s="19" t="s">
        <v>762</v>
      </c>
      <c r="DC3" s="19" t="s">
        <v>762</v>
      </c>
      <c r="DD3" s="12">
        <f>100-EM3</f>
        <v>10</v>
      </c>
      <c r="DE3" s="12">
        <f>100-DG3</f>
        <v>10</v>
      </c>
      <c r="DF3" s="12">
        <f>EM3</f>
        <v>90</v>
      </c>
      <c r="DG3" s="12">
        <f>EM3</f>
        <v>90</v>
      </c>
      <c r="DH3" s="12">
        <f>DD2</f>
        <v>60</v>
      </c>
      <c r="DI3" s="12">
        <f>DE2</f>
        <v>60</v>
      </c>
      <c r="DJ3" s="19">
        <v>1</v>
      </c>
      <c r="DK3" s="19" t="s">
        <v>320</v>
      </c>
      <c r="DL3" s="19" t="s">
        <v>331</v>
      </c>
      <c r="DM3" s="19" t="s">
        <v>903</v>
      </c>
      <c r="DN3" s="12" t="s">
        <v>240</v>
      </c>
      <c r="DO3" s="12" t="s">
        <v>690</v>
      </c>
      <c r="DP3" s="19"/>
      <c r="DQ3" s="19"/>
      <c r="DR3" s="19"/>
      <c r="DS3" s="19"/>
      <c r="DT3" s="12">
        <f>(DW3/DU3)*100</f>
        <v>50</v>
      </c>
      <c r="DU3" s="12">
        <f>DV3+DW3</f>
        <v>90000</v>
      </c>
      <c r="DV3" s="157">
        <v>45000</v>
      </c>
      <c r="DW3" s="157">
        <v>45000</v>
      </c>
      <c r="DX3" s="19"/>
      <c r="DY3" s="19"/>
      <c r="DZ3" s="101" t="s">
        <v>992</v>
      </c>
      <c r="EA3" s="101" t="s">
        <v>990</v>
      </c>
      <c r="EB3" s="5"/>
      <c r="EC3" s="5"/>
      <c r="ED3" s="12">
        <f>(EG3/EE3)*100</f>
        <v>46.111111111111114</v>
      </c>
      <c r="EE3" s="12">
        <f>EF3+EG3</f>
        <v>180</v>
      </c>
      <c r="EF3" s="162">
        <v>97</v>
      </c>
      <c r="EG3" s="162">
        <v>83</v>
      </c>
      <c r="EH3" s="19"/>
      <c r="EI3" s="19"/>
      <c r="EJ3" s="70" t="s">
        <v>945</v>
      </c>
      <c r="EK3" s="79">
        <v>40</v>
      </c>
      <c r="EL3" s="70" t="s">
        <v>902</v>
      </c>
      <c r="EM3" s="79">
        <v>90</v>
      </c>
      <c r="EN3" s="70"/>
      <c r="EO3" s="79"/>
      <c r="EP3" s="70"/>
      <c r="EQ3" s="79"/>
      <c r="ER3" s="19" t="s">
        <v>695</v>
      </c>
      <c r="ES3" s="19">
        <v>0</v>
      </c>
      <c r="ET3" s="19" t="s">
        <v>948</v>
      </c>
      <c r="EU3" s="19"/>
      <c r="EV3" s="19"/>
      <c r="EW3" s="19"/>
      <c r="EX3" s="1" t="s">
        <v>265</v>
      </c>
      <c r="EZ3" s="1">
        <v>2</v>
      </c>
      <c r="FB3" s="1">
        <v>2</v>
      </c>
      <c r="FC3" s="1">
        <v>1</v>
      </c>
      <c r="FD3" s="1">
        <v>3</v>
      </c>
      <c r="FE3" s="9">
        <v>27759</v>
      </c>
      <c r="FF3" s="1">
        <v>5</v>
      </c>
      <c r="FG3" s="9">
        <v>28607</v>
      </c>
      <c r="FH3" s="1">
        <v>1</v>
      </c>
      <c r="FI3" s="1">
        <v>0</v>
      </c>
      <c r="FL3" s="1">
        <v>700</v>
      </c>
      <c r="FP3" s="1">
        <v>700</v>
      </c>
      <c r="FQ3" s="1">
        <v>3</v>
      </c>
      <c r="FR3" s="1" t="s">
        <v>65</v>
      </c>
      <c r="FS3" s="1">
        <v>0</v>
      </c>
      <c r="FT3">
        <v>7</v>
      </c>
      <c r="FU3">
        <v>5</v>
      </c>
      <c r="FV3" s="134">
        <v>33731</v>
      </c>
      <c r="FW3">
        <v>5</v>
      </c>
      <c r="FX3">
        <v>7</v>
      </c>
      <c r="FY3" s="134">
        <v>33731</v>
      </c>
      <c r="FZ3" s="134">
        <v>33701</v>
      </c>
      <c r="GA3" s="134">
        <v>33671</v>
      </c>
      <c r="GB3" s="134">
        <v>33641</v>
      </c>
      <c r="GC3" s="134">
        <v>33611</v>
      </c>
      <c r="GD3" s="134">
        <v>33581</v>
      </c>
      <c r="GE3" s="134">
        <v>33551</v>
      </c>
      <c r="GF3" s="134">
        <v>33366</v>
      </c>
      <c r="GG3" s="134">
        <v>33701</v>
      </c>
      <c r="GH3" s="134">
        <v>33671</v>
      </c>
      <c r="GI3" s="134">
        <v>33641</v>
      </c>
      <c r="GJ3" s="134">
        <v>33611</v>
      </c>
      <c r="GK3" s="134">
        <v>33581</v>
      </c>
      <c r="GL3" s="134">
        <v>33551</v>
      </c>
      <c r="GM3" s="134">
        <v>33366</v>
      </c>
      <c r="GN3">
        <v>1</v>
      </c>
      <c r="GO3">
        <v>43</v>
      </c>
      <c r="GP3">
        <v>0</v>
      </c>
      <c r="GQ3">
        <v>43</v>
      </c>
      <c r="GR3">
        <v>0</v>
      </c>
      <c r="GS3">
        <v>43</v>
      </c>
      <c r="GT3">
        <v>0</v>
      </c>
      <c r="GU3">
        <v>43</v>
      </c>
      <c r="GV3">
        <v>0</v>
      </c>
      <c r="GW3">
        <v>43</v>
      </c>
      <c r="GX3">
        <v>0</v>
      </c>
      <c r="GY3">
        <v>43</v>
      </c>
      <c r="GZ3">
        <v>0</v>
      </c>
      <c r="HA3">
        <v>143</v>
      </c>
      <c r="HB3">
        <v>31</v>
      </c>
      <c r="HC3">
        <v>43</v>
      </c>
      <c r="HD3">
        <v>0</v>
      </c>
      <c r="HE3">
        <v>43</v>
      </c>
      <c r="HF3">
        <v>0</v>
      </c>
      <c r="HG3">
        <v>43</v>
      </c>
      <c r="HH3">
        <v>0</v>
      </c>
      <c r="HI3">
        <v>43</v>
      </c>
      <c r="HJ3">
        <v>0</v>
      </c>
      <c r="HK3">
        <v>43</v>
      </c>
      <c r="HL3">
        <v>0</v>
      </c>
      <c r="HM3">
        <v>43</v>
      </c>
      <c r="HN3">
        <v>0</v>
      </c>
      <c r="HO3">
        <v>143</v>
      </c>
      <c r="HP3">
        <v>31</v>
      </c>
      <c r="HQ3">
        <v>0</v>
      </c>
      <c r="HR3">
        <v>0</v>
      </c>
      <c r="HS3">
        <v>0</v>
      </c>
      <c r="HT3">
        <v>0</v>
      </c>
      <c r="HU3">
        <v>0</v>
      </c>
      <c r="HV3">
        <v>0</v>
      </c>
      <c r="HW3">
        <v>0.17816091954023</v>
      </c>
      <c r="HX3">
        <v>0</v>
      </c>
      <c r="HY3">
        <v>0</v>
      </c>
      <c r="HZ3">
        <v>0</v>
      </c>
      <c r="IA3">
        <v>0</v>
      </c>
      <c r="IB3">
        <v>0</v>
      </c>
      <c r="IC3">
        <v>0</v>
      </c>
      <c r="ID3">
        <v>0.17816091954023</v>
      </c>
    </row>
    <row r="4" spans="1:238" s="1" customFormat="1" x14ac:dyDescent="0.2">
      <c r="A4" s="1" t="s">
        <v>236</v>
      </c>
      <c r="B4" s="1">
        <v>1992</v>
      </c>
      <c r="C4" s="1">
        <v>-8</v>
      </c>
      <c r="D4" s="1" t="s">
        <v>237</v>
      </c>
      <c r="E4" s="1" t="s">
        <v>238</v>
      </c>
      <c r="G4" s="1" t="s">
        <v>260</v>
      </c>
      <c r="H4" s="1" t="s">
        <v>240</v>
      </c>
      <c r="J4" s="1" t="s">
        <v>241</v>
      </c>
      <c r="L4" s="1" t="s">
        <v>261</v>
      </c>
      <c r="T4" s="28">
        <v>1</v>
      </c>
      <c r="U4" s="28" t="s">
        <v>262</v>
      </c>
      <c r="V4" s="28" t="s">
        <v>244</v>
      </c>
      <c r="W4" s="28" t="s">
        <v>57</v>
      </c>
      <c r="X4" s="28" t="s">
        <v>57</v>
      </c>
      <c r="Y4" s="28" t="s">
        <v>57</v>
      </c>
      <c r="Z4" s="28" t="s">
        <v>101</v>
      </c>
      <c r="AA4" s="28"/>
      <c r="AB4" s="28"/>
      <c r="AC4" s="10" t="s">
        <v>57</v>
      </c>
      <c r="AD4" s="43" t="s">
        <v>263</v>
      </c>
      <c r="AE4" s="15" t="s">
        <v>264</v>
      </c>
      <c r="AF4" s="4"/>
      <c r="AG4" s="4"/>
      <c r="AH4" s="4"/>
      <c r="AI4" s="4"/>
      <c r="AJ4" s="12">
        <v>0</v>
      </c>
      <c r="AK4" s="57" t="s">
        <v>762</v>
      </c>
      <c r="AL4" s="28">
        <v>0</v>
      </c>
      <c r="AM4" s="28">
        <v>0</v>
      </c>
      <c r="AN4" s="28">
        <v>0</v>
      </c>
      <c r="AO4" s="28"/>
      <c r="AP4" s="28"/>
      <c r="AQ4" s="28"/>
      <c r="AR4" s="28"/>
      <c r="AS4" s="28">
        <v>0</v>
      </c>
      <c r="AU4" s="1">
        <v>0</v>
      </c>
      <c r="AV4" s="28">
        <v>101</v>
      </c>
      <c r="AW4" s="1">
        <v>10110</v>
      </c>
      <c r="AX4" s="1">
        <v>1</v>
      </c>
      <c r="AY4" s="1">
        <v>0</v>
      </c>
      <c r="AZ4" s="1">
        <v>1</v>
      </c>
      <c r="BA4" s="1">
        <v>1</v>
      </c>
      <c r="BB4" s="1">
        <v>0</v>
      </c>
      <c r="BC4" s="1">
        <v>1</v>
      </c>
      <c r="BD4" s="19" t="s">
        <v>303</v>
      </c>
      <c r="BE4" s="19" t="s">
        <v>383</v>
      </c>
      <c r="BF4" s="19" t="s">
        <v>326</v>
      </c>
      <c r="BG4" s="19" t="s">
        <v>340</v>
      </c>
      <c r="BH4" s="19" t="s">
        <v>399</v>
      </c>
      <c r="BI4" s="19"/>
      <c r="BJ4" s="19" t="s">
        <v>326</v>
      </c>
      <c r="BK4" s="19" t="s">
        <v>340</v>
      </c>
      <c r="BL4" s="19" t="s">
        <v>399</v>
      </c>
      <c r="BM4" s="19"/>
      <c r="BN4" s="161">
        <v>0</v>
      </c>
      <c r="BO4" s="161">
        <v>0</v>
      </c>
      <c r="BP4" s="19"/>
      <c r="BQ4" s="19" t="s">
        <v>689</v>
      </c>
      <c r="BR4" s="19" t="s">
        <v>762</v>
      </c>
      <c r="BS4" s="19" t="s">
        <v>437</v>
      </c>
      <c r="BT4" s="19" t="s">
        <v>762</v>
      </c>
      <c r="BU4" s="19" t="s">
        <v>311</v>
      </c>
      <c r="BV4" s="19" t="s">
        <v>331</v>
      </c>
      <c r="BW4" s="1" t="s">
        <v>238</v>
      </c>
      <c r="BX4" s="1" t="s">
        <v>320</v>
      </c>
      <c r="BY4" s="28">
        <v>1</v>
      </c>
      <c r="BZ4" s="28">
        <v>0</v>
      </c>
      <c r="CA4" s="19">
        <v>0</v>
      </c>
      <c r="CB4" s="19" t="s">
        <v>762</v>
      </c>
      <c r="CC4" s="5">
        <f>CA5</f>
        <v>1</v>
      </c>
      <c r="CD4" s="19">
        <v>1</v>
      </c>
      <c r="CE4" s="19" t="s">
        <v>762</v>
      </c>
      <c r="CF4" s="19">
        <v>0</v>
      </c>
      <c r="CG4" s="161">
        <v>0</v>
      </c>
      <c r="CH4" s="161">
        <v>0</v>
      </c>
      <c r="CI4" s="161">
        <v>1</v>
      </c>
      <c r="CJ4" s="161">
        <v>11</v>
      </c>
      <c r="CK4" s="19" t="s">
        <v>1479</v>
      </c>
      <c r="CL4" s="12">
        <f t="shared" ref="CL4:CL61" si="0">100-CM4</f>
        <v>50</v>
      </c>
      <c r="CM4" s="12">
        <f t="shared" ref="CM4:CM61" si="1">DG4</f>
        <v>50</v>
      </c>
      <c r="CN4" s="12">
        <f t="shared" ref="CN4" si="2">CL5</f>
        <v>50</v>
      </c>
      <c r="CO4" s="161">
        <v>0</v>
      </c>
      <c r="CP4" s="161">
        <v>0</v>
      </c>
      <c r="CQ4" s="19" t="s">
        <v>762</v>
      </c>
      <c r="CR4" s="161">
        <v>0</v>
      </c>
      <c r="CS4" s="161">
        <v>0</v>
      </c>
      <c r="CT4" s="161">
        <v>1</v>
      </c>
      <c r="CU4" s="19" t="s">
        <v>762</v>
      </c>
      <c r="CV4" s="161">
        <v>0</v>
      </c>
      <c r="CW4" s="161">
        <v>0</v>
      </c>
      <c r="CX4" s="161">
        <v>1</v>
      </c>
      <c r="CY4" s="19">
        <v>53.888888888888886</v>
      </c>
      <c r="CZ4" s="19">
        <v>50</v>
      </c>
      <c r="DA4" s="19" t="s">
        <v>762</v>
      </c>
      <c r="DB4" s="19" t="s">
        <v>762</v>
      </c>
      <c r="DC4" s="19" t="s">
        <v>762</v>
      </c>
      <c r="DD4" s="12">
        <f t="shared" ref="DD4" si="3">100-EK4</f>
        <v>50</v>
      </c>
      <c r="DE4" s="12">
        <f t="shared" ref="DE4:DE61" si="4">100-DG4</f>
        <v>50</v>
      </c>
      <c r="DF4" s="12">
        <f t="shared" ref="DF4" si="5">EK4</f>
        <v>50</v>
      </c>
      <c r="DG4" s="12">
        <f t="shared" ref="DG4" si="6">EK4</f>
        <v>50</v>
      </c>
      <c r="DH4" s="12">
        <f>DD5</f>
        <v>50</v>
      </c>
      <c r="DI4" s="12">
        <f t="shared" ref="DI4" si="7">DE5</f>
        <v>50</v>
      </c>
      <c r="DJ4" s="161">
        <v>0</v>
      </c>
      <c r="DK4" s="19" t="s">
        <v>320</v>
      </c>
      <c r="DL4" s="19" t="s">
        <v>331</v>
      </c>
      <c r="DM4" s="19" t="s">
        <v>904</v>
      </c>
      <c r="DN4" s="12" t="s">
        <v>240</v>
      </c>
      <c r="DO4" s="12" t="s">
        <v>690</v>
      </c>
      <c r="DP4" s="19"/>
      <c r="DQ4" s="19"/>
      <c r="DR4" s="19"/>
      <c r="DS4" s="19"/>
      <c r="DT4" s="12">
        <f t="shared" ref="DT4" si="8">(DV4/DU4)*100</f>
        <v>50</v>
      </c>
      <c r="DU4" s="12">
        <f t="shared" ref="DU4:DU61" si="9">DV4+DW4</f>
        <v>90000</v>
      </c>
      <c r="DV4" s="157">
        <v>45000</v>
      </c>
      <c r="DW4" s="157">
        <v>45000</v>
      </c>
      <c r="DX4" s="19"/>
      <c r="DY4" s="19"/>
      <c r="DZ4" s="101" t="s">
        <v>992</v>
      </c>
      <c r="EA4" s="101" t="s">
        <v>990</v>
      </c>
      <c r="EB4" s="5"/>
      <c r="EC4" s="5"/>
      <c r="ED4" s="12">
        <f t="shared" ref="ED4" si="10">(EF4/EE4)*100</f>
        <v>53.888888888888886</v>
      </c>
      <c r="EE4" s="12">
        <f t="shared" ref="EE4:EE61" si="11">EF4+EG4</f>
        <v>180</v>
      </c>
      <c r="EF4" s="162">
        <v>97</v>
      </c>
      <c r="EG4" s="162">
        <v>83</v>
      </c>
      <c r="EH4" s="19"/>
      <c r="EI4" s="19"/>
      <c r="EJ4" s="70" t="s">
        <v>909</v>
      </c>
      <c r="EK4" s="79">
        <v>50</v>
      </c>
      <c r="EL4" s="70" t="s">
        <v>909</v>
      </c>
      <c r="EM4" s="79">
        <v>50</v>
      </c>
      <c r="EN4" s="70"/>
      <c r="EO4" s="79"/>
      <c r="EP4" s="70"/>
      <c r="EQ4" s="79"/>
      <c r="ER4" s="19" t="s">
        <v>695</v>
      </c>
      <c r="ES4" s="19">
        <v>0</v>
      </c>
      <c r="ET4" s="19" t="s">
        <v>949</v>
      </c>
      <c r="EU4" s="19"/>
      <c r="EV4" s="19"/>
      <c r="EW4" s="19"/>
      <c r="EX4" s="1" t="s">
        <v>265</v>
      </c>
      <c r="EZ4" s="1">
        <v>2</v>
      </c>
      <c r="FB4" s="1">
        <v>2</v>
      </c>
      <c r="FC4" s="1">
        <v>1</v>
      </c>
      <c r="FD4" s="1">
        <v>3</v>
      </c>
      <c r="FE4" s="9">
        <v>27759</v>
      </c>
      <c r="FF4" s="1">
        <v>5</v>
      </c>
      <c r="FG4" s="9">
        <v>28607</v>
      </c>
      <c r="FH4" s="1">
        <v>1</v>
      </c>
      <c r="FI4" s="1">
        <v>0</v>
      </c>
      <c r="FL4" s="1">
        <v>700</v>
      </c>
      <c r="FP4" s="1">
        <v>700</v>
      </c>
      <c r="FQ4" s="1">
        <v>3</v>
      </c>
      <c r="FR4" s="1" t="s">
        <v>65</v>
      </c>
      <c r="FS4" s="1">
        <v>1</v>
      </c>
      <c r="FT4">
        <v>25</v>
      </c>
      <c r="FU4">
        <v>5</v>
      </c>
      <c r="FV4" s="134">
        <v>33749</v>
      </c>
      <c r="FW4">
        <v>5</v>
      </c>
      <c r="FX4">
        <v>25</v>
      </c>
      <c r="FY4" s="134">
        <v>33749</v>
      </c>
      <c r="FZ4" s="134">
        <v>33719</v>
      </c>
      <c r="GA4" s="134">
        <v>33689</v>
      </c>
      <c r="GB4" s="134">
        <v>33659</v>
      </c>
      <c r="GC4" s="134">
        <v>33629</v>
      </c>
      <c r="GD4" s="134">
        <v>33599</v>
      </c>
      <c r="GE4" s="134">
        <v>33569</v>
      </c>
      <c r="GF4" s="134">
        <v>33384</v>
      </c>
      <c r="GG4" s="134">
        <v>33719</v>
      </c>
      <c r="GH4" s="134">
        <v>33689</v>
      </c>
      <c r="GI4" s="134">
        <v>33659</v>
      </c>
      <c r="GJ4" s="134">
        <v>33629</v>
      </c>
      <c r="GK4" s="134">
        <v>33599</v>
      </c>
      <c r="GL4" s="134">
        <v>33569</v>
      </c>
      <c r="GM4" s="134">
        <v>33384</v>
      </c>
      <c r="GN4">
        <v>1</v>
      </c>
      <c r="GO4">
        <v>41</v>
      </c>
      <c r="GP4">
        <v>0</v>
      </c>
      <c r="GQ4">
        <v>43</v>
      </c>
      <c r="GR4">
        <v>0</v>
      </c>
      <c r="GS4">
        <v>43</v>
      </c>
      <c r="GT4">
        <v>0</v>
      </c>
      <c r="GU4">
        <v>43</v>
      </c>
      <c r="GV4">
        <v>0</v>
      </c>
      <c r="GW4">
        <v>43</v>
      </c>
      <c r="GX4">
        <v>0</v>
      </c>
      <c r="GY4">
        <v>43</v>
      </c>
      <c r="GZ4">
        <v>0</v>
      </c>
      <c r="HA4">
        <v>143</v>
      </c>
      <c r="HB4">
        <v>31</v>
      </c>
      <c r="HC4">
        <v>41</v>
      </c>
      <c r="HD4">
        <v>0</v>
      </c>
      <c r="HE4">
        <v>43</v>
      </c>
      <c r="HF4">
        <v>0</v>
      </c>
      <c r="HG4">
        <v>43</v>
      </c>
      <c r="HH4">
        <v>0</v>
      </c>
      <c r="HI4">
        <v>43</v>
      </c>
      <c r="HJ4">
        <v>0</v>
      </c>
      <c r="HK4">
        <v>43</v>
      </c>
      <c r="HL4">
        <v>0</v>
      </c>
      <c r="HM4">
        <v>43</v>
      </c>
      <c r="HN4">
        <v>0</v>
      </c>
      <c r="HO4">
        <v>143</v>
      </c>
      <c r="HP4">
        <v>31</v>
      </c>
      <c r="HQ4">
        <v>1</v>
      </c>
      <c r="HR4">
        <v>1</v>
      </c>
      <c r="HS4">
        <v>1</v>
      </c>
      <c r="HT4">
        <v>1</v>
      </c>
      <c r="HU4">
        <v>1</v>
      </c>
      <c r="HV4">
        <v>1</v>
      </c>
      <c r="HW4">
        <v>0.82183908045977005</v>
      </c>
      <c r="HX4">
        <v>1</v>
      </c>
      <c r="HY4">
        <v>1</v>
      </c>
      <c r="HZ4">
        <v>1</v>
      </c>
      <c r="IA4">
        <v>1</v>
      </c>
      <c r="IB4">
        <v>1</v>
      </c>
      <c r="IC4">
        <v>1</v>
      </c>
      <c r="ID4">
        <v>0.82183908045977005</v>
      </c>
    </row>
    <row r="5" spans="1:238" s="1" customFormat="1" x14ac:dyDescent="0.2">
      <c r="A5" s="1" t="s">
        <v>236</v>
      </c>
      <c r="B5" s="1">
        <v>1992</v>
      </c>
      <c r="C5" s="1">
        <v>-8</v>
      </c>
      <c r="D5" s="1" t="s">
        <v>237</v>
      </c>
      <c r="E5" s="1" t="s">
        <v>238</v>
      </c>
      <c r="G5" s="1" t="s">
        <v>260</v>
      </c>
      <c r="H5" s="1" t="s">
        <v>240</v>
      </c>
      <c r="J5" s="1" t="s">
        <v>241</v>
      </c>
      <c r="L5" s="1" t="s">
        <v>261</v>
      </c>
      <c r="T5" s="28">
        <v>1</v>
      </c>
      <c r="U5" s="28" t="s">
        <v>262</v>
      </c>
      <c r="V5" s="28" t="s">
        <v>244</v>
      </c>
      <c r="W5" s="28" t="s">
        <v>57</v>
      </c>
      <c r="X5" s="28" t="s">
        <v>57</v>
      </c>
      <c r="Y5" s="28" t="s">
        <v>57</v>
      </c>
      <c r="Z5" s="28" t="s">
        <v>101</v>
      </c>
      <c r="AA5" s="28"/>
      <c r="AB5" s="28"/>
      <c r="AC5" s="10" t="s">
        <v>57</v>
      </c>
      <c r="AD5" s="43" t="s">
        <v>263</v>
      </c>
      <c r="AE5" s="15" t="s">
        <v>264</v>
      </c>
      <c r="AF5" s="4"/>
      <c r="AG5" s="4"/>
      <c r="AH5" s="4"/>
      <c r="AI5" s="4"/>
      <c r="AJ5" s="12">
        <v>0</v>
      </c>
      <c r="AK5" s="57" t="s">
        <v>762</v>
      </c>
      <c r="AL5" s="28">
        <v>0</v>
      </c>
      <c r="AM5" s="28">
        <v>0</v>
      </c>
      <c r="AN5" s="28">
        <v>0</v>
      </c>
      <c r="AO5" s="28"/>
      <c r="AP5" s="28"/>
      <c r="AQ5" s="28"/>
      <c r="AR5" s="28"/>
      <c r="AS5" s="28">
        <v>0</v>
      </c>
      <c r="AU5" s="1">
        <v>0</v>
      </c>
      <c r="AV5" s="28">
        <v>101</v>
      </c>
      <c r="AW5" s="1">
        <v>10110</v>
      </c>
      <c r="AX5" s="1">
        <v>1</v>
      </c>
      <c r="AY5" s="1">
        <v>0</v>
      </c>
      <c r="AZ5" s="1">
        <v>1</v>
      </c>
      <c r="BA5" s="1">
        <v>1</v>
      </c>
      <c r="BB5" s="1">
        <v>0</v>
      </c>
      <c r="BC5" s="1">
        <v>1</v>
      </c>
      <c r="BD5" s="19" t="s">
        <v>303</v>
      </c>
      <c r="BE5" s="19" t="s">
        <v>383</v>
      </c>
      <c r="BF5" s="19" t="s">
        <v>326</v>
      </c>
      <c r="BG5" s="19" t="s">
        <v>340</v>
      </c>
      <c r="BH5" s="19" t="s">
        <v>399</v>
      </c>
      <c r="BI5" s="19"/>
      <c r="BJ5" s="19" t="s">
        <v>326</v>
      </c>
      <c r="BK5" s="19" t="s">
        <v>340</v>
      </c>
      <c r="BL5" s="19" t="s">
        <v>399</v>
      </c>
      <c r="BM5" s="19"/>
      <c r="BN5" s="161">
        <v>0</v>
      </c>
      <c r="BO5" s="161">
        <v>0</v>
      </c>
      <c r="BP5" s="19"/>
      <c r="BQ5" s="19" t="s">
        <v>689</v>
      </c>
      <c r="BR5" s="19" t="s">
        <v>762</v>
      </c>
      <c r="BS5" s="19" t="s">
        <v>437</v>
      </c>
      <c r="BT5" s="19" t="s">
        <v>762</v>
      </c>
      <c r="BU5" s="19" t="s">
        <v>311</v>
      </c>
      <c r="BV5" s="19" t="s">
        <v>331</v>
      </c>
      <c r="BW5" s="12" t="s">
        <v>240</v>
      </c>
      <c r="BX5" s="12" t="s">
        <v>1424</v>
      </c>
      <c r="BY5" s="12">
        <v>0</v>
      </c>
      <c r="BZ5" s="12">
        <v>1</v>
      </c>
      <c r="CA5" s="19">
        <v>1</v>
      </c>
      <c r="CB5" s="19" t="s">
        <v>762</v>
      </c>
      <c r="CC5" s="5">
        <f>CA4</f>
        <v>0</v>
      </c>
      <c r="CD5" s="19">
        <v>0</v>
      </c>
      <c r="CE5" s="19" t="s">
        <v>762</v>
      </c>
      <c r="CF5" s="19">
        <v>1</v>
      </c>
      <c r="CG5" s="161">
        <v>0</v>
      </c>
      <c r="CH5" s="161">
        <v>0</v>
      </c>
      <c r="CI5" s="161">
        <v>1</v>
      </c>
      <c r="CJ5" s="161">
        <v>12</v>
      </c>
      <c r="CK5" s="19" t="s">
        <v>1480</v>
      </c>
      <c r="CL5" s="12">
        <f t="shared" si="0"/>
        <v>50</v>
      </c>
      <c r="CM5" s="12">
        <f t="shared" si="1"/>
        <v>50</v>
      </c>
      <c r="CN5" s="12">
        <f t="shared" ref="CN5" si="12">CL4</f>
        <v>50</v>
      </c>
      <c r="CO5" s="161">
        <v>0</v>
      </c>
      <c r="CP5" s="161">
        <v>0</v>
      </c>
      <c r="CQ5" s="12">
        <v>1</v>
      </c>
      <c r="CR5" s="161">
        <v>0</v>
      </c>
      <c r="CS5" s="161">
        <v>0</v>
      </c>
      <c r="CT5" s="161">
        <v>1</v>
      </c>
      <c r="CU5" s="12">
        <v>1</v>
      </c>
      <c r="CV5" s="161">
        <v>0</v>
      </c>
      <c r="CW5" s="161">
        <v>0</v>
      </c>
      <c r="CX5" s="161">
        <v>1</v>
      </c>
      <c r="CY5" s="12">
        <v>46.111111111111114</v>
      </c>
      <c r="CZ5" s="12">
        <v>50</v>
      </c>
      <c r="DA5" s="12">
        <v>1</v>
      </c>
      <c r="DB5" s="12">
        <v>1</v>
      </c>
      <c r="DC5" s="12">
        <v>1</v>
      </c>
      <c r="DD5" s="12">
        <f t="shared" ref="DD5" si="13">100-EM5</f>
        <v>50</v>
      </c>
      <c r="DE5" s="12">
        <f t="shared" si="4"/>
        <v>50</v>
      </c>
      <c r="DF5" s="12">
        <f t="shared" ref="DF5" si="14">EM5</f>
        <v>50</v>
      </c>
      <c r="DG5" s="12">
        <f t="shared" ref="DG5" si="15">EM5</f>
        <v>50</v>
      </c>
      <c r="DH5" s="12">
        <f>DD4</f>
        <v>50</v>
      </c>
      <c r="DI5" s="12">
        <f t="shared" ref="DI5" si="16">DE4</f>
        <v>50</v>
      </c>
      <c r="DJ5" s="161">
        <v>0</v>
      </c>
      <c r="DK5" s="19" t="s">
        <v>320</v>
      </c>
      <c r="DL5" s="19" t="s">
        <v>331</v>
      </c>
      <c r="DM5" s="19" t="s">
        <v>904</v>
      </c>
      <c r="DN5" s="12" t="s">
        <v>240</v>
      </c>
      <c r="DO5" s="12" t="s">
        <v>690</v>
      </c>
      <c r="DP5" s="19"/>
      <c r="DQ5" s="19"/>
      <c r="DR5" s="19"/>
      <c r="DS5" s="19"/>
      <c r="DT5" s="12">
        <f t="shared" ref="DT5" si="17">(DW5/DU5)*100</f>
        <v>50</v>
      </c>
      <c r="DU5" s="12">
        <f t="shared" si="9"/>
        <v>90000</v>
      </c>
      <c r="DV5" s="157">
        <v>45000</v>
      </c>
      <c r="DW5" s="157">
        <v>45000</v>
      </c>
      <c r="DX5" s="19"/>
      <c r="DY5" s="19"/>
      <c r="DZ5" s="101" t="s">
        <v>992</v>
      </c>
      <c r="EA5" s="101" t="s">
        <v>990</v>
      </c>
      <c r="EB5" s="5"/>
      <c r="EC5" s="5"/>
      <c r="ED5" s="12">
        <f t="shared" ref="ED5" si="18">(EG5/EE5)*100</f>
        <v>46.111111111111114</v>
      </c>
      <c r="EE5" s="12">
        <f t="shared" si="11"/>
        <v>180</v>
      </c>
      <c r="EF5" s="162">
        <v>97</v>
      </c>
      <c r="EG5" s="162">
        <v>83</v>
      </c>
      <c r="EH5" s="19"/>
      <c r="EI5" s="19"/>
      <c r="EJ5" s="70" t="s">
        <v>909</v>
      </c>
      <c r="EK5" s="79">
        <v>50</v>
      </c>
      <c r="EL5" s="70" t="s">
        <v>909</v>
      </c>
      <c r="EM5" s="79">
        <v>50</v>
      </c>
      <c r="EN5" s="70"/>
      <c r="EO5" s="79"/>
      <c r="EP5" s="70"/>
      <c r="EQ5" s="79"/>
      <c r="ER5" s="19" t="s">
        <v>695</v>
      </c>
      <c r="ES5" s="19">
        <v>0</v>
      </c>
      <c r="ET5" s="19" t="s">
        <v>949</v>
      </c>
      <c r="EU5" s="19"/>
      <c r="EV5" s="19"/>
      <c r="EW5" s="19"/>
      <c r="EX5" s="1" t="s">
        <v>265</v>
      </c>
      <c r="EZ5" s="1">
        <v>2</v>
      </c>
      <c r="FB5" s="1">
        <v>2</v>
      </c>
      <c r="FC5" s="1">
        <v>1</v>
      </c>
      <c r="FD5" s="1">
        <v>3</v>
      </c>
      <c r="FE5" s="9">
        <v>27759</v>
      </c>
      <c r="FF5" s="1">
        <v>5</v>
      </c>
      <c r="FG5" s="9">
        <v>28607</v>
      </c>
      <c r="FH5" s="1">
        <v>1</v>
      </c>
      <c r="FI5" s="1">
        <v>0</v>
      </c>
      <c r="FL5" s="1">
        <v>700</v>
      </c>
      <c r="FP5" s="1">
        <v>700</v>
      </c>
      <c r="FQ5" s="1">
        <v>3</v>
      </c>
      <c r="FR5" s="1" t="s">
        <v>65</v>
      </c>
      <c r="FS5" s="1">
        <v>0</v>
      </c>
      <c r="FT5">
        <v>25</v>
      </c>
      <c r="FU5">
        <v>5</v>
      </c>
      <c r="FV5" s="134">
        <v>33749</v>
      </c>
      <c r="FW5">
        <v>5</v>
      </c>
      <c r="FX5">
        <v>25</v>
      </c>
      <c r="FY5" s="134">
        <v>33749</v>
      </c>
      <c r="FZ5" s="134">
        <v>33719</v>
      </c>
      <c r="GA5" s="134">
        <v>33689</v>
      </c>
      <c r="GB5" s="134">
        <v>33659</v>
      </c>
      <c r="GC5" s="134">
        <v>33629</v>
      </c>
      <c r="GD5" s="134">
        <v>33599</v>
      </c>
      <c r="GE5" s="134">
        <v>33569</v>
      </c>
      <c r="GF5" s="134">
        <v>33384</v>
      </c>
      <c r="GG5" s="134">
        <v>33719</v>
      </c>
      <c r="GH5" s="134">
        <v>33689</v>
      </c>
      <c r="GI5" s="134">
        <v>33659</v>
      </c>
      <c r="GJ5" s="134">
        <v>33629</v>
      </c>
      <c r="GK5" s="134">
        <v>33599</v>
      </c>
      <c r="GL5" s="134">
        <v>33569</v>
      </c>
      <c r="GM5" s="134">
        <v>33384</v>
      </c>
      <c r="GN5">
        <v>1</v>
      </c>
      <c r="GO5">
        <v>41</v>
      </c>
      <c r="GP5">
        <v>0</v>
      </c>
      <c r="GQ5">
        <v>43</v>
      </c>
      <c r="GR5">
        <v>0</v>
      </c>
      <c r="GS5">
        <v>43</v>
      </c>
      <c r="GT5">
        <v>0</v>
      </c>
      <c r="GU5">
        <v>43</v>
      </c>
      <c r="GV5">
        <v>0</v>
      </c>
      <c r="GW5">
        <v>43</v>
      </c>
      <c r="GX5">
        <v>0</v>
      </c>
      <c r="GY5">
        <v>43</v>
      </c>
      <c r="GZ5">
        <v>0</v>
      </c>
      <c r="HA5">
        <v>143</v>
      </c>
      <c r="HB5">
        <v>31</v>
      </c>
      <c r="HC5">
        <v>41</v>
      </c>
      <c r="HD5">
        <v>0</v>
      </c>
      <c r="HE5">
        <v>43</v>
      </c>
      <c r="HF5">
        <v>0</v>
      </c>
      <c r="HG5">
        <v>43</v>
      </c>
      <c r="HH5">
        <v>0</v>
      </c>
      <c r="HI5">
        <v>43</v>
      </c>
      <c r="HJ5">
        <v>0</v>
      </c>
      <c r="HK5">
        <v>43</v>
      </c>
      <c r="HL5">
        <v>0</v>
      </c>
      <c r="HM5">
        <v>43</v>
      </c>
      <c r="HN5">
        <v>0</v>
      </c>
      <c r="HO5">
        <v>143</v>
      </c>
      <c r="HP5">
        <v>31</v>
      </c>
      <c r="HQ5">
        <v>0</v>
      </c>
      <c r="HR5">
        <v>0</v>
      </c>
      <c r="HS5">
        <v>0</v>
      </c>
      <c r="HT5">
        <v>0</v>
      </c>
      <c r="HU5">
        <v>0</v>
      </c>
      <c r="HV5">
        <v>0</v>
      </c>
      <c r="HW5">
        <v>0.17816091954023</v>
      </c>
      <c r="HX5">
        <v>0</v>
      </c>
      <c r="HY5">
        <v>0</v>
      </c>
      <c r="HZ5">
        <v>0</v>
      </c>
      <c r="IA5">
        <v>0</v>
      </c>
      <c r="IB5">
        <v>0</v>
      </c>
      <c r="IC5">
        <v>0</v>
      </c>
      <c r="ID5">
        <v>0.17816091954023</v>
      </c>
    </row>
    <row r="6" spans="1:238" s="1" customFormat="1" x14ac:dyDescent="0.2">
      <c r="A6" s="1" t="s">
        <v>236</v>
      </c>
      <c r="B6" s="1">
        <v>1993</v>
      </c>
      <c r="C6" s="1">
        <v>-8</v>
      </c>
      <c r="D6" s="1" t="s">
        <v>237</v>
      </c>
      <c r="E6" s="1" t="s">
        <v>238</v>
      </c>
      <c r="G6" s="1" t="s">
        <v>239</v>
      </c>
      <c r="H6" s="1" t="s">
        <v>240</v>
      </c>
      <c r="J6" s="1" t="s">
        <v>241</v>
      </c>
      <c r="L6" s="1" t="s">
        <v>242</v>
      </c>
      <c r="T6" s="3">
        <v>1</v>
      </c>
      <c r="U6" s="3" t="s">
        <v>243</v>
      </c>
      <c r="V6" s="3" t="s">
        <v>244</v>
      </c>
      <c r="W6" s="3" t="s">
        <v>57</v>
      </c>
      <c r="X6" s="3" t="s">
        <v>57</v>
      </c>
      <c r="Y6" s="3" t="s">
        <v>57</v>
      </c>
      <c r="Z6" s="3" t="s">
        <v>57</v>
      </c>
      <c r="AA6" s="3"/>
      <c r="AB6" s="3"/>
      <c r="AC6" s="10" t="s">
        <v>189</v>
      </c>
      <c r="AD6" s="12" t="s">
        <v>144</v>
      </c>
      <c r="AE6" s="13" t="s">
        <v>60</v>
      </c>
      <c r="AF6" s="13">
        <v>1</v>
      </c>
      <c r="AG6" s="13">
        <v>1</v>
      </c>
      <c r="AH6" s="13"/>
      <c r="AI6" s="13">
        <v>1</v>
      </c>
      <c r="AJ6" s="12">
        <v>0</v>
      </c>
      <c r="AK6" s="62">
        <v>0</v>
      </c>
      <c r="AL6" s="28">
        <v>0</v>
      </c>
      <c r="AM6" s="28">
        <v>0</v>
      </c>
      <c r="AN6" s="28">
        <v>0</v>
      </c>
      <c r="AO6" s="28"/>
      <c r="AP6" s="28"/>
      <c r="AQ6" s="28"/>
      <c r="AR6" s="28"/>
      <c r="AS6" s="28">
        <v>0</v>
      </c>
      <c r="AU6" s="1">
        <v>0</v>
      </c>
      <c r="AV6" s="28">
        <v>102</v>
      </c>
      <c r="AW6" s="1">
        <v>10210</v>
      </c>
      <c r="AX6" s="1">
        <v>1</v>
      </c>
      <c r="AY6" s="1">
        <v>0</v>
      </c>
      <c r="AZ6" s="1">
        <v>1</v>
      </c>
      <c r="BA6" s="1">
        <v>1</v>
      </c>
      <c r="BB6" s="1">
        <v>0</v>
      </c>
      <c r="BC6" s="1">
        <v>1</v>
      </c>
      <c r="BD6" s="12" t="s">
        <v>303</v>
      </c>
      <c r="BE6" s="12" t="s">
        <v>383</v>
      </c>
      <c r="BF6" s="5" t="s">
        <v>327</v>
      </c>
      <c r="BG6" s="5" t="s">
        <v>701</v>
      </c>
      <c r="BH6" s="5" t="s">
        <v>414</v>
      </c>
      <c r="BI6" s="5" t="s">
        <v>702</v>
      </c>
      <c r="BJ6" s="5" t="s">
        <v>327</v>
      </c>
      <c r="BK6" s="5" t="s">
        <v>338</v>
      </c>
      <c r="BL6" s="5" t="s">
        <v>414</v>
      </c>
      <c r="BM6" s="5" t="s">
        <v>1384</v>
      </c>
      <c r="BN6" s="161">
        <v>0</v>
      </c>
      <c r="BO6" s="161">
        <v>0</v>
      </c>
      <c r="BP6" s="12" t="s">
        <v>1331</v>
      </c>
      <c r="BQ6" s="19" t="s">
        <v>689</v>
      </c>
      <c r="BR6" s="19" t="s">
        <v>762</v>
      </c>
      <c r="BS6" s="12" t="s">
        <v>434</v>
      </c>
      <c r="BT6" s="12">
        <v>1</v>
      </c>
      <c r="BU6" s="12">
        <v>2</v>
      </c>
      <c r="BV6" s="12">
        <v>1</v>
      </c>
      <c r="BW6" s="1" t="s">
        <v>238</v>
      </c>
      <c r="BX6" s="1" t="s">
        <v>320</v>
      </c>
      <c r="BY6" s="28">
        <v>1</v>
      </c>
      <c r="BZ6" s="28">
        <v>0</v>
      </c>
      <c r="CA6" s="12">
        <v>1</v>
      </c>
      <c r="CB6" s="12">
        <v>1</v>
      </c>
      <c r="CC6" s="5">
        <f>CA7</f>
        <v>1</v>
      </c>
      <c r="CD6" s="12">
        <v>0</v>
      </c>
      <c r="CE6" s="12">
        <v>1</v>
      </c>
      <c r="CF6" s="12">
        <v>1</v>
      </c>
      <c r="CG6" s="12">
        <v>1</v>
      </c>
      <c r="CH6" s="12">
        <v>0</v>
      </c>
      <c r="CI6" s="12">
        <v>0</v>
      </c>
      <c r="CJ6" s="161">
        <v>11</v>
      </c>
      <c r="CK6" s="19" t="s">
        <v>1479</v>
      </c>
      <c r="CL6" s="12">
        <f t="shared" si="0"/>
        <v>33.299999999999997</v>
      </c>
      <c r="CM6" s="12">
        <f t="shared" si="1"/>
        <v>66.7</v>
      </c>
      <c r="CN6" s="12">
        <f t="shared" ref="CN6" si="19">CL7</f>
        <v>50</v>
      </c>
      <c r="CO6" s="12">
        <v>1</v>
      </c>
      <c r="CP6" s="12">
        <v>1</v>
      </c>
      <c r="CQ6" s="12">
        <v>1</v>
      </c>
      <c r="CR6" s="161">
        <v>1</v>
      </c>
      <c r="CS6" s="161">
        <v>0</v>
      </c>
      <c r="CT6" s="161">
        <v>0</v>
      </c>
      <c r="CU6" s="12">
        <v>1</v>
      </c>
      <c r="CV6" s="161">
        <v>1</v>
      </c>
      <c r="CW6" s="161">
        <v>0</v>
      </c>
      <c r="CX6" s="161">
        <v>0</v>
      </c>
      <c r="CY6" s="12">
        <v>21.960072595281307</v>
      </c>
      <c r="CZ6" s="12">
        <v>60</v>
      </c>
      <c r="DA6" s="12">
        <v>1</v>
      </c>
      <c r="DB6" s="12">
        <v>1</v>
      </c>
      <c r="DC6" s="12">
        <v>1</v>
      </c>
      <c r="DD6" s="12">
        <f t="shared" ref="DD6" si="20">100-EK6</f>
        <v>33.299999999999997</v>
      </c>
      <c r="DE6" s="12">
        <f t="shared" si="4"/>
        <v>33.299999999999997</v>
      </c>
      <c r="DF6" s="12">
        <f t="shared" ref="DF6" si="21">EK6</f>
        <v>66.7</v>
      </c>
      <c r="DG6" s="12">
        <f t="shared" ref="DG6" si="22">EK6</f>
        <v>66.7</v>
      </c>
      <c r="DH6" s="12">
        <f>DD7</f>
        <v>50</v>
      </c>
      <c r="DI6" s="12">
        <f t="shared" ref="DI6" si="23">DE7</f>
        <v>50</v>
      </c>
      <c r="DJ6" s="12">
        <v>1</v>
      </c>
      <c r="DK6" s="12" t="s">
        <v>320</v>
      </c>
      <c r="DL6" s="12">
        <v>2</v>
      </c>
      <c r="DM6" s="12" t="s">
        <v>712</v>
      </c>
      <c r="DN6" s="12" t="s">
        <v>240</v>
      </c>
      <c r="DO6" s="12" t="s">
        <v>690</v>
      </c>
      <c r="DP6" s="12"/>
      <c r="DQ6" s="12"/>
      <c r="DR6" s="12"/>
      <c r="DS6" s="12"/>
      <c r="DT6" s="12">
        <f t="shared" ref="DT6" si="24">(DV6/DU6)*100</f>
        <v>60</v>
      </c>
      <c r="DU6" s="12">
        <f t="shared" si="9"/>
        <v>125000</v>
      </c>
      <c r="DV6" s="12">
        <v>75000</v>
      </c>
      <c r="DW6" s="12">
        <v>50000</v>
      </c>
      <c r="DX6" s="12"/>
      <c r="DY6" s="12"/>
      <c r="DZ6" s="101" t="s">
        <v>993</v>
      </c>
      <c r="EA6" s="101" t="s">
        <v>991</v>
      </c>
      <c r="EB6" s="12"/>
      <c r="EC6" s="12"/>
      <c r="ED6" s="12">
        <f t="shared" ref="ED6" si="25">(EF6/EE6)*100</f>
        <v>21.960072595281307</v>
      </c>
      <c r="EE6" s="12">
        <f t="shared" si="11"/>
        <v>551</v>
      </c>
      <c r="EF6" s="43">
        <v>121</v>
      </c>
      <c r="EG6" s="43">
        <v>430</v>
      </c>
      <c r="EH6" s="12"/>
      <c r="EI6" s="12"/>
      <c r="EJ6" s="62" t="s">
        <v>1360</v>
      </c>
      <c r="EK6" s="59">
        <v>66.7</v>
      </c>
      <c r="EL6" s="62" t="s">
        <v>1360</v>
      </c>
      <c r="EM6" s="59">
        <v>50</v>
      </c>
      <c r="EN6" s="62"/>
      <c r="EO6" s="59"/>
      <c r="EP6" s="62"/>
      <c r="EQ6" s="59"/>
      <c r="ER6" s="12" t="s">
        <v>694</v>
      </c>
      <c r="ES6" s="12">
        <v>1</v>
      </c>
      <c r="ET6" s="12" t="s">
        <v>948</v>
      </c>
      <c r="EU6" s="12" t="s">
        <v>696</v>
      </c>
      <c r="EV6" s="110" t="s">
        <v>1100</v>
      </c>
      <c r="EW6" s="12" t="s">
        <v>1331</v>
      </c>
      <c r="EX6" s="1" t="s">
        <v>245</v>
      </c>
      <c r="EZ6" s="1">
        <v>2</v>
      </c>
      <c r="FB6" s="1">
        <v>2</v>
      </c>
      <c r="FC6" s="1">
        <v>1</v>
      </c>
      <c r="FD6" s="1">
        <v>3</v>
      </c>
      <c r="FE6" s="9">
        <v>27759</v>
      </c>
      <c r="FF6" s="1">
        <v>5</v>
      </c>
      <c r="FG6" s="9">
        <v>28607</v>
      </c>
      <c r="FH6" s="1">
        <v>1</v>
      </c>
      <c r="FI6" s="1">
        <v>0</v>
      </c>
      <c r="FL6" s="1">
        <v>700</v>
      </c>
      <c r="FP6" s="1">
        <v>700</v>
      </c>
      <c r="FQ6" s="1">
        <v>3</v>
      </c>
      <c r="FR6" s="1" t="s">
        <v>65</v>
      </c>
      <c r="FS6" s="1">
        <v>1</v>
      </c>
      <c r="FT6">
        <v>1</v>
      </c>
      <c r="FU6">
        <v>3</v>
      </c>
      <c r="FV6" s="134">
        <v>34029</v>
      </c>
      <c r="FW6">
        <v>3</v>
      </c>
      <c r="FX6">
        <v>7</v>
      </c>
      <c r="FY6" s="134">
        <v>34035</v>
      </c>
      <c r="FZ6" s="134">
        <v>34005</v>
      </c>
      <c r="GA6" s="134">
        <v>33975</v>
      </c>
      <c r="GB6" s="134">
        <v>33945</v>
      </c>
      <c r="GC6" s="134">
        <v>33915</v>
      </c>
      <c r="GD6" s="134">
        <v>33885</v>
      </c>
      <c r="GE6" s="134">
        <v>33855</v>
      </c>
      <c r="GF6" s="134">
        <v>33670</v>
      </c>
      <c r="GG6" s="134">
        <v>33999</v>
      </c>
      <c r="GH6" s="134">
        <v>33969</v>
      </c>
      <c r="GI6" s="134">
        <v>33939</v>
      </c>
      <c r="GJ6" s="134">
        <v>33909</v>
      </c>
      <c r="GK6" s="134">
        <v>33879</v>
      </c>
      <c r="GL6" s="134">
        <v>33849</v>
      </c>
      <c r="GM6" s="134">
        <v>33664</v>
      </c>
      <c r="GN6">
        <v>1</v>
      </c>
      <c r="GO6">
        <v>13</v>
      </c>
      <c r="GP6">
        <v>352</v>
      </c>
      <c r="GQ6">
        <v>16</v>
      </c>
      <c r="GR6">
        <v>369</v>
      </c>
      <c r="GS6">
        <v>16</v>
      </c>
      <c r="GT6">
        <v>369</v>
      </c>
      <c r="GU6">
        <v>16</v>
      </c>
      <c r="GV6">
        <v>369</v>
      </c>
      <c r="GW6">
        <v>16</v>
      </c>
      <c r="GX6">
        <v>369</v>
      </c>
      <c r="GY6">
        <v>16</v>
      </c>
      <c r="GZ6">
        <v>372</v>
      </c>
      <c r="HA6">
        <v>103</v>
      </c>
      <c r="HB6">
        <v>452</v>
      </c>
      <c r="HC6">
        <v>13</v>
      </c>
      <c r="HD6">
        <v>4</v>
      </c>
      <c r="HE6">
        <v>16</v>
      </c>
      <c r="HF6">
        <v>369</v>
      </c>
      <c r="HG6">
        <v>16</v>
      </c>
      <c r="HH6">
        <v>369</v>
      </c>
      <c r="HI6">
        <v>16</v>
      </c>
      <c r="HJ6">
        <v>369</v>
      </c>
      <c r="HK6">
        <v>16</v>
      </c>
      <c r="HL6">
        <v>369</v>
      </c>
      <c r="HM6">
        <v>16</v>
      </c>
      <c r="HN6">
        <v>372</v>
      </c>
      <c r="HO6">
        <v>103</v>
      </c>
      <c r="HP6">
        <v>452</v>
      </c>
      <c r="HQ6">
        <v>0.76470588235294101</v>
      </c>
      <c r="HR6">
        <v>4.15584415584416E-2</v>
      </c>
      <c r="HS6">
        <v>4.15584415584416E-2</v>
      </c>
      <c r="HT6">
        <v>4.15584415584416E-2</v>
      </c>
      <c r="HU6">
        <v>4.15584415584416E-2</v>
      </c>
      <c r="HV6">
        <v>4.1237113402061903E-2</v>
      </c>
      <c r="HW6">
        <v>0.18558558558558599</v>
      </c>
      <c r="HX6">
        <v>3.5616438356164397E-2</v>
      </c>
      <c r="HY6">
        <v>4.15584415584416E-2</v>
      </c>
      <c r="HZ6">
        <v>4.15584415584416E-2</v>
      </c>
      <c r="IA6">
        <v>4.15584415584416E-2</v>
      </c>
      <c r="IB6">
        <v>4.15584415584416E-2</v>
      </c>
      <c r="IC6">
        <v>4.1237113402061903E-2</v>
      </c>
      <c r="ID6">
        <v>0.18558558558558599</v>
      </c>
    </row>
    <row r="7" spans="1:238" s="1" customFormat="1" x14ac:dyDescent="0.2">
      <c r="A7" s="1" t="s">
        <v>236</v>
      </c>
      <c r="B7" s="1">
        <v>1993</v>
      </c>
      <c r="C7" s="1">
        <v>-8</v>
      </c>
      <c r="D7" s="1" t="s">
        <v>237</v>
      </c>
      <c r="E7" s="1" t="s">
        <v>238</v>
      </c>
      <c r="G7" s="1" t="s">
        <v>239</v>
      </c>
      <c r="H7" s="1" t="s">
        <v>240</v>
      </c>
      <c r="J7" s="1" t="s">
        <v>241</v>
      </c>
      <c r="L7" s="1" t="s">
        <v>242</v>
      </c>
      <c r="T7" s="3">
        <v>1</v>
      </c>
      <c r="U7" s="3" t="s">
        <v>243</v>
      </c>
      <c r="V7" s="3" t="s">
        <v>244</v>
      </c>
      <c r="W7" s="3" t="s">
        <v>57</v>
      </c>
      <c r="X7" s="3" t="s">
        <v>57</v>
      </c>
      <c r="Y7" s="3" t="s">
        <v>57</v>
      </c>
      <c r="Z7" s="3" t="s">
        <v>57</v>
      </c>
      <c r="AA7" s="3"/>
      <c r="AB7" s="3"/>
      <c r="AC7" s="10" t="s">
        <v>189</v>
      </c>
      <c r="AD7" s="12" t="s">
        <v>144</v>
      </c>
      <c r="AE7" s="13" t="s">
        <v>60</v>
      </c>
      <c r="AF7" s="13">
        <v>1</v>
      </c>
      <c r="AG7" s="13">
        <v>1</v>
      </c>
      <c r="AH7" s="13"/>
      <c r="AI7" s="13">
        <v>1</v>
      </c>
      <c r="AJ7" s="12">
        <v>0</v>
      </c>
      <c r="AK7" s="62">
        <v>0</v>
      </c>
      <c r="AL7" s="28">
        <v>0</v>
      </c>
      <c r="AM7" s="28">
        <v>0</v>
      </c>
      <c r="AN7" s="28">
        <v>0</v>
      </c>
      <c r="AO7" s="28"/>
      <c r="AP7" s="28"/>
      <c r="AQ7" s="28"/>
      <c r="AR7" s="28"/>
      <c r="AS7" s="28">
        <v>0</v>
      </c>
      <c r="AU7" s="1">
        <v>0</v>
      </c>
      <c r="AV7" s="28">
        <v>102</v>
      </c>
      <c r="AW7" s="1">
        <v>10210</v>
      </c>
      <c r="AX7" s="1">
        <v>1</v>
      </c>
      <c r="AY7" s="1">
        <v>0</v>
      </c>
      <c r="AZ7" s="1">
        <v>1</v>
      </c>
      <c r="BA7" s="1">
        <v>1</v>
      </c>
      <c r="BB7" s="1">
        <v>0</v>
      </c>
      <c r="BC7" s="1">
        <v>1</v>
      </c>
      <c r="BD7" s="12" t="s">
        <v>303</v>
      </c>
      <c r="BE7" s="12" t="s">
        <v>383</v>
      </c>
      <c r="BF7" s="5" t="s">
        <v>327</v>
      </c>
      <c r="BG7" s="5" t="s">
        <v>701</v>
      </c>
      <c r="BH7" s="5" t="s">
        <v>414</v>
      </c>
      <c r="BI7" s="5" t="s">
        <v>702</v>
      </c>
      <c r="BJ7" s="5" t="s">
        <v>327</v>
      </c>
      <c r="BK7" s="5" t="s">
        <v>338</v>
      </c>
      <c r="BL7" s="5" t="s">
        <v>414</v>
      </c>
      <c r="BM7" s="5" t="s">
        <v>1384</v>
      </c>
      <c r="BN7" s="161">
        <v>0</v>
      </c>
      <c r="BO7" s="161">
        <v>0</v>
      </c>
      <c r="BP7" s="12" t="s">
        <v>1331</v>
      </c>
      <c r="BQ7" s="19" t="s">
        <v>689</v>
      </c>
      <c r="BR7" s="19" t="s">
        <v>762</v>
      </c>
      <c r="BS7" s="12" t="s">
        <v>434</v>
      </c>
      <c r="BT7" s="12">
        <v>1</v>
      </c>
      <c r="BU7" s="12">
        <v>2</v>
      </c>
      <c r="BV7" s="12">
        <v>1</v>
      </c>
      <c r="BW7" s="12" t="s">
        <v>240</v>
      </c>
      <c r="BX7" s="12" t="s">
        <v>1424</v>
      </c>
      <c r="BY7" s="12">
        <v>0</v>
      </c>
      <c r="BZ7" s="12">
        <v>1</v>
      </c>
      <c r="CA7" s="12">
        <v>1</v>
      </c>
      <c r="CB7" s="12">
        <v>1</v>
      </c>
      <c r="CC7" s="5">
        <f>CA6</f>
        <v>1</v>
      </c>
      <c r="CD7" s="12">
        <v>0</v>
      </c>
      <c r="CE7" s="12">
        <v>1</v>
      </c>
      <c r="CF7" s="12">
        <v>1</v>
      </c>
      <c r="CG7" s="12">
        <v>1</v>
      </c>
      <c r="CH7" s="12">
        <v>0</v>
      </c>
      <c r="CI7" s="12">
        <v>0</v>
      </c>
      <c r="CJ7" s="161">
        <v>12</v>
      </c>
      <c r="CK7" s="19" t="s">
        <v>1480</v>
      </c>
      <c r="CL7" s="12">
        <f t="shared" si="0"/>
        <v>50</v>
      </c>
      <c r="CM7" s="12">
        <f t="shared" si="1"/>
        <v>50</v>
      </c>
      <c r="CN7" s="12">
        <f t="shared" ref="CN7" si="26">CL6</f>
        <v>33.299999999999997</v>
      </c>
      <c r="CO7" s="12">
        <v>1</v>
      </c>
      <c r="CP7" s="12">
        <v>1</v>
      </c>
      <c r="CQ7" s="12">
        <v>1</v>
      </c>
      <c r="CR7" s="161">
        <v>1</v>
      </c>
      <c r="CS7" s="161">
        <v>0</v>
      </c>
      <c r="CT7" s="161">
        <v>0</v>
      </c>
      <c r="CU7" s="12">
        <v>1</v>
      </c>
      <c r="CV7" s="161">
        <v>1</v>
      </c>
      <c r="CW7" s="161">
        <v>0</v>
      </c>
      <c r="CX7" s="161">
        <v>0</v>
      </c>
      <c r="CY7" s="12">
        <v>78.039927404718696</v>
      </c>
      <c r="CZ7" s="12">
        <v>40</v>
      </c>
      <c r="DA7" s="12">
        <v>1</v>
      </c>
      <c r="DB7" s="12">
        <v>1</v>
      </c>
      <c r="DC7" s="12">
        <v>2</v>
      </c>
      <c r="DD7" s="12">
        <f t="shared" ref="DD7" si="27">100-EM7</f>
        <v>50</v>
      </c>
      <c r="DE7" s="12">
        <f t="shared" si="4"/>
        <v>50</v>
      </c>
      <c r="DF7" s="12">
        <f t="shared" ref="DF7" si="28">EM7</f>
        <v>50</v>
      </c>
      <c r="DG7" s="12">
        <f t="shared" ref="DG7" si="29">EM7</f>
        <v>50</v>
      </c>
      <c r="DH7" s="12">
        <f>DD6</f>
        <v>33.299999999999997</v>
      </c>
      <c r="DI7" s="12">
        <f t="shared" ref="DI7" si="30">DE6</f>
        <v>33.299999999999997</v>
      </c>
      <c r="DJ7" s="12">
        <v>1</v>
      </c>
      <c r="DK7" s="12" t="s">
        <v>320</v>
      </c>
      <c r="DL7" s="12">
        <v>2</v>
      </c>
      <c r="DM7" s="12" t="s">
        <v>712</v>
      </c>
      <c r="DN7" s="12" t="s">
        <v>240</v>
      </c>
      <c r="DO7" s="12" t="s">
        <v>690</v>
      </c>
      <c r="DP7" s="12"/>
      <c r="DQ7" s="12"/>
      <c r="DR7" s="12"/>
      <c r="DS7" s="12"/>
      <c r="DT7" s="12">
        <f t="shared" ref="DT7" si="31">(DW7/DU7)*100</f>
        <v>40</v>
      </c>
      <c r="DU7" s="12">
        <f t="shared" si="9"/>
        <v>125000</v>
      </c>
      <c r="DV7" s="12">
        <v>75000</v>
      </c>
      <c r="DW7" s="12">
        <v>50000</v>
      </c>
      <c r="DX7" s="12"/>
      <c r="DY7" s="12"/>
      <c r="DZ7" s="101" t="s">
        <v>993</v>
      </c>
      <c r="EA7" s="101" t="s">
        <v>991</v>
      </c>
      <c r="EB7" s="12"/>
      <c r="EC7" s="12"/>
      <c r="ED7" s="12">
        <f t="shared" ref="ED7" si="32">(EG7/EE7)*100</f>
        <v>78.039927404718696</v>
      </c>
      <c r="EE7" s="12">
        <f t="shared" si="11"/>
        <v>551</v>
      </c>
      <c r="EF7" s="43">
        <v>121</v>
      </c>
      <c r="EG7" s="43">
        <v>430</v>
      </c>
      <c r="EH7" s="12"/>
      <c r="EI7" s="12"/>
      <c r="EJ7" s="62" t="s">
        <v>1360</v>
      </c>
      <c r="EK7" s="59">
        <v>66.7</v>
      </c>
      <c r="EL7" s="62" t="s">
        <v>1360</v>
      </c>
      <c r="EM7" s="59">
        <v>50</v>
      </c>
      <c r="EN7" s="62"/>
      <c r="EO7" s="59"/>
      <c r="EP7" s="62"/>
      <c r="EQ7" s="59"/>
      <c r="ER7" s="12" t="s">
        <v>694</v>
      </c>
      <c r="ES7" s="12">
        <v>1</v>
      </c>
      <c r="ET7" s="12" t="s">
        <v>948</v>
      </c>
      <c r="EU7" s="12" t="s">
        <v>696</v>
      </c>
      <c r="EV7" s="110" t="s">
        <v>1100</v>
      </c>
      <c r="EW7" s="12" t="s">
        <v>1331</v>
      </c>
      <c r="EX7" s="1" t="s">
        <v>245</v>
      </c>
      <c r="EZ7" s="1">
        <v>2</v>
      </c>
      <c r="FB7" s="1">
        <v>2</v>
      </c>
      <c r="FC7" s="1">
        <v>1</v>
      </c>
      <c r="FD7" s="1">
        <v>3</v>
      </c>
      <c r="FE7" s="9">
        <v>27759</v>
      </c>
      <c r="FF7" s="1">
        <v>5</v>
      </c>
      <c r="FG7" s="9">
        <v>28607</v>
      </c>
      <c r="FH7" s="1">
        <v>1</v>
      </c>
      <c r="FI7" s="1">
        <v>0</v>
      </c>
      <c r="FL7" s="1">
        <v>700</v>
      </c>
      <c r="FP7" s="1">
        <v>700</v>
      </c>
      <c r="FQ7" s="1">
        <v>3</v>
      </c>
      <c r="FR7" s="1" t="s">
        <v>65</v>
      </c>
      <c r="FS7" s="1">
        <v>1</v>
      </c>
      <c r="FT7">
        <v>1</v>
      </c>
      <c r="FU7">
        <v>3</v>
      </c>
      <c r="FV7" s="134">
        <v>34029</v>
      </c>
      <c r="FW7">
        <v>3</v>
      </c>
      <c r="FX7">
        <v>7</v>
      </c>
      <c r="FY7" s="134">
        <v>34035</v>
      </c>
      <c r="FZ7" s="134">
        <v>34005</v>
      </c>
      <c r="GA7" s="134">
        <v>33975</v>
      </c>
      <c r="GB7" s="134">
        <v>33945</v>
      </c>
      <c r="GC7" s="134">
        <v>33915</v>
      </c>
      <c r="GD7" s="134">
        <v>33885</v>
      </c>
      <c r="GE7" s="134">
        <v>33855</v>
      </c>
      <c r="GF7" s="134">
        <v>33670</v>
      </c>
      <c r="GG7" s="134">
        <v>33999</v>
      </c>
      <c r="GH7" s="134">
        <v>33969</v>
      </c>
      <c r="GI7" s="134">
        <v>33939</v>
      </c>
      <c r="GJ7" s="134">
        <v>33909</v>
      </c>
      <c r="GK7" s="134">
        <v>33879</v>
      </c>
      <c r="GL7" s="134">
        <v>33849</v>
      </c>
      <c r="GM7" s="134">
        <v>33664</v>
      </c>
      <c r="GN7">
        <v>1</v>
      </c>
      <c r="GO7">
        <v>13</v>
      </c>
      <c r="GP7">
        <v>352</v>
      </c>
      <c r="GQ7">
        <v>16</v>
      </c>
      <c r="GR7">
        <v>369</v>
      </c>
      <c r="GS7">
        <v>16</v>
      </c>
      <c r="GT7">
        <v>369</v>
      </c>
      <c r="GU7">
        <v>16</v>
      </c>
      <c r="GV7">
        <v>369</v>
      </c>
      <c r="GW7">
        <v>16</v>
      </c>
      <c r="GX7">
        <v>369</v>
      </c>
      <c r="GY7">
        <v>16</v>
      </c>
      <c r="GZ7">
        <v>372</v>
      </c>
      <c r="HA7">
        <v>103</v>
      </c>
      <c r="HB7">
        <v>452</v>
      </c>
      <c r="HC7">
        <v>13</v>
      </c>
      <c r="HD7">
        <v>4</v>
      </c>
      <c r="HE7">
        <v>16</v>
      </c>
      <c r="HF7">
        <v>369</v>
      </c>
      <c r="HG7">
        <v>16</v>
      </c>
      <c r="HH7">
        <v>369</v>
      </c>
      <c r="HI7">
        <v>16</v>
      </c>
      <c r="HJ7">
        <v>369</v>
      </c>
      <c r="HK7">
        <v>16</v>
      </c>
      <c r="HL7">
        <v>369</v>
      </c>
      <c r="HM7">
        <v>16</v>
      </c>
      <c r="HN7">
        <v>372</v>
      </c>
      <c r="HO7">
        <v>103</v>
      </c>
      <c r="HP7">
        <v>452</v>
      </c>
      <c r="HQ7">
        <v>0.23529411764705899</v>
      </c>
      <c r="HR7">
        <v>0.95844155844155798</v>
      </c>
      <c r="HS7">
        <v>0.95844155844155798</v>
      </c>
      <c r="HT7">
        <v>0.95844155844155798</v>
      </c>
      <c r="HU7">
        <v>0.95844155844155798</v>
      </c>
      <c r="HV7">
        <v>0.95876288659793796</v>
      </c>
      <c r="HW7">
        <v>0.81441441441441398</v>
      </c>
      <c r="HX7">
        <v>0.96438356164383598</v>
      </c>
      <c r="HY7">
        <v>0.95844155844155798</v>
      </c>
      <c r="HZ7">
        <v>0.95844155844155798</v>
      </c>
      <c r="IA7">
        <v>0.95844155844155798</v>
      </c>
      <c r="IB7">
        <v>0.95844155844155798</v>
      </c>
      <c r="IC7">
        <v>0.95876288659793796</v>
      </c>
      <c r="ID7">
        <v>0.81441441441441398</v>
      </c>
    </row>
    <row r="8" spans="1:238" s="1" customFormat="1" x14ac:dyDescent="0.2">
      <c r="A8" s="1" t="s">
        <v>236</v>
      </c>
      <c r="B8" s="1">
        <v>1993</v>
      </c>
      <c r="C8" s="1">
        <v>-8</v>
      </c>
      <c r="D8" s="1" t="s">
        <v>237</v>
      </c>
      <c r="E8" s="1" t="s">
        <v>238</v>
      </c>
      <c r="G8" s="1" t="s">
        <v>239</v>
      </c>
      <c r="H8" s="1" t="s">
        <v>240</v>
      </c>
      <c r="J8" s="1" t="s">
        <v>241</v>
      </c>
      <c r="L8" s="1" t="s">
        <v>242</v>
      </c>
      <c r="T8" s="3">
        <v>1</v>
      </c>
      <c r="U8" s="3" t="s">
        <v>243</v>
      </c>
      <c r="V8" s="3" t="s">
        <v>244</v>
      </c>
      <c r="W8" s="3" t="s">
        <v>57</v>
      </c>
      <c r="X8" s="3" t="s">
        <v>57</v>
      </c>
      <c r="Y8" s="3" t="s">
        <v>57</v>
      </c>
      <c r="Z8" s="3" t="s">
        <v>57</v>
      </c>
      <c r="AA8" s="3"/>
      <c r="AB8" s="3"/>
      <c r="AC8" s="10" t="s">
        <v>189</v>
      </c>
      <c r="AD8" s="12" t="s">
        <v>144</v>
      </c>
      <c r="AE8" s="13" t="s">
        <v>60</v>
      </c>
      <c r="AF8" s="13">
        <v>1</v>
      </c>
      <c r="AG8" s="13">
        <v>1</v>
      </c>
      <c r="AH8" s="13"/>
      <c r="AI8" s="13">
        <v>1</v>
      </c>
      <c r="AJ8" s="12">
        <v>0</v>
      </c>
      <c r="AK8" s="62">
        <v>0</v>
      </c>
      <c r="AL8" s="28">
        <v>0</v>
      </c>
      <c r="AM8" s="28">
        <v>0</v>
      </c>
      <c r="AN8" s="28">
        <v>0</v>
      </c>
      <c r="AO8" s="28"/>
      <c r="AP8" s="28"/>
      <c r="AQ8" s="28"/>
      <c r="AR8" s="28"/>
      <c r="AS8" s="28">
        <v>0</v>
      </c>
      <c r="AU8" s="1">
        <v>0</v>
      </c>
      <c r="AV8" s="28">
        <v>103</v>
      </c>
      <c r="AW8" s="1">
        <v>10310</v>
      </c>
      <c r="AX8" s="1">
        <v>1</v>
      </c>
      <c r="AY8" s="1">
        <v>0</v>
      </c>
      <c r="AZ8" s="1">
        <v>1</v>
      </c>
      <c r="BA8" s="1">
        <v>1</v>
      </c>
      <c r="BB8" s="1">
        <v>0</v>
      </c>
      <c r="BC8" s="1">
        <v>1</v>
      </c>
      <c r="BD8" s="12" t="s">
        <v>303</v>
      </c>
      <c r="BE8" s="12" t="s">
        <v>383</v>
      </c>
      <c r="BF8" s="5" t="s">
        <v>327</v>
      </c>
      <c r="BG8" s="5" t="s">
        <v>312</v>
      </c>
      <c r="BH8" s="5" t="s">
        <v>414</v>
      </c>
      <c r="BI8" s="5"/>
      <c r="BJ8" s="5" t="s">
        <v>327</v>
      </c>
      <c r="BK8" s="5" t="s">
        <v>381</v>
      </c>
      <c r="BL8" s="5" t="s">
        <v>414</v>
      </c>
      <c r="BM8" s="5" t="s">
        <v>697</v>
      </c>
      <c r="BN8" s="161">
        <v>0</v>
      </c>
      <c r="BO8" s="161">
        <v>0</v>
      </c>
      <c r="BP8" s="12"/>
      <c r="BQ8" s="19" t="s">
        <v>689</v>
      </c>
      <c r="BR8" s="19" t="s">
        <v>762</v>
      </c>
      <c r="BS8" s="12" t="s">
        <v>435</v>
      </c>
      <c r="BT8" s="12">
        <v>0</v>
      </c>
      <c r="BU8" s="12">
        <v>2</v>
      </c>
      <c r="BV8" s="12">
        <v>1</v>
      </c>
      <c r="BW8" s="1" t="s">
        <v>238</v>
      </c>
      <c r="BX8" s="1" t="s">
        <v>320</v>
      </c>
      <c r="BY8" s="28">
        <v>1</v>
      </c>
      <c r="BZ8" s="28">
        <v>0</v>
      </c>
      <c r="CA8" s="12">
        <v>0</v>
      </c>
      <c r="CB8" s="12">
        <v>0</v>
      </c>
      <c r="CC8" s="5">
        <f>CA9</f>
        <v>1</v>
      </c>
      <c r="CD8" s="12">
        <v>1</v>
      </c>
      <c r="CE8" s="12">
        <v>0</v>
      </c>
      <c r="CF8" s="12">
        <v>0</v>
      </c>
      <c r="CG8" s="161">
        <v>0</v>
      </c>
      <c r="CH8" s="161">
        <v>0</v>
      </c>
      <c r="CI8" s="161">
        <v>1</v>
      </c>
      <c r="CJ8" s="161">
        <v>11</v>
      </c>
      <c r="CK8" s="19" t="s">
        <v>1479</v>
      </c>
      <c r="CL8" s="12">
        <f t="shared" si="0"/>
        <v>50</v>
      </c>
      <c r="CM8" s="12">
        <f t="shared" si="1"/>
        <v>50</v>
      </c>
      <c r="CN8" s="12">
        <f t="shared" ref="CN8" si="33">CL9</f>
        <v>50</v>
      </c>
      <c r="CO8" s="161">
        <v>0</v>
      </c>
      <c r="CP8" s="161">
        <v>0</v>
      </c>
      <c r="CQ8" s="15">
        <v>0</v>
      </c>
      <c r="CR8" s="161">
        <v>0</v>
      </c>
      <c r="CS8" s="161">
        <v>0</v>
      </c>
      <c r="CT8" s="161">
        <v>1</v>
      </c>
      <c r="CU8" s="15"/>
      <c r="CV8" s="161"/>
      <c r="CW8" s="161"/>
      <c r="CX8" s="161"/>
      <c r="CY8" s="15">
        <v>21.960072595281307</v>
      </c>
      <c r="CZ8" s="15">
        <v>60</v>
      </c>
      <c r="DA8" s="15">
        <v>0</v>
      </c>
      <c r="DB8" s="15"/>
      <c r="DC8" s="15"/>
      <c r="DD8" s="12">
        <f t="shared" ref="DD8" si="34">100-EK8</f>
        <v>50</v>
      </c>
      <c r="DE8" s="12">
        <f t="shared" si="4"/>
        <v>50</v>
      </c>
      <c r="DF8" s="12">
        <f t="shared" ref="DF8" si="35">EK8</f>
        <v>50</v>
      </c>
      <c r="DG8" s="12">
        <f t="shared" ref="DG8" si="36">EK8</f>
        <v>50</v>
      </c>
      <c r="DH8" s="12">
        <f>DD9</f>
        <v>50</v>
      </c>
      <c r="DI8" s="12">
        <f t="shared" ref="DI8" si="37">DE9</f>
        <v>50</v>
      </c>
      <c r="DJ8" s="161">
        <v>0</v>
      </c>
      <c r="DK8" s="12" t="s">
        <v>320</v>
      </c>
      <c r="DL8" s="12">
        <v>1</v>
      </c>
      <c r="DM8" s="12" t="s">
        <v>699</v>
      </c>
      <c r="DN8" s="12" t="s">
        <v>240</v>
      </c>
      <c r="DO8" s="12" t="s">
        <v>690</v>
      </c>
      <c r="DP8" s="12"/>
      <c r="DQ8" s="12"/>
      <c r="DR8" s="12"/>
      <c r="DS8" s="12"/>
      <c r="DT8" s="12">
        <f t="shared" ref="DT8" si="38">(DV8/DU8)*100</f>
        <v>60</v>
      </c>
      <c r="DU8" s="12">
        <f t="shared" si="9"/>
        <v>125000</v>
      </c>
      <c r="DV8" s="12">
        <v>75000</v>
      </c>
      <c r="DW8" s="12">
        <v>50000</v>
      </c>
      <c r="DX8" s="12"/>
      <c r="DY8" s="12"/>
      <c r="DZ8" s="101" t="s">
        <v>993</v>
      </c>
      <c r="EA8" s="101" t="s">
        <v>991</v>
      </c>
      <c r="EB8" s="12"/>
      <c r="EC8" s="12"/>
      <c r="ED8" s="12">
        <f t="shared" ref="ED8" si="39">(EF8/EE8)*100</f>
        <v>21.960072595281307</v>
      </c>
      <c r="EE8" s="12">
        <f t="shared" si="11"/>
        <v>551</v>
      </c>
      <c r="EF8" s="43">
        <v>121</v>
      </c>
      <c r="EG8" s="43">
        <v>430</v>
      </c>
      <c r="EH8" s="12"/>
      <c r="EI8" s="12"/>
      <c r="EJ8" s="62" t="s">
        <v>905</v>
      </c>
      <c r="EK8" s="59">
        <v>50</v>
      </c>
      <c r="EL8" s="62" t="s">
        <v>905</v>
      </c>
      <c r="EM8" s="59">
        <v>50</v>
      </c>
      <c r="EN8" s="62"/>
      <c r="EO8" s="59"/>
      <c r="EP8" s="62"/>
      <c r="EQ8" s="59"/>
      <c r="ER8" s="19" t="s">
        <v>695</v>
      </c>
      <c r="ES8" s="19">
        <v>0</v>
      </c>
      <c r="ET8" s="19" t="s">
        <v>949</v>
      </c>
      <c r="EU8" s="12"/>
      <c r="EV8" s="12"/>
      <c r="EW8" s="12"/>
      <c r="EX8" s="1" t="s">
        <v>245</v>
      </c>
      <c r="EZ8" s="1">
        <v>2</v>
      </c>
      <c r="FB8" s="1">
        <v>2</v>
      </c>
      <c r="FC8" s="1">
        <v>1</v>
      </c>
      <c r="FD8" s="1">
        <v>3</v>
      </c>
      <c r="FE8" s="9">
        <v>27759</v>
      </c>
      <c r="FF8" s="1">
        <v>5</v>
      </c>
      <c r="FG8" s="9">
        <v>28607</v>
      </c>
      <c r="FH8" s="1">
        <v>1</v>
      </c>
      <c r="FI8" s="1">
        <v>0</v>
      </c>
      <c r="FL8" s="1">
        <v>700</v>
      </c>
      <c r="FP8" s="1">
        <v>700</v>
      </c>
      <c r="FQ8" s="1">
        <v>3</v>
      </c>
      <c r="FR8" s="1" t="s">
        <v>65</v>
      </c>
      <c r="FS8" s="1">
        <v>1</v>
      </c>
      <c r="FT8">
        <v>19</v>
      </c>
      <c r="FU8">
        <v>3</v>
      </c>
      <c r="FV8" s="134">
        <v>34047</v>
      </c>
      <c r="FW8">
        <v>3</v>
      </c>
      <c r="FX8">
        <v>20</v>
      </c>
      <c r="FY8" s="134">
        <v>34048</v>
      </c>
      <c r="FZ8" s="134">
        <v>34018</v>
      </c>
      <c r="GA8" s="134">
        <v>33988</v>
      </c>
      <c r="GB8" s="134">
        <v>33958</v>
      </c>
      <c r="GC8" s="134">
        <v>33928</v>
      </c>
      <c r="GD8" s="134">
        <v>33898</v>
      </c>
      <c r="GE8" s="134">
        <v>33868</v>
      </c>
      <c r="GF8" s="134">
        <v>33683</v>
      </c>
      <c r="GG8" s="134">
        <v>34017</v>
      </c>
      <c r="GH8" s="134">
        <v>33987</v>
      </c>
      <c r="GI8" s="134">
        <v>33957</v>
      </c>
      <c r="GJ8" s="134">
        <v>33927</v>
      </c>
      <c r="GK8" s="134">
        <v>33897</v>
      </c>
      <c r="GL8" s="134">
        <v>33867</v>
      </c>
      <c r="GM8" s="134">
        <v>33682</v>
      </c>
      <c r="GN8">
        <v>1</v>
      </c>
      <c r="GO8">
        <v>0</v>
      </c>
      <c r="GP8">
        <v>0</v>
      </c>
      <c r="GQ8">
        <v>16</v>
      </c>
      <c r="GR8">
        <v>369</v>
      </c>
      <c r="GS8">
        <v>16</v>
      </c>
      <c r="GT8">
        <v>369</v>
      </c>
      <c r="GU8">
        <v>16</v>
      </c>
      <c r="GV8">
        <v>369</v>
      </c>
      <c r="GW8">
        <v>16</v>
      </c>
      <c r="GX8">
        <v>369</v>
      </c>
      <c r="GY8">
        <v>16</v>
      </c>
      <c r="GZ8">
        <v>369</v>
      </c>
      <c r="HA8">
        <v>103</v>
      </c>
      <c r="HB8">
        <v>452</v>
      </c>
      <c r="HC8">
        <v>0</v>
      </c>
      <c r="HD8">
        <v>0</v>
      </c>
      <c r="HE8">
        <v>16</v>
      </c>
      <c r="HF8">
        <v>369</v>
      </c>
      <c r="HG8">
        <v>16</v>
      </c>
      <c r="HH8">
        <v>369</v>
      </c>
      <c r="HI8">
        <v>16</v>
      </c>
      <c r="HJ8">
        <v>369</v>
      </c>
      <c r="HK8">
        <v>16</v>
      </c>
      <c r="HL8">
        <v>369</v>
      </c>
      <c r="HM8">
        <v>16</v>
      </c>
      <c r="HN8">
        <v>369</v>
      </c>
      <c r="HO8">
        <v>103</v>
      </c>
      <c r="HP8">
        <v>452</v>
      </c>
      <c r="HQ8"/>
      <c r="HR8">
        <v>4.15584415584416E-2</v>
      </c>
      <c r="HS8">
        <v>4.15584415584416E-2</v>
      </c>
      <c r="HT8">
        <v>4.15584415584416E-2</v>
      </c>
      <c r="HU8">
        <v>4.15584415584416E-2</v>
      </c>
      <c r="HV8">
        <v>4.15584415584416E-2</v>
      </c>
      <c r="HW8">
        <v>0.18558558558558599</v>
      </c>
      <c r="HX8"/>
      <c r="HY8">
        <v>4.15584415584416E-2</v>
      </c>
      <c r="HZ8">
        <v>4.15584415584416E-2</v>
      </c>
      <c r="IA8">
        <v>4.15584415584416E-2</v>
      </c>
      <c r="IB8">
        <v>4.15584415584416E-2</v>
      </c>
      <c r="IC8">
        <v>4.15584415584416E-2</v>
      </c>
      <c r="ID8">
        <v>0.18558558558558599</v>
      </c>
    </row>
    <row r="9" spans="1:238" s="1" customFormat="1" x14ac:dyDescent="0.2">
      <c r="A9" s="1" t="s">
        <v>236</v>
      </c>
      <c r="B9" s="1">
        <v>1993</v>
      </c>
      <c r="C9" s="1">
        <v>-8</v>
      </c>
      <c r="D9" s="1" t="s">
        <v>237</v>
      </c>
      <c r="E9" s="1" t="s">
        <v>238</v>
      </c>
      <c r="G9" s="1" t="s">
        <v>239</v>
      </c>
      <c r="H9" s="1" t="s">
        <v>240</v>
      </c>
      <c r="J9" s="1" t="s">
        <v>241</v>
      </c>
      <c r="L9" s="1" t="s">
        <v>242</v>
      </c>
      <c r="T9" s="3">
        <v>1</v>
      </c>
      <c r="U9" s="3" t="s">
        <v>243</v>
      </c>
      <c r="V9" s="3" t="s">
        <v>244</v>
      </c>
      <c r="W9" s="3" t="s">
        <v>57</v>
      </c>
      <c r="X9" s="3" t="s">
        <v>57</v>
      </c>
      <c r="Y9" s="3" t="s">
        <v>57</v>
      </c>
      <c r="Z9" s="3" t="s">
        <v>57</v>
      </c>
      <c r="AA9" s="3"/>
      <c r="AB9" s="3"/>
      <c r="AC9" s="10" t="s">
        <v>189</v>
      </c>
      <c r="AD9" s="12" t="s">
        <v>144</v>
      </c>
      <c r="AE9" s="13" t="s">
        <v>60</v>
      </c>
      <c r="AF9" s="13">
        <v>1</v>
      </c>
      <c r="AG9" s="13">
        <v>1</v>
      </c>
      <c r="AH9" s="13"/>
      <c r="AI9" s="13">
        <v>1</v>
      </c>
      <c r="AJ9" s="12">
        <v>0</v>
      </c>
      <c r="AK9" s="62">
        <v>0</v>
      </c>
      <c r="AL9" s="28">
        <v>0</v>
      </c>
      <c r="AM9" s="28">
        <v>0</v>
      </c>
      <c r="AN9" s="28">
        <v>0</v>
      </c>
      <c r="AO9" s="28"/>
      <c r="AP9" s="28"/>
      <c r="AQ9" s="28"/>
      <c r="AR9" s="28"/>
      <c r="AS9" s="28">
        <v>0</v>
      </c>
      <c r="AU9" s="1">
        <v>0</v>
      </c>
      <c r="AV9" s="28">
        <v>103</v>
      </c>
      <c r="AW9" s="1">
        <v>10310</v>
      </c>
      <c r="AX9" s="1">
        <v>1</v>
      </c>
      <c r="AY9" s="1">
        <v>0</v>
      </c>
      <c r="AZ9" s="1">
        <v>1</v>
      </c>
      <c r="BA9" s="1">
        <v>1</v>
      </c>
      <c r="BB9" s="1">
        <v>0</v>
      </c>
      <c r="BC9" s="1">
        <v>1</v>
      </c>
      <c r="BD9" s="12" t="s">
        <v>303</v>
      </c>
      <c r="BE9" s="12" t="s">
        <v>383</v>
      </c>
      <c r="BF9" s="5" t="s">
        <v>327</v>
      </c>
      <c r="BG9" s="5" t="s">
        <v>312</v>
      </c>
      <c r="BH9" s="5" t="s">
        <v>414</v>
      </c>
      <c r="BI9" s="5"/>
      <c r="BJ9" s="5" t="s">
        <v>327</v>
      </c>
      <c r="BK9" s="5" t="s">
        <v>381</v>
      </c>
      <c r="BL9" s="5" t="s">
        <v>414</v>
      </c>
      <c r="BM9" s="5" t="s">
        <v>697</v>
      </c>
      <c r="BN9" s="161">
        <v>0</v>
      </c>
      <c r="BO9" s="161">
        <v>0</v>
      </c>
      <c r="BP9" s="12"/>
      <c r="BQ9" s="19" t="s">
        <v>689</v>
      </c>
      <c r="BR9" s="19" t="s">
        <v>762</v>
      </c>
      <c r="BS9" s="12" t="s">
        <v>435</v>
      </c>
      <c r="BT9" s="12">
        <v>0</v>
      </c>
      <c r="BU9" s="12">
        <v>2</v>
      </c>
      <c r="BV9" s="12">
        <v>1</v>
      </c>
      <c r="BW9" s="12" t="s">
        <v>240</v>
      </c>
      <c r="BX9" s="12" t="s">
        <v>1424</v>
      </c>
      <c r="BY9" s="12">
        <v>0</v>
      </c>
      <c r="BZ9" s="12">
        <v>1</v>
      </c>
      <c r="CA9" s="12">
        <v>1</v>
      </c>
      <c r="CB9" s="12">
        <v>0</v>
      </c>
      <c r="CC9" s="5">
        <f>CA8</f>
        <v>0</v>
      </c>
      <c r="CD9" s="12">
        <v>0</v>
      </c>
      <c r="CE9" s="12">
        <v>0</v>
      </c>
      <c r="CF9" s="12">
        <v>1</v>
      </c>
      <c r="CG9" s="161">
        <v>0</v>
      </c>
      <c r="CH9" s="161">
        <v>0</v>
      </c>
      <c r="CI9" s="161">
        <v>1</v>
      </c>
      <c r="CJ9" s="161">
        <v>12</v>
      </c>
      <c r="CK9" s="19" t="s">
        <v>1480</v>
      </c>
      <c r="CL9" s="12">
        <f t="shared" si="0"/>
        <v>50</v>
      </c>
      <c r="CM9" s="12">
        <f t="shared" si="1"/>
        <v>50</v>
      </c>
      <c r="CN9" s="12">
        <f t="shared" ref="CN9" si="40">CL8</f>
        <v>50</v>
      </c>
      <c r="CO9" s="161">
        <v>0</v>
      </c>
      <c r="CP9" s="161">
        <v>0</v>
      </c>
      <c r="CQ9" s="12">
        <v>1</v>
      </c>
      <c r="CR9" s="161">
        <v>0</v>
      </c>
      <c r="CS9" s="161">
        <v>0</v>
      </c>
      <c r="CT9" s="161">
        <v>1</v>
      </c>
      <c r="CU9" s="12">
        <v>1</v>
      </c>
      <c r="CV9" s="161"/>
      <c r="CW9" s="161"/>
      <c r="CX9" s="161"/>
      <c r="CY9" s="12">
        <v>78.039927404718696</v>
      </c>
      <c r="CZ9" s="12">
        <v>40</v>
      </c>
      <c r="DA9" s="12">
        <v>1</v>
      </c>
      <c r="DB9" s="12">
        <v>1</v>
      </c>
      <c r="DC9" s="12">
        <v>3</v>
      </c>
      <c r="DD9" s="12">
        <f t="shared" ref="DD9" si="41">100-EM9</f>
        <v>50</v>
      </c>
      <c r="DE9" s="12">
        <f t="shared" si="4"/>
        <v>50</v>
      </c>
      <c r="DF9" s="12">
        <f t="shared" ref="DF9" si="42">EM9</f>
        <v>50</v>
      </c>
      <c r="DG9" s="12">
        <f t="shared" ref="DG9" si="43">EM9</f>
        <v>50</v>
      </c>
      <c r="DH9" s="12">
        <f>DD8</f>
        <v>50</v>
      </c>
      <c r="DI9" s="12">
        <f t="shared" ref="DI9" si="44">DE8</f>
        <v>50</v>
      </c>
      <c r="DJ9" s="161">
        <v>0</v>
      </c>
      <c r="DK9" s="12" t="s">
        <v>320</v>
      </c>
      <c r="DL9" s="12">
        <v>1</v>
      </c>
      <c r="DM9" s="12" t="s">
        <v>699</v>
      </c>
      <c r="DN9" s="12" t="s">
        <v>240</v>
      </c>
      <c r="DO9" s="12" t="s">
        <v>690</v>
      </c>
      <c r="DP9" s="12"/>
      <c r="DQ9" s="12"/>
      <c r="DR9" s="12"/>
      <c r="DS9" s="12"/>
      <c r="DT9" s="12">
        <f t="shared" ref="DT9" si="45">(DW9/DU9)*100</f>
        <v>40</v>
      </c>
      <c r="DU9" s="12">
        <f t="shared" si="9"/>
        <v>125000</v>
      </c>
      <c r="DV9" s="12">
        <v>75000</v>
      </c>
      <c r="DW9" s="12">
        <v>50000</v>
      </c>
      <c r="DX9" s="12"/>
      <c r="DY9" s="12"/>
      <c r="DZ9" s="101" t="s">
        <v>993</v>
      </c>
      <c r="EA9" s="101" t="s">
        <v>991</v>
      </c>
      <c r="EB9" s="12"/>
      <c r="EC9" s="12"/>
      <c r="ED9" s="12">
        <f t="shared" ref="ED9" si="46">(EG9/EE9)*100</f>
        <v>78.039927404718696</v>
      </c>
      <c r="EE9" s="12">
        <f t="shared" si="11"/>
        <v>551</v>
      </c>
      <c r="EF9" s="43">
        <v>121</v>
      </c>
      <c r="EG9" s="43">
        <v>430</v>
      </c>
      <c r="EH9" s="12"/>
      <c r="EI9" s="12"/>
      <c r="EJ9" s="62" t="s">
        <v>905</v>
      </c>
      <c r="EK9" s="59">
        <v>50</v>
      </c>
      <c r="EL9" s="62" t="s">
        <v>905</v>
      </c>
      <c r="EM9" s="59">
        <v>50</v>
      </c>
      <c r="EN9" s="62"/>
      <c r="EO9" s="59"/>
      <c r="EP9" s="62"/>
      <c r="EQ9" s="59"/>
      <c r="ER9" s="19" t="s">
        <v>695</v>
      </c>
      <c r="ES9" s="19">
        <v>0</v>
      </c>
      <c r="ET9" s="19" t="s">
        <v>949</v>
      </c>
      <c r="EU9" s="12"/>
      <c r="EV9" s="12"/>
      <c r="EW9" s="12"/>
      <c r="EX9" s="1" t="s">
        <v>245</v>
      </c>
      <c r="EZ9" s="1">
        <v>2</v>
      </c>
      <c r="FB9" s="1">
        <v>2</v>
      </c>
      <c r="FC9" s="1">
        <v>1</v>
      </c>
      <c r="FD9" s="1">
        <v>3</v>
      </c>
      <c r="FE9" s="9">
        <v>27759</v>
      </c>
      <c r="FF9" s="1">
        <v>5</v>
      </c>
      <c r="FG9" s="9">
        <v>28607</v>
      </c>
      <c r="FH9" s="1">
        <v>1</v>
      </c>
      <c r="FI9" s="1">
        <v>0</v>
      </c>
      <c r="FL9" s="1">
        <v>700</v>
      </c>
      <c r="FP9" s="1">
        <v>700</v>
      </c>
      <c r="FQ9" s="1">
        <v>3</v>
      </c>
      <c r="FR9" s="1" t="s">
        <v>65</v>
      </c>
      <c r="FS9" s="1">
        <v>0</v>
      </c>
      <c r="FT9">
        <v>19</v>
      </c>
      <c r="FU9">
        <v>3</v>
      </c>
      <c r="FV9" s="134">
        <v>34047</v>
      </c>
      <c r="FW9">
        <v>3</v>
      </c>
      <c r="FX9">
        <v>20</v>
      </c>
      <c r="FY9" s="134">
        <v>34048</v>
      </c>
      <c r="FZ9" s="134">
        <v>34018</v>
      </c>
      <c r="GA9" s="134">
        <v>33988</v>
      </c>
      <c r="GB9" s="134">
        <v>33958</v>
      </c>
      <c r="GC9" s="134">
        <v>33928</v>
      </c>
      <c r="GD9" s="134">
        <v>33898</v>
      </c>
      <c r="GE9" s="134">
        <v>33868</v>
      </c>
      <c r="GF9" s="134">
        <v>33683</v>
      </c>
      <c r="GG9" s="134">
        <v>34017</v>
      </c>
      <c r="GH9" s="134">
        <v>33987</v>
      </c>
      <c r="GI9" s="134">
        <v>33957</v>
      </c>
      <c r="GJ9" s="134">
        <v>33927</v>
      </c>
      <c r="GK9" s="134">
        <v>33897</v>
      </c>
      <c r="GL9" s="134">
        <v>33867</v>
      </c>
      <c r="GM9" s="134">
        <v>33682</v>
      </c>
      <c r="GN9">
        <v>1</v>
      </c>
      <c r="GO9">
        <v>0</v>
      </c>
      <c r="GP9">
        <v>0</v>
      </c>
      <c r="GQ9">
        <v>16</v>
      </c>
      <c r="GR9">
        <v>369</v>
      </c>
      <c r="GS9">
        <v>16</v>
      </c>
      <c r="GT9">
        <v>369</v>
      </c>
      <c r="GU9">
        <v>16</v>
      </c>
      <c r="GV9">
        <v>369</v>
      </c>
      <c r="GW9">
        <v>16</v>
      </c>
      <c r="GX9">
        <v>369</v>
      </c>
      <c r="GY9">
        <v>16</v>
      </c>
      <c r="GZ9">
        <v>369</v>
      </c>
      <c r="HA9">
        <v>103</v>
      </c>
      <c r="HB9">
        <v>452</v>
      </c>
      <c r="HC9">
        <v>0</v>
      </c>
      <c r="HD9">
        <v>0</v>
      </c>
      <c r="HE9">
        <v>16</v>
      </c>
      <c r="HF9">
        <v>369</v>
      </c>
      <c r="HG9">
        <v>16</v>
      </c>
      <c r="HH9">
        <v>369</v>
      </c>
      <c r="HI9">
        <v>16</v>
      </c>
      <c r="HJ9">
        <v>369</v>
      </c>
      <c r="HK9">
        <v>16</v>
      </c>
      <c r="HL9">
        <v>369</v>
      </c>
      <c r="HM9">
        <v>16</v>
      </c>
      <c r="HN9">
        <v>369</v>
      </c>
      <c r="HO9">
        <v>103</v>
      </c>
      <c r="HP9">
        <v>452</v>
      </c>
      <c r="HQ9"/>
      <c r="HR9">
        <v>0.95844155844155798</v>
      </c>
      <c r="HS9">
        <v>0.95844155844155798</v>
      </c>
      <c r="HT9">
        <v>0.95844155844155798</v>
      </c>
      <c r="HU9">
        <v>0.95844155844155798</v>
      </c>
      <c r="HV9">
        <v>0.95844155844155798</v>
      </c>
      <c r="HW9">
        <v>0.81441441441441398</v>
      </c>
      <c r="HX9"/>
      <c r="HY9">
        <v>0.95844155844155798</v>
      </c>
      <c r="HZ9">
        <v>0.95844155844155798</v>
      </c>
      <c r="IA9">
        <v>0.95844155844155798</v>
      </c>
      <c r="IB9">
        <v>0.95844155844155798</v>
      </c>
      <c r="IC9">
        <v>0.95844155844155798</v>
      </c>
      <c r="ID9">
        <v>0.81441441441441398</v>
      </c>
    </row>
    <row r="10" spans="1:238" s="1" customFormat="1" x14ac:dyDescent="0.2">
      <c r="A10" s="1" t="s">
        <v>236</v>
      </c>
      <c r="B10" s="1">
        <v>1993</v>
      </c>
      <c r="C10" s="1">
        <v>-8</v>
      </c>
      <c r="D10" s="1" t="s">
        <v>237</v>
      </c>
      <c r="E10" s="1" t="s">
        <v>238</v>
      </c>
      <c r="G10" s="1" t="s">
        <v>239</v>
      </c>
      <c r="H10" s="1" t="s">
        <v>240</v>
      </c>
      <c r="J10" s="1" t="s">
        <v>241</v>
      </c>
      <c r="L10" s="1" t="s">
        <v>242</v>
      </c>
      <c r="T10" s="3">
        <v>1</v>
      </c>
      <c r="U10" s="3" t="s">
        <v>243</v>
      </c>
      <c r="V10" s="3" t="s">
        <v>244</v>
      </c>
      <c r="W10" s="3" t="s">
        <v>57</v>
      </c>
      <c r="X10" s="3" t="s">
        <v>57</v>
      </c>
      <c r="Y10" s="3" t="s">
        <v>57</v>
      </c>
      <c r="Z10" s="3" t="s">
        <v>57</v>
      </c>
      <c r="AA10" s="3"/>
      <c r="AB10" s="3"/>
      <c r="AC10" s="10" t="s">
        <v>189</v>
      </c>
      <c r="AD10" s="12" t="s">
        <v>144</v>
      </c>
      <c r="AE10" s="13" t="s">
        <v>60</v>
      </c>
      <c r="AF10" s="13">
        <v>1</v>
      </c>
      <c r="AG10" s="13">
        <v>1</v>
      </c>
      <c r="AH10" s="13"/>
      <c r="AI10" s="13">
        <v>1</v>
      </c>
      <c r="AJ10" s="12">
        <v>0</v>
      </c>
      <c r="AK10" s="62">
        <v>0</v>
      </c>
      <c r="AL10" s="28">
        <v>0</v>
      </c>
      <c r="AM10" s="28">
        <v>0</v>
      </c>
      <c r="AN10" s="28">
        <v>0</v>
      </c>
      <c r="AO10" s="28"/>
      <c r="AP10" s="28"/>
      <c r="AQ10" s="28"/>
      <c r="AR10" s="28"/>
      <c r="AS10" s="28">
        <v>0</v>
      </c>
      <c r="AU10" s="1">
        <v>0</v>
      </c>
      <c r="AV10" s="28">
        <v>104</v>
      </c>
      <c r="AW10" s="1">
        <v>10410</v>
      </c>
      <c r="AX10" s="1">
        <v>1</v>
      </c>
      <c r="AY10" s="1">
        <v>0</v>
      </c>
      <c r="AZ10" s="1">
        <v>1</v>
      </c>
      <c r="BA10" s="1">
        <v>1</v>
      </c>
      <c r="BB10" s="1">
        <v>0</v>
      </c>
      <c r="BC10" s="1">
        <v>1</v>
      </c>
      <c r="BD10" s="12" t="s">
        <v>303</v>
      </c>
      <c r="BE10" s="12" t="s">
        <v>383</v>
      </c>
      <c r="BF10" s="5" t="s">
        <v>330</v>
      </c>
      <c r="BG10" s="5" t="s">
        <v>344</v>
      </c>
      <c r="BH10" s="5" t="s">
        <v>414</v>
      </c>
      <c r="BI10" s="5"/>
      <c r="BJ10" s="5" t="s">
        <v>330</v>
      </c>
      <c r="BK10" s="5" t="s">
        <v>344</v>
      </c>
      <c r="BL10" s="5" t="s">
        <v>414</v>
      </c>
      <c r="BM10" s="5"/>
      <c r="BN10" s="161">
        <v>0</v>
      </c>
      <c r="BO10" s="161">
        <v>0</v>
      </c>
      <c r="BQ10" s="19" t="s">
        <v>689</v>
      </c>
      <c r="BR10" s="19" t="s">
        <v>762</v>
      </c>
      <c r="BS10" s="12" t="s">
        <v>437</v>
      </c>
      <c r="BT10" s="12">
        <v>0</v>
      </c>
      <c r="BU10" s="12">
        <v>2</v>
      </c>
      <c r="BV10" s="12">
        <v>1</v>
      </c>
      <c r="BW10" s="1" t="s">
        <v>238</v>
      </c>
      <c r="BX10" s="1" t="s">
        <v>320</v>
      </c>
      <c r="BY10" s="28">
        <v>1</v>
      </c>
      <c r="BZ10" s="28">
        <v>0</v>
      </c>
      <c r="CA10" s="12">
        <v>1</v>
      </c>
      <c r="CB10" s="12">
        <v>1</v>
      </c>
      <c r="CC10" s="5">
        <f>CA11</f>
        <v>1</v>
      </c>
      <c r="CD10" s="12">
        <v>0</v>
      </c>
      <c r="CE10" s="12">
        <v>1</v>
      </c>
      <c r="CF10" s="12">
        <v>1</v>
      </c>
      <c r="CG10" s="12">
        <v>1</v>
      </c>
      <c r="CH10" s="12">
        <v>0</v>
      </c>
      <c r="CI10" s="12">
        <v>0</v>
      </c>
      <c r="CJ10" s="161">
        <v>11</v>
      </c>
      <c r="CK10" s="19" t="s">
        <v>1479</v>
      </c>
      <c r="CL10" s="12">
        <f t="shared" si="0"/>
        <v>33.299999999999997</v>
      </c>
      <c r="CM10" s="12">
        <f t="shared" si="1"/>
        <v>66.7</v>
      </c>
      <c r="CN10" s="12">
        <f t="shared" ref="CN10" si="47">CL11</f>
        <v>50</v>
      </c>
      <c r="CO10" s="12">
        <v>1</v>
      </c>
      <c r="CP10" s="12">
        <v>1</v>
      </c>
      <c r="CQ10" s="12">
        <v>1</v>
      </c>
      <c r="CR10" s="161">
        <v>1</v>
      </c>
      <c r="CS10" s="161">
        <v>0</v>
      </c>
      <c r="CT10" s="161">
        <v>0</v>
      </c>
      <c r="CU10" s="12">
        <v>1</v>
      </c>
      <c r="CV10" s="161">
        <v>1</v>
      </c>
      <c r="CW10" s="161">
        <v>0</v>
      </c>
      <c r="CX10" s="161">
        <v>0</v>
      </c>
      <c r="CY10" s="12">
        <v>21.960072595281307</v>
      </c>
      <c r="CZ10" s="12">
        <v>60</v>
      </c>
      <c r="DA10" s="12">
        <v>1</v>
      </c>
      <c r="DB10" s="12">
        <v>1</v>
      </c>
      <c r="DC10" s="12">
        <v>2</v>
      </c>
      <c r="DD10" s="12">
        <f t="shared" ref="DD10" si="48">100-EK10</f>
        <v>33.299999999999997</v>
      </c>
      <c r="DE10" s="12">
        <f t="shared" si="4"/>
        <v>33.299999999999997</v>
      </c>
      <c r="DF10" s="12">
        <f t="shared" ref="DF10" si="49">EK10</f>
        <v>66.7</v>
      </c>
      <c r="DG10" s="12">
        <f t="shared" ref="DG10" si="50">EK10</f>
        <v>66.7</v>
      </c>
      <c r="DH10" s="12">
        <f>DD11</f>
        <v>50</v>
      </c>
      <c r="DI10" s="12">
        <f t="shared" ref="DI10" si="51">DE11</f>
        <v>50</v>
      </c>
      <c r="DJ10" s="12">
        <v>1</v>
      </c>
      <c r="DK10" s="12" t="s">
        <v>320</v>
      </c>
      <c r="DL10" s="12">
        <v>2</v>
      </c>
      <c r="DM10" s="12" t="s">
        <v>712</v>
      </c>
      <c r="DN10" s="12" t="s">
        <v>240</v>
      </c>
      <c r="DO10" s="12" t="s">
        <v>690</v>
      </c>
      <c r="DP10" s="12"/>
      <c r="DQ10" s="12"/>
      <c r="DR10" s="12"/>
      <c r="DS10" s="12"/>
      <c r="DT10" s="12">
        <f t="shared" ref="DT10" si="52">(DV10/DU10)*100</f>
        <v>60</v>
      </c>
      <c r="DU10" s="12">
        <f t="shared" si="9"/>
        <v>125000</v>
      </c>
      <c r="DV10" s="12">
        <v>75000</v>
      </c>
      <c r="DW10" s="12">
        <v>50000</v>
      </c>
      <c r="DX10" s="12"/>
      <c r="DY10" s="12"/>
      <c r="DZ10" s="101" t="s">
        <v>993</v>
      </c>
      <c r="EA10" s="101" t="s">
        <v>991</v>
      </c>
      <c r="EB10" s="12"/>
      <c r="EC10" s="12"/>
      <c r="ED10" s="12">
        <f t="shared" ref="ED10" si="53">(EF10/EE10)*100</f>
        <v>21.960072595281307</v>
      </c>
      <c r="EE10" s="12">
        <f t="shared" si="11"/>
        <v>551</v>
      </c>
      <c r="EF10" s="43">
        <v>121</v>
      </c>
      <c r="EG10" s="43">
        <v>430</v>
      </c>
      <c r="EH10" s="12"/>
      <c r="EI10" s="12"/>
      <c r="EJ10" s="62" t="s">
        <v>969</v>
      </c>
      <c r="EK10" s="59">
        <v>66.7</v>
      </c>
      <c r="EL10" s="62" t="s">
        <v>970</v>
      </c>
      <c r="EM10" s="59">
        <v>50</v>
      </c>
      <c r="EN10" s="62"/>
      <c r="EO10" s="59"/>
      <c r="EP10" s="62"/>
      <c r="EQ10" s="59"/>
      <c r="ER10" s="12" t="s">
        <v>709</v>
      </c>
      <c r="ES10" s="12">
        <v>1</v>
      </c>
      <c r="ET10" s="12" t="s">
        <v>948</v>
      </c>
      <c r="EV10" s="16"/>
      <c r="EX10" s="1" t="s">
        <v>245</v>
      </c>
      <c r="EZ10" s="1">
        <v>2</v>
      </c>
      <c r="FB10" s="1">
        <v>2</v>
      </c>
      <c r="FC10" s="1">
        <v>1</v>
      </c>
      <c r="FD10" s="1">
        <v>3</v>
      </c>
      <c r="FE10" s="9">
        <v>27759</v>
      </c>
      <c r="FF10" s="1">
        <v>5</v>
      </c>
      <c r="FG10" s="9">
        <v>28607</v>
      </c>
      <c r="FH10" s="1">
        <v>1</v>
      </c>
      <c r="FI10" s="1">
        <v>0</v>
      </c>
      <c r="FL10" s="1">
        <v>700</v>
      </c>
      <c r="FP10" s="1">
        <v>700</v>
      </c>
      <c r="FQ10" s="1">
        <v>3</v>
      </c>
      <c r="FR10" s="1" t="s">
        <v>65</v>
      </c>
      <c r="FS10" s="1">
        <v>1</v>
      </c>
      <c r="FT10">
        <v>8</v>
      </c>
      <c r="FU10">
        <v>4</v>
      </c>
      <c r="FV10" s="134">
        <v>34067</v>
      </c>
      <c r="FW10">
        <v>4</v>
      </c>
      <c r="FX10">
        <v>8</v>
      </c>
      <c r="FY10" s="134">
        <v>34067</v>
      </c>
      <c r="FZ10" s="134">
        <v>34037</v>
      </c>
      <c r="GA10" s="134">
        <v>34007</v>
      </c>
      <c r="GB10" s="134">
        <v>33977</v>
      </c>
      <c r="GC10" s="134">
        <v>33947</v>
      </c>
      <c r="GD10" s="134">
        <v>33917</v>
      </c>
      <c r="GE10" s="134">
        <v>33887</v>
      </c>
      <c r="GF10" s="134">
        <v>33702</v>
      </c>
      <c r="GG10" s="134">
        <v>34037</v>
      </c>
      <c r="GH10" s="134">
        <v>34007</v>
      </c>
      <c r="GI10" s="134">
        <v>33977</v>
      </c>
      <c r="GJ10" s="134">
        <v>33947</v>
      </c>
      <c r="GK10" s="134">
        <v>33917</v>
      </c>
      <c r="GL10" s="134">
        <v>33887</v>
      </c>
      <c r="GM10" s="134">
        <v>33702</v>
      </c>
      <c r="GN10">
        <v>1</v>
      </c>
      <c r="GO10">
        <v>0</v>
      </c>
      <c r="GP10">
        <v>0</v>
      </c>
      <c r="GQ10">
        <v>13</v>
      </c>
      <c r="GR10">
        <v>352</v>
      </c>
      <c r="GS10">
        <v>16</v>
      </c>
      <c r="GT10">
        <v>369</v>
      </c>
      <c r="GU10">
        <v>16</v>
      </c>
      <c r="GV10">
        <v>369</v>
      </c>
      <c r="GW10">
        <v>16</v>
      </c>
      <c r="GX10">
        <v>369</v>
      </c>
      <c r="GY10">
        <v>16</v>
      </c>
      <c r="GZ10">
        <v>369</v>
      </c>
      <c r="HA10">
        <v>103</v>
      </c>
      <c r="HB10">
        <v>452</v>
      </c>
      <c r="HC10">
        <v>0</v>
      </c>
      <c r="HD10">
        <v>0</v>
      </c>
      <c r="HE10">
        <v>13</v>
      </c>
      <c r="HF10">
        <v>2</v>
      </c>
      <c r="HG10">
        <v>16</v>
      </c>
      <c r="HH10">
        <v>369</v>
      </c>
      <c r="HI10">
        <v>16</v>
      </c>
      <c r="HJ10">
        <v>369</v>
      </c>
      <c r="HK10">
        <v>16</v>
      </c>
      <c r="HL10">
        <v>369</v>
      </c>
      <c r="HM10">
        <v>16</v>
      </c>
      <c r="HN10">
        <v>369</v>
      </c>
      <c r="HO10">
        <v>103</v>
      </c>
      <c r="HP10">
        <v>452</v>
      </c>
      <c r="HQ10"/>
      <c r="HR10">
        <v>0.86666666666666703</v>
      </c>
      <c r="HS10">
        <v>4.15584415584416E-2</v>
      </c>
      <c r="HT10">
        <v>4.15584415584416E-2</v>
      </c>
      <c r="HU10">
        <v>4.15584415584416E-2</v>
      </c>
      <c r="HV10">
        <v>4.15584415584416E-2</v>
      </c>
      <c r="HW10">
        <v>0.18558558558558599</v>
      </c>
      <c r="HX10"/>
      <c r="HY10">
        <v>3.5616438356164397E-2</v>
      </c>
      <c r="HZ10">
        <v>4.15584415584416E-2</v>
      </c>
      <c r="IA10">
        <v>4.15584415584416E-2</v>
      </c>
      <c r="IB10">
        <v>4.15584415584416E-2</v>
      </c>
      <c r="IC10">
        <v>4.15584415584416E-2</v>
      </c>
      <c r="ID10">
        <v>0.18558558558558599</v>
      </c>
    </row>
    <row r="11" spans="1:238" s="1" customFormat="1" x14ac:dyDescent="0.2">
      <c r="A11" s="1" t="s">
        <v>236</v>
      </c>
      <c r="B11" s="1">
        <v>1993</v>
      </c>
      <c r="C11" s="1">
        <v>-8</v>
      </c>
      <c r="D11" s="1" t="s">
        <v>237</v>
      </c>
      <c r="E11" s="1" t="s">
        <v>238</v>
      </c>
      <c r="G11" s="1" t="s">
        <v>239</v>
      </c>
      <c r="H11" s="1" t="s">
        <v>240</v>
      </c>
      <c r="J11" s="1" t="s">
        <v>241</v>
      </c>
      <c r="L11" s="1" t="s">
        <v>242</v>
      </c>
      <c r="T11" s="3">
        <v>1</v>
      </c>
      <c r="U11" s="3" t="s">
        <v>243</v>
      </c>
      <c r="V11" s="3" t="s">
        <v>244</v>
      </c>
      <c r="W11" s="3" t="s">
        <v>57</v>
      </c>
      <c r="X11" s="3" t="s">
        <v>57</v>
      </c>
      <c r="Y11" s="3" t="s">
        <v>57</v>
      </c>
      <c r="Z11" s="3" t="s">
        <v>57</v>
      </c>
      <c r="AA11" s="3"/>
      <c r="AB11" s="3"/>
      <c r="AC11" s="10" t="s">
        <v>189</v>
      </c>
      <c r="AD11" s="12" t="s">
        <v>144</v>
      </c>
      <c r="AE11" s="13" t="s">
        <v>60</v>
      </c>
      <c r="AF11" s="13">
        <v>1</v>
      </c>
      <c r="AG11" s="13">
        <v>1</v>
      </c>
      <c r="AH11" s="13"/>
      <c r="AI11" s="13">
        <v>1</v>
      </c>
      <c r="AJ11" s="12">
        <v>0</v>
      </c>
      <c r="AK11" s="62">
        <v>0</v>
      </c>
      <c r="AL11" s="28">
        <v>0</v>
      </c>
      <c r="AM11" s="28">
        <v>0</v>
      </c>
      <c r="AN11" s="28">
        <v>0</v>
      </c>
      <c r="AO11" s="28"/>
      <c r="AP11" s="28"/>
      <c r="AQ11" s="28"/>
      <c r="AR11" s="28"/>
      <c r="AS11" s="28">
        <v>0</v>
      </c>
      <c r="AU11" s="1">
        <v>0</v>
      </c>
      <c r="AV11" s="28">
        <v>104</v>
      </c>
      <c r="AW11" s="1">
        <v>10410</v>
      </c>
      <c r="AX11" s="1">
        <v>1</v>
      </c>
      <c r="AY11" s="1">
        <v>0</v>
      </c>
      <c r="AZ11" s="1">
        <v>1</v>
      </c>
      <c r="BA11" s="1">
        <v>1</v>
      </c>
      <c r="BB11" s="1">
        <v>0</v>
      </c>
      <c r="BC11" s="1">
        <v>1</v>
      </c>
      <c r="BD11" s="12" t="s">
        <v>303</v>
      </c>
      <c r="BE11" s="12" t="s">
        <v>383</v>
      </c>
      <c r="BF11" s="5" t="s">
        <v>330</v>
      </c>
      <c r="BG11" s="5" t="s">
        <v>344</v>
      </c>
      <c r="BH11" s="5" t="s">
        <v>414</v>
      </c>
      <c r="BI11" s="5"/>
      <c r="BJ11" s="5" t="s">
        <v>330</v>
      </c>
      <c r="BK11" s="5" t="s">
        <v>344</v>
      </c>
      <c r="BL11" s="5" t="s">
        <v>414</v>
      </c>
      <c r="BM11" s="5"/>
      <c r="BN11" s="161">
        <v>0</v>
      </c>
      <c r="BO11" s="161">
        <v>0</v>
      </c>
      <c r="BQ11" s="19" t="s">
        <v>689</v>
      </c>
      <c r="BR11" s="19" t="s">
        <v>762</v>
      </c>
      <c r="BS11" s="12" t="s">
        <v>437</v>
      </c>
      <c r="BT11" s="12">
        <v>0</v>
      </c>
      <c r="BU11" s="12">
        <v>2</v>
      </c>
      <c r="BV11" s="12">
        <v>1</v>
      </c>
      <c r="BW11" s="12" t="s">
        <v>240</v>
      </c>
      <c r="BX11" s="12" t="s">
        <v>1424</v>
      </c>
      <c r="BY11" s="12">
        <v>0</v>
      </c>
      <c r="BZ11" s="12">
        <v>1</v>
      </c>
      <c r="CA11" s="12">
        <v>1</v>
      </c>
      <c r="CB11" s="12">
        <v>1</v>
      </c>
      <c r="CC11" s="5">
        <f>CA10</f>
        <v>1</v>
      </c>
      <c r="CD11" s="12">
        <v>0</v>
      </c>
      <c r="CE11" s="12">
        <v>1</v>
      </c>
      <c r="CF11" s="12">
        <v>1</v>
      </c>
      <c r="CG11" s="12">
        <v>1</v>
      </c>
      <c r="CH11" s="12">
        <v>0</v>
      </c>
      <c r="CI11" s="12">
        <v>0</v>
      </c>
      <c r="CJ11" s="161">
        <v>12</v>
      </c>
      <c r="CK11" s="19" t="s">
        <v>1480</v>
      </c>
      <c r="CL11" s="12">
        <f t="shared" si="0"/>
        <v>50</v>
      </c>
      <c r="CM11" s="12">
        <f t="shared" si="1"/>
        <v>50</v>
      </c>
      <c r="CN11" s="12">
        <f t="shared" ref="CN11" si="54">CL10</f>
        <v>33.299999999999997</v>
      </c>
      <c r="CO11" s="12">
        <v>1</v>
      </c>
      <c r="CP11" s="12">
        <v>1</v>
      </c>
      <c r="CQ11" s="12">
        <v>1</v>
      </c>
      <c r="CR11" s="161">
        <v>1</v>
      </c>
      <c r="CS11" s="161">
        <v>0</v>
      </c>
      <c r="CT11" s="161">
        <v>0</v>
      </c>
      <c r="CU11" s="12">
        <v>1</v>
      </c>
      <c r="CV11" s="161">
        <v>1</v>
      </c>
      <c r="CW11" s="161">
        <v>0</v>
      </c>
      <c r="CX11" s="161">
        <v>0</v>
      </c>
      <c r="CY11" s="12">
        <v>78.039927404718696</v>
      </c>
      <c r="CZ11" s="12">
        <v>40</v>
      </c>
      <c r="DA11" s="12">
        <v>1</v>
      </c>
      <c r="DB11" s="12">
        <v>1</v>
      </c>
      <c r="DC11" s="12">
        <v>4</v>
      </c>
      <c r="DD11" s="12">
        <f t="shared" ref="DD11" si="55">100-EM11</f>
        <v>50</v>
      </c>
      <c r="DE11" s="12">
        <f t="shared" si="4"/>
        <v>50</v>
      </c>
      <c r="DF11" s="12">
        <f t="shared" ref="DF11" si="56">EM11</f>
        <v>50</v>
      </c>
      <c r="DG11" s="12">
        <f t="shared" ref="DG11" si="57">EM11</f>
        <v>50</v>
      </c>
      <c r="DH11" s="12">
        <f>DD10</f>
        <v>33.299999999999997</v>
      </c>
      <c r="DI11" s="12">
        <f t="shared" ref="DI11" si="58">DE10</f>
        <v>33.299999999999997</v>
      </c>
      <c r="DJ11" s="12">
        <v>1</v>
      </c>
      <c r="DK11" s="12" t="s">
        <v>320</v>
      </c>
      <c r="DL11" s="12">
        <v>2</v>
      </c>
      <c r="DM11" s="12" t="s">
        <v>712</v>
      </c>
      <c r="DN11" s="12" t="s">
        <v>240</v>
      </c>
      <c r="DO11" s="12" t="s">
        <v>690</v>
      </c>
      <c r="DP11" s="12"/>
      <c r="DQ11" s="12"/>
      <c r="DR11" s="12"/>
      <c r="DS11" s="12"/>
      <c r="DT11" s="12">
        <f t="shared" ref="DT11" si="59">(DW11/DU11)*100</f>
        <v>40</v>
      </c>
      <c r="DU11" s="12">
        <f t="shared" si="9"/>
        <v>125000</v>
      </c>
      <c r="DV11" s="12">
        <v>75000</v>
      </c>
      <c r="DW11" s="12">
        <v>50000</v>
      </c>
      <c r="DX11" s="12"/>
      <c r="DY11" s="12"/>
      <c r="DZ11" s="101" t="s">
        <v>993</v>
      </c>
      <c r="EA11" s="101" t="s">
        <v>991</v>
      </c>
      <c r="EB11" s="12"/>
      <c r="EC11" s="12"/>
      <c r="ED11" s="12">
        <f t="shared" ref="ED11" si="60">(EG11/EE11)*100</f>
        <v>78.039927404718696</v>
      </c>
      <c r="EE11" s="12">
        <f t="shared" si="11"/>
        <v>551</v>
      </c>
      <c r="EF11" s="43">
        <v>121</v>
      </c>
      <c r="EG11" s="43">
        <v>430</v>
      </c>
      <c r="EH11" s="12"/>
      <c r="EI11" s="12"/>
      <c r="EJ11" s="62" t="s">
        <v>969</v>
      </c>
      <c r="EK11" s="59">
        <v>66.7</v>
      </c>
      <c r="EL11" s="62" t="s">
        <v>970</v>
      </c>
      <c r="EM11" s="59">
        <v>50</v>
      </c>
      <c r="EN11" s="62"/>
      <c r="EO11" s="59"/>
      <c r="EP11" s="62"/>
      <c r="EQ11" s="59"/>
      <c r="ER11" s="12" t="s">
        <v>709</v>
      </c>
      <c r="ES11" s="12">
        <v>1</v>
      </c>
      <c r="ET11" s="12" t="s">
        <v>948</v>
      </c>
      <c r="EV11" s="16"/>
      <c r="EX11" s="1" t="s">
        <v>245</v>
      </c>
      <c r="EZ11" s="1">
        <v>2</v>
      </c>
      <c r="FB11" s="1">
        <v>2</v>
      </c>
      <c r="FC11" s="1">
        <v>1</v>
      </c>
      <c r="FD11" s="1">
        <v>3</v>
      </c>
      <c r="FE11" s="9">
        <v>27759</v>
      </c>
      <c r="FF11" s="1">
        <v>5</v>
      </c>
      <c r="FG11" s="9">
        <v>28607</v>
      </c>
      <c r="FH11" s="1">
        <v>1</v>
      </c>
      <c r="FI11" s="1">
        <v>0</v>
      </c>
      <c r="FL11" s="1">
        <v>700</v>
      </c>
      <c r="FP11" s="1">
        <v>700</v>
      </c>
      <c r="FQ11" s="1">
        <v>3</v>
      </c>
      <c r="FR11" s="1" t="s">
        <v>65</v>
      </c>
      <c r="FS11" s="1">
        <v>1</v>
      </c>
      <c r="FT11">
        <v>8</v>
      </c>
      <c r="FU11">
        <v>4</v>
      </c>
      <c r="FV11" s="134">
        <v>34067</v>
      </c>
      <c r="FW11">
        <v>4</v>
      </c>
      <c r="FX11">
        <v>8</v>
      </c>
      <c r="FY11" s="134">
        <v>34067</v>
      </c>
      <c r="FZ11" s="134">
        <v>34037</v>
      </c>
      <c r="GA11" s="134">
        <v>34007</v>
      </c>
      <c r="GB11" s="134">
        <v>33977</v>
      </c>
      <c r="GC11" s="134">
        <v>33947</v>
      </c>
      <c r="GD11" s="134">
        <v>33917</v>
      </c>
      <c r="GE11" s="134">
        <v>33887</v>
      </c>
      <c r="GF11" s="134">
        <v>33702</v>
      </c>
      <c r="GG11" s="134">
        <v>34037</v>
      </c>
      <c r="GH11" s="134">
        <v>34007</v>
      </c>
      <c r="GI11" s="134">
        <v>33977</v>
      </c>
      <c r="GJ11" s="134">
        <v>33947</v>
      </c>
      <c r="GK11" s="134">
        <v>33917</v>
      </c>
      <c r="GL11" s="134">
        <v>33887</v>
      </c>
      <c r="GM11" s="134">
        <v>33702</v>
      </c>
      <c r="GN11">
        <v>1</v>
      </c>
      <c r="GO11">
        <v>0</v>
      </c>
      <c r="GP11">
        <v>0</v>
      </c>
      <c r="GQ11">
        <v>13</v>
      </c>
      <c r="GR11">
        <v>352</v>
      </c>
      <c r="GS11">
        <v>16</v>
      </c>
      <c r="GT11">
        <v>369</v>
      </c>
      <c r="GU11">
        <v>16</v>
      </c>
      <c r="GV11">
        <v>369</v>
      </c>
      <c r="GW11">
        <v>16</v>
      </c>
      <c r="GX11">
        <v>369</v>
      </c>
      <c r="GY11">
        <v>16</v>
      </c>
      <c r="GZ11">
        <v>369</v>
      </c>
      <c r="HA11">
        <v>103</v>
      </c>
      <c r="HB11">
        <v>452</v>
      </c>
      <c r="HC11">
        <v>0</v>
      </c>
      <c r="HD11">
        <v>0</v>
      </c>
      <c r="HE11">
        <v>13</v>
      </c>
      <c r="HF11">
        <v>2</v>
      </c>
      <c r="HG11">
        <v>16</v>
      </c>
      <c r="HH11">
        <v>369</v>
      </c>
      <c r="HI11">
        <v>16</v>
      </c>
      <c r="HJ11">
        <v>369</v>
      </c>
      <c r="HK11">
        <v>16</v>
      </c>
      <c r="HL11">
        <v>369</v>
      </c>
      <c r="HM11">
        <v>16</v>
      </c>
      <c r="HN11">
        <v>369</v>
      </c>
      <c r="HO11">
        <v>103</v>
      </c>
      <c r="HP11">
        <v>452</v>
      </c>
      <c r="HQ11"/>
      <c r="HR11">
        <v>0.133333333333333</v>
      </c>
      <c r="HS11">
        <v>0.95844155844155798</v>
      </c>
      <c r="HT11">
        <v>0.95844155844155798</v>
      </c>
      <c r="HU11">
        <v>0.95844155844155798</v>
      </c>
      <c r="HV11">
        <v>0.95844155844155798</v>
      </c>
      <c r="HW11">
        <v>0.81441441441441398</v>
      </c>
      <c r="HX11"/>
      <c r="HY11">
        <v>0.96438356164383598</v>
      </c>
      <c r="HZ11">
        <v>0.95844155844155798</v>
      </c>
      <c r="IA11">
        <v>0.95844155844155798</v>
      </c>
      <c r="IB11">
        <v>0.95844155844155798</v>
      </c>
      <c r="IC11">
        <v>0.95844155844155798</v>
      </c>
      <c r="ID11">
        <v>0.81441441441441398</v>
      </c>
    </row>
    <row r="12" spans="1:238" s="1" customFormat="1" x14ac:dyDescent="0.2">
      <c r="A12" s="1" t="s">
        <v>236</v>
      </c>
      <c r="B12" s="1">
        <v>1993</v>
      </c>
      <c r="C12" s="1">
        <v>-8</v>
      </c>
      <c r="D12" s="1" t="s">
        <v>237</v>
      </c>
      <c r="E12" s="1" t="s">
        <v>238</v>
      </c>
      <c r="G12" s="1" t="s">
        <v>239</v>
      </c>
      <c r="H12" s="1" t="s">
        <v>240</v>
      </c>
      <c r="J12" s="1" t="s">
        <v>241</v>
      </c>
      <c r="L12" s="1" t="s">
        <v>242</v>
      </c>
      <c r="T12" s="3">
        <v>1</v>
      </c>
      <c r="U12" s="3" t="s">
        <v>243</v>
      </c>
      <c r="V12" s="3" t="s">
        <v>244</v>
      </c>
      <c r="W12" s="3" t="s">
        <v>57</v>
      </c>
      <c r="X12" s="3" t="s">
        <v>57</v>
      </c>
      <c r="Y12" s="3" t="s">
        <v>57</v>
      </c>
      <c r="Z12" s="3" t="s">
        <v>57</v>
      </c>
      <c r="AA12" s="3"/>
      <c r="AB12" s="3"/>
      <c r="AC12" s="10" t="s">
        <v>189</v>
      </c>
      <c r="AD12" s="12" t="s">
        <v>144</v>
      </c>
      <c r="AE12" s="13" t="s">
        <v>60</v>
      </c>
      <c r="AF12" s="13">
        <v>1</v>
      </c>
      <c r="AG12" s="13">
        <v>1</v>
      </c>
      <c r="AH12" s="13"/>
      <c r="AI12" s="13">
        <v>1</v>
      </c>
      <c r="AJ12" s="12">
        <v>0</v>
      </c>
      <c r="AK12" s="62">
        <v>0</v>
      </c>
      <c r="AL12" s="28">
        <v>0</v>
      </c>
      <c r="AM12" s="28">
        <v>0</v>
      </c>
      <c r="AN12" s="28">
        <v>0</v>
      </c>
      <c r="AO12" s="28"/>
      <c r="AP12" s="28"/>
      <c r="AQ12" s="28"/>
      <c r="AR12" s="28"/>
      <c r="AS12" s="28">
        <v>0</v>
      </c>
      <c r="AU12" s="1">
        <v>0</v>
      </c>
      <c r="AV12" s="28">
        <v>105</v>
      </c>
      <c r="AW12" s="1">
        <v>10510</v>
      </c>
      <c r="AX12" s="1">
        <v>1</v>
      </c>
      <c r="AY12" s="1">
        <v>0</v>
      </c>
      <c r="AZ12" s="1">
        <v>1</v>
      </c>
      <c r="BA12" s="1">
        <v>1</v>
      </c>
      <c r="BB12" s="1">
        <v>0</v>
      </c>
      <c r="BC12" s="1">
        <v>1</v>
      </c>
      <c r="BD12" s="12" t="s">
        <v>303</v>
      </c>
      <c r="BE12" s="12" t="s">
        <v>383</v>
      </c>
      <c r="BF12" s="5" t="s">
        <v>703</v>
      </c>
      <c r="BG12" s="5" t="s">
        <v>704</v>
      </c>
      <c r="BH12" s="5" t="s">
        <v>414</v>
      </c>
      <c r="BI12" s="5" t="s">
        <v>705</v>
      </c>
      <c r="BJ12" s="5" t="s">
        <v>326</v>
      </c>
      <c r="BK12" s="5" t="s">
        <v>381</v>
      </c>
      <c r="BL12" s="5" t="s">
        <v>414</v>
      </c>
      <c r="BM12" s="5" t="s">
        <v>1386</v>
      </c>
      <c r="BN12" s="161">
        <v>1</v>
      </c>
      <c r="BO12" s="161">
        <v>0</v>
      </c>
      <c r="BP12" s="12" t="s">
        <v>1331</v>
      </c>
      <c r="BQ12" s="19" t="s">
        <v>689</v>
      </c>
      <c r="BR12" s="19" t="s">
        <v>762</v>
      </c>
      <c r="BS12" s="12" t="s">
        <v>435</v>
      </c>
      <c r="BT12" s="12">
        <v>0</v>
      </c>
      <c r="BU12" s="12">
        <v>2</v>
      </c>
      <c r="BV12" s="12">
        <v>1</v>
      </c>
      <c r="BW12" s="1" t="s">
        <v>238</v>
      </c>
      <c r="BX12" s="1" t="s">
        <v>320</v>
      </c>
      <c r="BY12" s="28">
        <v>1</v>
      </c>
      <c r="BZ12" s="28">
        <v>0</v>
      </c>
      <c r="CA12" s="12">
        <v>1</v>
      </c>
      <c r="CB12" s="12">
        <v>1</v>
      </c>
      <c r="CC12" s="5">
        <f>CA13</f>
        <v>1</v>
      </c>
      <c r="CD12" s="12">
        <v>0</v>
      </c>
      <c r="CE12" s="12">
        <v>1</v>
      </c>
      <c r="CF12" s="12">
        <v>1</v>
      </c>
      <c r="CG12" s="12">
        <v>1</v>
      </c>
      <c r="CH12" s="12">
        <v>0</v>
      </c>
      <c r="CI12" s="12">
        <v>0</v>
      </c>
      <c r="CJ12" s="161">
        <v>11</v>
      </c>
      <c r="CK12" s="19" t="s">
        <v>1479</v>
      </c>
      <c r="CL12" s="12">
        <f t="shared" si="0"/>
        <v>50</v>
      </c>
      <c r="CM12" s="12">
        <f t="shared" si="1"/>
        <v>50</v>
      </c>
      <c r="CN12" s="12">
        <f t="shared" ref="CN12" si="61">CL13</f>
        <v>50</v>
      </c>
      <c r="CO12" s="12">
        <v>0</v>
      </c>
      <c r="CP12" s="12">
        <v>0</v>
      </c>
      <c r="CQ12" s="12">
        <v>1</v>
      </c>
      <c r="CR12" s="161">
        <v>1</v>
      </c>
      <c r="CS12" s="161">
        <v>0</v>
      </c>
      <c r="CT12" s="161">
        <v>0</v>
      </c>
      <c r="CU12" s="12">
        <v>1</v>
      </c>
      <c r="CV12" s="161">
        <v>1</v>
      </c>
      <c r="CW12" s="161">
        <v>0</v>
      </c>
      <c r="CX12" s="161">
        <v>0</v>
      </c>
      <c r="CY12" s="12">
        <v>21.960072595281307</v>
      </c>
      <c r="CZ12" s="12">
        <v>60</v>
      </c>
      <c r="DA12" s="12">
        <v>1</v>
      </c>
      <c r="DB12" s="12">
        <v>1</v>
      </c>
      <c r="DC12" s="12">
        <v>3</v>
      </c>
      <c r="DD12" s="12">
        <f t="shared" ref="DD12" si="62">100-EK12</f>
        <v>50</v>
      </c>
      <c r="DE12" s="12">
        <f t="shared" si="4"/>
        <v>50</v>
      </c>
      <c r="DF12" s="12">
        <f t="shared" ref="DF12" si="63">EK12</f>
        <v>50</v>
      </c>
      <c r="DG12" s="12">
        <f t="shared" ref="DG12:DG36" si="64">EK12</f>
        <v>50</v>
      </c>
      <c r="DH12" s="12">
        <f>DD13</f>
        <v>50</v>
      </c>
      <c r="DI12" s="12">
        <f t="shared" ref="DI12" si="65">DE13</f>
        <v>50</v>
      </c>
      <c r="DJ12" s="12">
        <v>0</v>
      </c>
      <c r="DK12" s="12" t="s">
        <v>320</v>
      </c>
      <c r="DL12" s="12">
        <v>2</v>
      </c>
      <c r="DM12" s="12" t="s">
        <v>712</v>
      </c>
      <c r="DN12" s="12" t="s">
        <v>240</v>
      </c>
      <c r="DO12" s="12" t="s">
        <v>690</v>
      </c>
      <c r="DP12" s="12"/>
      <c r="DQ12" s="12"/>
      <c r="DR12" s="12"/>
      <c r="DS12" s="12"/>
      <c r="DT12" s="12">
        <f t="shared" ref="DT12" si="66">(DV12/DU12)*100</f>
        <v>60</v>
      </c>
      <c r="DU12" s="12">
        <f t="shared" si="9"/>
        <v>125000</v>
      </c>
      <c r="DV12" s="12">
        <v>75000</v>
      </c>
      <c r="DW12" s="12">
        <v>50000</v>
      </c>
      <c r="DX12" s="12"/>
      <c r="DY12" s="12"/>
      <c r="DZ12" s="101" t="s">
        <v>993</v>
      </c>
      <c r="EA12" s="101" t="s">
        <v>991</v>
      </c>
      <c r="EB12" s="12"/>
      <c r="EC12" s="12"/>
      <c r="ED12" s="12">
        <f t="shared" ref="ED12" si="67">(EF12/EE12)*100</f>
        <v>21.960072595281307</v>
      </c>
      <c r="EE12" s="12">
        <f t="shared" si="11"/>
        <v>551</v>
      </c>
      <c r="EF12" s="43">
        <v>121</v>
      </c>
      <c r="EG12" s="43">
        <v>430</v>
      </c>
      <c r="EH12" s="12"/>
      <c r="EI12" s="12"/>
      <c r="EJ12" s="62" t="s">
        <v>910</v>
      </c>
      <c r="EK12" s="59">
        <v>50</v>
      </c>
      <c r="EL12" s="62" t="s">
        <v>910</v>
      </c>
      <c r="EM12" s="59">
        <v>50</v>
      </c>
      <c r="EN12" s="62"/>
      <c r="EO12" s="59"/>
      <c r="EP12" s="62"/>
      <c r="EQ12" s="59"/>
      <c r="ER12" s="12" t="s">
        <v>709</v>
      </c>
      <c r="ES12" s="12">
        <v>1</v>
      </c>
      <c r="ET12" s="12" t="s">
        <v>949</v>
      </c>
      <c r="EU12" s="12" t="s">
        <v>711</v>
      </c>
      <c r="EV12" s="110" t="s">
        <v>1103</v>
      </c>
      <c r="EW12" s="12" t="s">
        <v>1331</v>
      </c>
      <c r="EX12" s="1" t="s">
        <v>245</v>
      </c>
      <c r="EZ12" s="1">
        <v>2</v>
      </c>
      <c r="FB12" s="1">
        <v>2</v>
      </c>
      <c r="FC12" s="1">
        <v>1</v>
      </c>
      <c r="FD12" s="1">
        <v>3</v>
      </c>
      <c r="FE12" s="9">
        <v>27759</v>
      </c>
      <c r="FF12" s="1">
        <v>5</v>
      </c>
      <c r="FG12" s="9">
        <v>28607</v>
      </c>
      <c r="FH12" s="1">
        <v>1</v>
      </c>
      <c r="FI12" s="1">
        <v>0</v>
      </c>
      <c r="FL12" s="1">
        <v>700</v>
      </c>
      <c r="FP12" s="1">
        <v>700</v>
      </c>
      <c r="FQ12" s="1">
        <v>3</v>
      </c>
      <c r="FR12" s="1" t="s">
        <v>65</v>
      </c>
      <c r="FS12" s="1">
        <v>1</v>
      </c>
      <c r="FT12">
        <v>30</v>
      </c>
      <c r="FU12">
        <v>4</v>
      </c>
      <c r="FV12" s="134">
        <v>34089</v>
      </c>
      <c r="FW12">
        <v>5</v>
      </c>
      <c r="FX12">
        <v>20</v>
      </c>
      <c r="FY12" s="134">
        <v>34109</v>
      </c>
      <c r="FZ12" s="134">
        <v>34079</v>
      </c>
      <c r="GA12" s="134">
        <v>34049</v>
      </c>
      <c r="GB12" s="134">
        <v>34019</v>
      </c>
      <c r="GC12" s="134">
        <v>33989</v>
      </c>
      <c r="GD12" s="134">
        <v>33959</v>
      </c>
      <c r="GE12" s="134">
        <v>33929</v>
      </c>
      <c r="GF12" s="134">
        <v>33744</v>
      </c>
      <c r="GG12" s="134">
        <v>34059</v>
      </c>
      <c r="GH12" s="134">
        <v>34029</v>
      </c>
      <c r="GI12" s="134">
        <v>33999</v>
      </c>
      <c r="GJ12" s="134">
        <v>33969</v>
      </c>
      <c r="GK12" s="134">
        <v>33939</v>
      </c>
      <c r="GL12" s="134">
        <v>33909</v>
      </c>
      <c r="GM12" s="134">
        <v>33724</v>
      </c>
      <c r="GN12">
        <v>1</v>
      </c>
      <c r="GO12">
        <v>0</v>
      </c>
      <c r="GP12">
        <v>0</v>
      </c>
      <c r="GQ12">
        <v>0</v>
      </c>
      <c r="GR12">
        <v>0</v>
      </c>
      <c r="GS12">
        <v>0</v>
      </c>
      <c r="GT12">
        <v>0</v>
      </c>
      <c r="GU12">
        <v>13</v>
      </c>
      <c r="GV12">
        <v>354</v>
      </c>
      <c r="GW12">
        <v>16</v>
      </c>
      <c r="GX12">
        <v>369</v>
      </c>
      <c r="GY12">
        <v>16</v>
      </c>
      <c r="GZ12">
        <v>369</v>
      </c>
      <c r="HA12">
        <v>60</v>
      </c>
      <c r="HB12">
        <v>452</v>
      </c>
      <c r="HC12">
        <v>0</v>
      </c>
      <c r="HD12">
        <v>0</v>
      </c>
      <c r="HE12">
        <v>0</v>
      </c>
      <c r="HF12">
        <v>0</v>
      </c>
      <c r="HG12">
        <v>13</v>
      </c>
      <c r="HH12">
        <v>4</v>
      </c>
      <c r="HI12">
        <v>16</v>
      </c>
      <c r="HJ12">
        <v>369</v>
      </c>
      <c r="HK12">
        <v>16</v>
      </c>
      <c r="HL12">
        <v>369</v>
      </c>
      <c r="HM12">
        <v>16</v>
      </c>
      <c r="HN12">
        <v>369</v>
      </c>
      <c r="HO12">
        <v>60</v>
      </c>
      <c r="HP12">
        <v>452</v>
      </c>
      <c r="HQ12"/>
      <c r="HR12"/>
      <c r="HS12">
        <v>0.76470588235294101</v>
      </c>
      <c r="HT12">
        <v>4.15584415584416E-2</v>
      </c>
      <c r="HU12">
        <v>4.15584415584416E-2</v>
      </c>
      <c r="HV12">
        <v>4.15584415584416E-2</v>
      </c>
      <c r="HW12">
        <v>0.1171875</v>
      </c>
      <c r="HX12"/>
      <c r="HY12"/>
      <c r="HZ12"/>
      <c r="IA12">
        <v>3.5422343324250698E-2</v>
      </c>
      <c r="IB12">
        <v>4.15584415584416E-2</v>
      </c>
      <c r="IC12">
        <v>4.15584415584416E-2</v>
      </c>
      <c r="ID12">
        <v>0.1171875</v>
      </c>
    </row>
    <row r="13" spans="1:238" s="1" customFormat="1" x14ac:dyDescent="0.2">
      <c r="A13" s="1" t="s">
        <v>236</v>
      </c>
      <c r="B13" s="1">
        <v>1993</v>
      </c>
      <c r="C13" s="1">
        <v>-8</v>
      </c>
      <c r="D13" s="1" t="s">
        <v>237</v>
      </c>
      <c r="E13" s="1" t="s">
        <v>238</v>
      </c>
      <c r="G13" s="1" t="s">
        <v>239</v>
      </c>
      <c r="H13" s="1" t="s">
        <v>240</v>
      </c>
      <c r="J13" s="1" t="s">
        <v>241</v>
      </c>
      <c r="L13" s="1" t="s">
        <v>242</v>
      </c>
      <c r="T13" s="3">
        <v>1</v>
      </c>
      <c r="U13" s="3" t="s">
        <v>243</v>
      </c>
      <c r="V13" s="3" t="s">
        <v>244</v>
      </c>
      <c r="W13" s="3" t="s">
        <v>57</v>
      </c>
      <c r="X13" s="3" t="s">
        <v>57</v>
      </c>
      <c r="Y13" s="3" t="s">
        <v>57</v>
      </c>
      <c r="Z13" s="3" t="s">
        <v>57</v>
      </c>
      <c r="AA13" s="3"/>
      <c r="AB13" s="3"/>
      <c r="AC13" s="10" t="s">
        <v>189</v>
      </c>
      <c r="AD13" s="12" t="s">
        <v>144</v>
      </c>
      <c r="AE13" s="13" t="s">
        <v>60</v>
      </c>
      <c r="AF13" s="13">
        <v>1</v>
      </c>
      <c r="AG13" s="13">
        <v>1</v>
      </c>
      <c r="AH13" s="13"/>
      <c r="AI13" s="13">
        <v>1</v>
      </c>
      <c r="AJ13" s="12">
        <v>0</v>
      </c>
      <c r="AK13" s="62">
        <v>0</v>
      </c>
      <c r="AL13" s="28">
        <v>0</v>
      </c>
      <c r="AM13" s="28">
        <v>0</v>
      </c>
      <c r="AN13" s="28">
        <v>0</v>
      </c>
      <c r="AO13" s="28"/>
      <c r="AP13" s="28"/>
      <c r="AQ13" s="28"/>
      <c r="AR13" s="28"/>
      <c r="AS13" s="28">
        <v>0</v>
      </c>
      <c r="AU13" s="1">
        <v>0</v>
      </c>
      <c r="AV13" s="28">
        <v>105</v>
      </c>
      <c r="AW13" s="1">
        <v>10510</v>
      </c>
      <c r="AX13" s="1">
        <v>1</v>
      </c>
      <c r="AY13" s="1">
        <v>0</v>
      </c>
      <c r="AZ13" s="1">
        <v>1</v>
      </c>
      <c r="BA13" s="1">
        <v>1</v>
      </c>
      <c r="BB13" s="1">
        <v>0</v>
      </c>
      <c r="BC13" s="1">
        <v>1</v>
      </c>
      <c r="BD13" s="12" t="s">
        <v>303</v>
      </c>
      <c r="BE13" s="12" t="s">
        <v>383</v>
      </c>
      <c r="BF13" s="5" t="s">
        <v>703</v>
      </c>
      <c r="BG13" s="5" t="s">
        <v>704</v>
      </c>
      <c r="BH13" s="5" t="s">
        <v>414</v>
      </c>
      <c r="BI13" s="5" t="s">
        <v>705</v>
      </c>
      <c r="BJ13" s="5" t="s">
        <v>326</v>
      </c>
      <c r="BK13" s="5" t="s">
        <v>381</v>
      </c>
      <c r="BL13" s="5" t="s">
        <v>414</v>
      </c>
      <c r="BM13" s="5" t="s">
        <v>1386</v>
      </c>
      <c r="BN13" s="161">
        <v>1</v>
      </c>
      <c r="BO13" s="161">
        <v>0</v>
      </c>
      <c r="BP13" s="12" t="s">
        <v>1331</v>
      </c>
      <c r="BQ13" s="19" t="s">
        <v>689</v>
      </c>
      <c r="BR13" s="19" t="s">
        <v>762</v>
      </c>
      <c r="BS13" s="12" t="s">
        <v>435</v>
      </c>
      <c r="BT13" s="12">
        <v>0</v>
      </c>
      <c r="BU13" s="12">
        <v>2</v>
      </c>
      <c r="BV13" s="12">
        <v>1</v>
      </c>
      <c r="BW13" s="12" t="s">
        <v>240</v>
      </c>
      <c r="BX13" s="12" t="s">
        <v>1424</v>
      </c>
      <c r="BY13" s="12">
        <v>0</v>
      </c>
      <c r="BZ13" s="12">
        <v>1</v>
      </c>
      <c r="CA13" s="12">
        <v>1</v>
      </c>
      <c r="CB13" s="12">
        <v>1</v>
      </c>
      <c r="CC13" s="5">
        <f>CA12</f>
        <v>1</v>
      </c>
      <c r="CD13" s="12">
        <v>0</v>
      </c>
      <c r="CE13" s="12">
        <v>1</v>
      </c>
      <c r="CF13" s="12">
        <v>1</v>
      </c>
      <c r="CG13" s="12">
        <v>1</v>
      </c>
      <c r="CH13" s="12">
        <v>0</v>
      </c>
      <c r="CI13" s="12">
        <v>0</v>
      </c>
      <c r="CJ13" s="161">
        <v>12</v>
      </c>
      <c r="CK13" s="19" t="s">
        <v>1480</v>
      </c>
      <c r="CL13" s="12">
        <f t="shared" si="0"/>
        <v>50</v>
      </c>
      <c r="CM13" s="12">
        <f t="shared" si="1"/>
        <v>50</v>
      </c>
      <c r="CN13" s="12">
        <f t="shared" ref="CN13" si="68">CL12</f>
        <v>50</v>
      </c>
      <c r="CO13" s="12">
        <v>0</v>
      </c>
      <c r="CP13" s="12">
        <v>0</v>
      </c>
      <c r="CQ13" s="12">
        <v>1</v>
      </c>
      <c r="CR13" s="161">
        <v>1</v>
      </c>
      <c r="CS13" s="161">
        <v>0</v>
      </c>
      <c r="CT13" s="161">
        <v>0</v>
      </c>
      <c r="CU13" s="12">
        <v>1</v>
      </c>
      <c r="CV13" s="161">
        <v>1</v>
      </c>
      <c r="CW13" s="161">
        <v>0</v>
      </c>
      <c r="CX13" s="161">
        <v>0</v>
      </c>
      <c r="CY13" s="12">
        <v>78.039927404718696</v>
      </c>
      <c r="CZ13" s="12">
        <v>40</v>
      </c>
      <c r="DA13" s="12">
        <v>1</v>
      </c>
      <c r="DB13" s="12">
        <v>1</v>
      </c>
      <c r="DC13" s="12">
        <v>5</v>
      </c>
      <c r="DD13" s="12">
        <f t="shared" ref="DD13" si="69">100-EM13</f>
        <v>50</v>
      </c>
      <c r="DE13" s="12">
        <f t="shared" si="4"/>
        <v>50</v>
      </c>
      <c r="DF13" s="12">
        <f t="shared" ref="DF13" si="70">EM13</f>
        <v>50</v>
      </c>
      <c r="DG13" s="12">
        <f t="shared" ref="DG13" si="71">EM13</f>
        <v>50</v>
      </c>
      <c r="DH13" s="12">
        <f>DD12</f>
        <v>50</v>
      </c>
      <c r="DI13" s="12">
        <f t="shared" ref="DI13" si="72">DE12</f>
        <v>50</v>
      </c>
      <c r="DJ13" s="12">
        <v>0</v>
      </c>
      <c r="DK13" s="12" t="s">
        <v>320</v>
      </c>
      <c r="DL13" s="12">
        <v>2</v>
      </c>
      <c r="DM13" s="12" t="s">
        <v>712</v>
      </c>
      <c r="DN13" s="12" t="s">
        <v>240</v>
      </c>
      <c r="DO13" s="12" t="s">
        <v>690</v>
      </c>
      <c r="DP13" s="12"/>
      <c r="DQ13" s="12"/>
      <c r="DR13" s="12"/>
      <c r="DS13" s="12"/>
      <c r="DT13" s="12">
        <f t="shared" ref="DT13" si="73">(DW13/DU13)*100</f>
        <v>40</v>
      </c>
      <c r="DU13" s="12">
        <f t="shared" si="9"/>
        <v>125000</v>
      </c>
      <c r="DV13" s="12">
        <v>75000</v>
      </c>
      <c r="DW13" s="12">
        <v>50000</v>
      </c>
      <c r="DX13" s="12"/>
      <c r="DY13" s="12"/>
      <c r="DZ13" s="101" t="s">
        <v>993</v>
      </c>
      <c r="EA13" s="101" t="s">
        <v>991</v>
      </c>
      <c r="EB13" s="12"/>
      <c r="EC13" s="12"/>
      <c r="ED13" s="12">
        <f t="shared" ref="ED13" si="74">(EG13/EE13)*100</f>
        <v>78.039927404718696</v>
      </c>
      <c r="EE13" s="12">
        <f t="shared" si="11"/>
        <v>551</v>
      </c>
      <c r="EF13" s="43">
        <v>121</v>
      </c>
      <c r="EG13" s="43">
        <v>430</v>
      </c>
      <c r="EH13" s="12"/>
      <c r="EI13" s="12"/>
      <c r="EJ13" s="62" t="s">
        <v>910</v>
      </c>
      <c r="EK13" s="59">
        <v>50</v>
      </c>
      <c r="EL13" s="62" t="s">
        <v>910</v>
      </c>
      <c r="EM13" s="59">
        <v>50</v>
      </c>
      <c r="EN13" s="62"/>
      <c r="EO13" s="59"/>
      <c r="EP13" s="62"/>
      <c r="EQ13" s="59"/>
      <c r="ER13" s="12" t="s">
        <v>709</v>
      </c>
      <c r="ES13" s="12">
        <v>1</v>
      </c>
      <c r="ET13" s="12" t="s">
        <v>949</v>
      </c>
      <c r="EU13" s="12" t="s">
        <v>711</v>
      </c>
      <c r="EV13" s="110" t="s">
        <v>1103</v>
      </c>
      <c r="EW13" s="12" t="s">
        <v>1331</v>
      </c>
      <c r="EX13" s="1" t="s">
        <v>245</v>
      </c>
      <c r="EZ13" s="1">
        <v>2</v>
      </c>
      <c r="FB13" s="1">
        <v>2</v>
      </c>
      <c r="FC13" s="1">
        <v>1</v>
      </c>
      <c r="FD13" s="1">
        <v>3</v>
      </c>
      <c r="FE13" s="9">
        <v>27759</v>
      </c>
      <c r="FF13" s="1">
        <v>5</v>
      </c>
      <c r="FG13" s="9">
        <v>28607</v>
      </c>
      <c r="FH13" s="1">
        <v>1</v>
      </c>
      <c r="FI13" s="1">
        <v>0</v>
      </c>
      <c r="FL13" s="1">
        <v>700</v>
      </c>
      <c r="FP13" s="1">
        <v>700</v>
      </c>
      <c r="FQ13" s="1">
        <v>3</v>
      </c>
      <c r="FR13" s="1" t="s">
        <v>65</v>
      </c>
      <c r="FS13" s="1">
        <v>1</v>
      </c>
      <c r="FT13">
        <v>30</v>
      </c>
      <c r="FU13">
        <v>4</v>
      </c>
      <c r="FV13" s="134">
        <v>34089</v>
      </c>
      <c r="FW13">
        <v>5</v>
      </c>
      <c r="FX13">
        <v>20</v>
      </c>
      <c r="FY13" s="134">
        <v>34109</v>
      </c>
      <c r="FZ13" s="134">
        <v>34079</v>
      </c>
      <c r="GA13" s="134">
        <v>34049</v>
      </c>
      <c r="GB13" s="134">
        <v>34019</v>
      </c>
      <c r="GC13" s="134">
        <v>33989</v>
      </c>
      <c r="GD13" s="134">
        <v>33959</v>
      </c>
      <c r="GE13" s="134">
        <v>33929</v>
      </c>
      <c r="GF13" s="134">
        <v>33744</v>
      </c>
      <c r="GG13" s="134">
        <v>34059</v>
      </c>
      <c r="GH13" s="134">
        <v>34029</v>
      </c>
      <c r="GI13" s="134">
        <v>33999</v>
      </c>
      <c r="GJ13" s="134">
        <v>33969</v>
      </c>
      <c r="GK13" s="134">
        <v>33939</v>
      </c>
      <c r="GL13" s="134">
        <v>33909</v>
      </c>
      <c r="GM13" s="134">
        <v>33724</v>
      </c>
      <c r="GN13">
        <v>1</v>
      </c>
      <c r="GO13">
        <v>0</v>
      </c>
      <c r="GP13">
        <v>0</v>
      </c>
      <c r="GQ13">
        <v>0</v>
      </c>
      <c r="GR13">
        <v>0</v>
      </c>
      <c r="GS13">
        <v>0</v>
      </c>
      <c r="GT13">
        <v>0</v>
      </c>
      <c r="GU13">
        <v>13</v>
      </c>
      <c r="GV13">
        <v>354</v>
      </c>
      <c r="GW13">
        <v>16</v>
      </c>
      <c r="GX13">
        <v>369</v>
      </c>
      <c r="GY13">
        <v>16</v>
      </c>
      <c r="GZ13">
        <v>369</v>
      </c>
      <c r="HA13">
        <v>60</v>
      </c>
      <c r="HB13">
        <v>452</v>
      </c>
      <c r="HC13">
        <v>0</v>
      </c>
      <c r="HD13">
        <v>0</v>
      </c>
      <c r="HE13">
        <v>0</v>
      </c>
      <c r="HF13">
        <v>0</v>
      </c>
      <c r="HG13">
        <v>13</v>
      </c>
      <c r="HH13">
        <v>4</v>
      </c>
      <c r="HI13">
        <v>16</v>
      </c>
      <c r="HJ13">
        <v>369</v>
      </c>
      <c r="HK13">
        <v>16</v>
      </c>
      <c r="HL13">
        <v>369</v>
      </c>
      <c r="HM13">
        <v>16</v>
      </c>
      <c r="HN13">
        <v>369</v>
      </c>
      <c r="HO13">
        <v>60</v>
      </c>
      <c r="HP13">
        <v>452</v>
      </c>
      <c r="HQ13"/>
      <c r="HR13"/>
      <c r="HS13">
        <v>0.23529411764705899</v>
      </c>
      <c r="HT13">
        <v>0.95844155844155798</v>
      </c>
      <c r="HU13">
        <v>0.95844155844155798</v>
      </c>
      <c r="HV13">
        <v>0.95844155844155798</v>
      </c>
      <c r="HW13">
        <v>0.8828125</v>
      </c>
      <c r="HX13"/>
      <c r="HY13"/>
      <c r="HZ13"/>
      <c r="IA13">
        <v>0.96457765667574902</v>
      </c>
      <c r="IB13">
        <v>0.95844155844155798</v>
      </c>
      <c r="IC13">
        <v>0.95844155844155798</v>
      </c>
      <c r="ID13">
        <v>0.8828125</v>
      </c>
    </row>
    <row r="14" spans="1:238" s="1" customFormat="1" x14ac:dyDescent="0.2">
      <c r="A14" s="1" t="s">
        <v>236</v>
      </c>
      <c r="B14" s="1">
        <v>1993</v>
      </c>
      <c r="C14" s="1">
        <v>-8</v>
      </c>
      <c r="D14" s="1" t="s">
        <v>237</v>
      </c>
      <c r="E14" s="1" t="s">
        <v>238</v>
      </c>
      <c r="G14" s="1" t="s">
        <v>239</v>
      </c>
      <c r="H14" s="1" t="s">
        <v>240</v>
      </c>
      <c r="J14" s="1" t="s">
        <v>241</v>
      </c>
      <c r="L14" s="1" t="s">
        <v>242</v>
      </c>
      <c r="T14" s="3">
        <v>1</v>
      </c>
      <c r="U14" s="3" t="s">
        <v>243</v>
      </c>
      <c r="V14" s="3" t="s">
        <v>244</v>
      </c>
      <c r="W14" s="3" t="s">
        <v>57</v>
      </c>
      <c r="X14" s="3" t="s">
        <v>57</v>
      </c>
      <c r="Y14" s="3" t="s">
        <v>57</v>
      </c>
      <c r="Z14" s="3" t="s">
        <v>57</v>
      </c>
      <c r="AA14" s="3"/>
      <c r="AB14" s="3"/>
      <c r="AC14" s="10" t="s">
        <v>189</v>
      </c>
      <c r="AD14" s="12" t="s">
        <v>144</v>
      </c>
      <c r="AE14" s="13" t="s">
        <v>60</v>
      </c>
      <c r="AF14" s="13">
        <v>1</v>
      </c>
      <c r="AG14" s="13">
        <v>1</v>
      </c>
      <c r="AH14" s="13"/>
      <c r="AI14" s="13">
        <v>1</v>
      </c>
      <c r="AJ14" s="12">
        <v>0</v>
      </c>
      <c r="AK14" s="62">
        <v>0</v>
      </c>
      <c r="AL14" s="28">
        <v>0</v>
      </c>
      <c r="AM14" s="28">
        <v>0</v>
      </c>
      <c r="AN14" s="28">
        <v>0</v>
      </c>
      <c r="AO14" s="28"/>
      <c r="AP14" s="28"/>
      <c r="AQ14" s="28"/>
      <c r="AR14" s="28"/>
      <c r="AS14" s="28">
        <v>0</v>
      </c>
      <c r="AU14" s="1">
        <v>0</v>
      </c>
      <c r="AV14" s="28">
        <v>106</v>
      </c>
      <c r="AW14" s="1">
        <v>10610</v>
      </c>
      <c r="AX14" s="1">
        <v>1</v>
      </c>
      <c r="AY14" s="1">
        <v>0</v>
      </c>
      <c r="AZ14" s="1">
        <v>1</v>
      </c>
      <c r="BA14" s="1">
        <v>1</v>
      </c>
      <c r="BB14" s="1">
        <v>0</v>
      </c>
      <c r="BC14" s="1">
        <v>1</v>
      </c>
      <c r="BD14" s="12" t="s">
        <v>303</v>
      </c>
      <c r="BE14" s="12" t="s">
        <v>383</v>
      </c>
      <c r="BF14" s="5" t="s">
        <v>338</v>
      </c>
      <c r="BG14" s="5" t="s">
        <v>367</v>
      </c>
      <c r="BH14" s="5" t="s">
        <v>414</v>
      </c>
      <c r="BI14" s="5"/>
      <c r="BJ14" s="5" t="s">
        <v>338</v>
      </c>
      <c r="BK14" s="5" t="s">
        <v>367</v>
      </c>
      <c r="BL14" s="5" t="s">
        <v>414</v>
      </c>
      <c r="BM14" s="5"/>
      <c r="BN14" s="161">
        <v>0</v>
      </c>
      <c r="BO14" s="161">
        <v>0</v>
      </c>
      <c r="BP14" s="12"/>
      <c r="BQ14" s="19" t="s">
        <v>689</v>
      </c>
      <c r="BR14" s="19" t="s">
        <v>762</v>
      </c>
      <c r="BS14" s="12" t="s">
        <v>437</v>
      </c>
      <c r="BT14" s="12">
        <v>0</v>
      </c>
      <c r="BU14" s="12">
        <v>2</v>
      </c>
      <c r="BV14" s="12">
        <v>1</v>
      </c>
      <c r="BW14" s="1" t="s">
        <v>238</v>
      </c>
      <c r="BX14" s="1" t="s">
        <v>320</v>
      </c>
      <c r="BY14" s="28">
        <v>1</v>
      </c>
      <c r="BZ14" s="28">
        <v>0</v>
      </c>
      <c r="CA14" s="12">
        <v>0</v>
      </c>
      <c r="CB14" s="12">
        <v>0</v>
      </c>
      <c r="CC14" s="5">
        <f>CA15</f>
        <v>1</v>
      </c>
      <c r="CD14" s="12">
        <v>1</v>
      </c>
      <c r="CE14" s="12">
        <v>0</v>
      </c>
      <c r="CF14" s="12">
        <v>0</v>
      </c>
      <c r="CG14" s="161">
        <v>0</v>
      </c>
      <c r="CH14" s="161">
        <v>0</v>
      </c>
      <c r="CI14" s="161">
        <v>1</v>
      </c>
      <c r="CJ14" s="161">
        <v>13</v>
      </c>
      <c r="CK14" s="19" t="s">
        <v>1479</v>
      </c>
      <c r="CL14" s="12">
        <f t="shared" si="0"/>
        <v>33.299999999999997</v>
      </c>
      <c r="CM14" s="12">
        <f t="shared" si="1"/>
        <v>66.7</v>
      </c>
      <c r="CN14" s="12">
        <f t="shared" ref="CN14" si="75">CL15</f>
        <v>65.7</v>
      </c>
      <c r="CO14" s="19">
        <v>1</v>
      </c>
      <c r="CP14" s="19">
        <v>1</v>
      </c>
      <c r="CQ14" s="12">
        <v>1</v>
      </c>
      <c r="CR14" s="161">
        <v>0</v>
      </c>
      <c r="CS14" s="161">
        <v>0</v>
      </c>
      <c r="CT14" s="161">
        <v>1</v>
      </c>
      <c r="CU14" s="12">
        <v>1</v>
      </c>
      <c r="CV14" s="161">
        <v>0</v>
      </c>
      <c r="CW14" s="161">
        <v>0</v>
      </c>
      <c r="CX14" s="161">
        <v>1</v>
      </c>
      <c r="CY14" s="12">
        <v>99.180327868852459</v>
      </c>
      <c r="CZ14" s="12">
        <v>60</v>
      </c>
      <c r="DA14" s="12">
        <v>1</v>
      </c>
      <c r="DB14" s="12">
        <v>1</v>
      </c>
      <c r="DC14" s="15">
        <v>6</v>
      </c>
      <c r="DD14" s="12">
        <f t="shared" ref="DD14" si="76">100-EK14</f>
        <v>33.299999999999997</v>
      </c>
      <c r="DE14" s="12">
        <f t="shared" si="4"/>
        <v>33.299999999999997</v>
      </c>
      <c r="DF14" s="12">
        <f t="shared" ref="DF14" si="77">EK14</f>
        <v>66.7</v>
      </c>
      <c r="DG14" s="12">
        <f t="shared" ref="DG14" si="78">EK14</f>
        <v>66.7</v>
      </c>
      <c r="DH14" s="12">
        <f>DD15</f>
        <v>0</v>
      </c>
      <c r="DI14" s="12">
        <f t="shared" ref="DI14" si="79">DE15</f>
        <v>65.7</v>
      </c>
      <c r="DJ14" s="19">
        <v>1</v>
      </c>
      <c r="DK14" s="1" t="s">
        <v>320</v>
      </c>
      <c r="DL14" s="28">
        <v>1</v>
      </c>
      <c r="DM14" s="12" t="s">
        <v>715</v>
      </c>
      <c r="DN14" s="12" t="s">
        <v>242</v>
      </c>
      <c r="DO14" s="12" t="s">
        <v>713</v>
      </c>
      <c r="DP14" s="12"/>
      <c r="DQ14" s="12"/>
      <c r="DR14" s="12"/>
      <c r="DS14" s="12"/>
      <c r="DT14" s="12">
        <f t="shared" ref="DT14" si="80">(DV14/DU14)*100</f>
        <v>60</v>
      </c>
      <c r="DU14" s="12">
        <f t="shared" si="9"/>
        <v>125000</v>
      </c>
      <c r="DV14" s="12">
        <v>75000</v>
      </c>
      <c r="DW14" s="12">
        <v>50000</v>
      </c>
      <c r="DX14" s="12"/>
      <c r="DY14" s="12"/>
      <c r="DZ14" s="101" t="s">
        <v>993</v>
      </c>
      <c r="EA14" s="101" t="s">
        <v>991</v>
      </c>
      <c r="EB14" s="12"/>
      <c r="EC14" s="12"/>
      <c r="ED14" s="12">
        <f t="shared" ref="ED14" si="81">(EF14/EE14)*100</f>
        <v>99.180327868852459</v>
      </c>
      <c r="EE14" s="12">
        <f t="shared" si="11"/>
        <v>122</v>
      </c>
      <c r="EF14" s="43">
        <v>121</v>
      </c>
      <c r="EG14" s="43">
        <v>1</v>
      </c>
      <c r="EH14" s="12"/>
      <c r="EI14" s="12"/>
      <c r="EJ14" s="62" t="s">
        <v>443</v>
      </c>
      <c r="EK14" s="59">
        <v>66.7</v>
      </c>
      <c r="EL14" s="97" t="s">
        <v>768</v>
      </c>
      <c r="EM14" s="95">
        <v>100</v>
      </c>
      <c r="EN14" s="62"/>
      <c r="EO14" s="59"/>
      <c r="EP14" s="62"/>
      <c r="EQ14" s="59"/>
      <c r="ER14" s="19" t="s">
        <v>695</v>
      </c>
      <c r="ES14" s="19">
        <v>0</v>
      </c>
      <c r="ET14" s="19" t="s">
        <v>948</v>
      </c>
      <c r="EU14" s="12"/>
      <c r="EV14" s="12"/>
      <c r="EW14" s="12"/>
      <c r="EX14" s="1" t="s">
        <v>245</v>
      </c>
      <c r="EZ14" s="1">
        <v>2</v>
      </c>
      <c r="FB14" s="1">
        <v>2</v>
      </c>
      <c r="FC14" s="1">
        <v>1</v>
      </c>
      <c r="FD14" s="1">
        <v>3</v>
      </c>
      <c r="FE14" s="9">
        <v>27759</v>
      </c>
      <c r="FF14" s="1">
        <v>5</v>
      </c>
      <c r="FG14" s="9">
        <v>28607</v>
      </c>
      <c r="FH14" s="1">
        <v>1</v>
      </c>
      <c r="FI14" s="1">
        <v>0</v>
      </c>
      <c r="FL14" s="1">
        <v>700</v>
      </c>
      <c r="FP14" s="1">
        <v>700</v>
      </c>
      <c r="FQ14" s="1">
        <v>3</v>
      </c>
      <c r="FR14" s="1" t="s">
        <v>65</v>
      </c>
      <c r="FS14" s="1">
        <v>1</v>
      </c>
      <c r="FT14">
        <v>12</v>
      </c>
      <c r="FU14">
        <v>7</v>
      </c>
      <c r="FV14" s="134">
        <v>34162</v>
      </c>
      <c r="FW14">
        <v>7</v>
      </c>
      <c r="FX14">
        <v>12</v>
      </c>
      <c r="FY14" s="134">
        <v>34162</v>
      </c>
      <c r="FZ14" s="134">
        <v>34132</v>
      </c>
      <c r="GA14" s="134">
        <v>34102</v>
      </c>
      <c r="GB14" s="134">
        <v>34072</v>
      </c>
      <c r="GC14" s="134">
        <v>34042</v>
      </c>
      <c r="GD14" s="134">
        <v>34012</v>
      </c>
      <c r="GE14" s="134">
        <v>33982</v>
      </c>
      <c r="GF14" s="134">
        <v>33797</v>
      </c>
      <c r="GG14" s="134">
        <v>34132</v>
      </c>
      <c r="GH14" s="134">
        <v>34102</v>
      </c>
      <c r="GI14" s="134">
        <v>34072</v>
      </c>
      <c r="GJ14" s="134">
        <v>34042</v>
      </c>
      <c r="GK14" s="134">
        <v>34012</v>
      </c>
      <c r="GL14" s="134">
        <v>33982</v>
      </c>
      <c r="GM14" s="134">
        <v>33797</v>
      </c>
      <c r="GN14">
        <v>1</v>
      </c>
      <c r="GO14">
        <v>0</v>
      </c>
      <c r="GP14">
        <v>0</v>
      </c>
      <c r="GQ14">
        <v>0</v>
      </c>
      <c r="GR14">
        <v>0</v>
      </c>
      <c r="GS14">
        <v>0</v>
      </c>
      <c r="GT14">
        <v>0</v>
      </c>
      <c r="GU14">
        <v>0</v>
      </c>
      <c r="GV14">
        <v>0</v>
      </c>
      <c r="GW14">
        <v>3</v>
      </c>
      <c r="GX14">
        <v>1</v>
      </c>
      <c r="GY14">
        <v>3</v>
      </c>
      <c r="GZ14">
        <v>1</v>
      </c>
      <c r="HA14">
        <v>3</v>
      </c>
      <c r="HB14">
        <v>1</v>
      </c>
      <c r="HC14">
        <v>0</v>
      </c>
      <c r="HD14">
        <v>0</v>
      </c>
      <c r="HE14">
        <v>0</v>
      </c>
      <c r="HF14">
        <v>0</v>
      </c>
      <c r="HG14">
        <v>0</v>
      </c>
      <c r="HH14">
        <v>0</v>
      </c>
      <c r="HI14">
        <v>0</v>
      </c>
      <c r="HJ14">
        <v>0</v>
      </c>
      <c r="HK14">
        <v>3</v>
      </c>
      <c r="HL14">
        <v>1</v>
      </c>
      <c r="HM14">
        <v>3</v>
      </c>
      <c r="HN14">
        <v>1</v>
      </c>
      <c r="HO14">
        <v>3</v>
      </c>
      <c r="HP14">
        <v>1</v>
      </c>
      <c r="HQ14"/>
      <c r="HR14"/>
      <c r="HS14"/>
      <c r="HT14"/>
      <c r="HU14">
        <v>0.75</v>
      </c>
      <c r="HV14">
        <v>0.75</v>
      </c>
      <c r="HW14">
        <v>0.75</v>
      </c>
      <c r="HX14"/>
      <c r="HY14"/>
      <c r="HZ14"/>
      <c r="IA14"/>
      <c r="IB14">
        <v>0.75</v>
      </c>
      <c r="IC14">
        <v>0.75</v>
      </c>
      <c r="ID14">
        <v>0.75</v>
      </c>
    </row>
    <row r="15" spans="1:238" s="1" customFormat="1" x14ac:dyDescent="0.2">
      <c r="A15" s="1" t="s">
        <v>236</v>
      </c>
      <c r="B15" s="1">
        <v>1993</v>
      </c>
      <c r="C15" s="1">
        <v>-8</v>
      </c>
      <c r="D15" s="1" t="s">
        <v>237</v>
      </c>
      <c r="E15" s="1" t="s">
        <v>238</v>
      </c>
      <c r="G15" s="1" t="s">
        <v>239</v>
      </c>
      <c r="H15" s="1" t="s">
        <v>240</v>
      </c>
      <c r="J15" s="1" t="s">
        <v>241</v>
      </c>
      <c r="L15" s="1" t="s">
        <v>242</v>
      </c>
      <c r="T15" s="3">
        <v>1</v>
      </c>
      <c r="U15" s="3" t="s">
        <v>243</v>
      </c>
      <c r="V15" s="3" t="s">
        <v>244</v>
      </c>
      <c r="W15" s="3" t="s">
        <v>57</v>
      </c>
      <c r="X15" s="3" t="s">
        <v>57</v>
      </c>
      <c r="Y15" s="3" t="s">
        <v>57</v>
      </c>
      <c r="Z15" s="3" t="s">
        <v>57</v>
      </c>
      <c r="AA15" s="3"/>
      <c r="AB15" s="3"/>
      <c r="AC15" s="10" t="s">
        <v>189</v>
      </c>
      <c r="AD15" s="12" t="s">
        <v>144</v>
      </c>
      <c r="AE15" s="13" t="s">
        <v>60</v>
      </c>
      <c r="AF15" s="13">
        <v>1</v>
      </c>
      <c r="AG15" s="13">
        <v>1</v>
      </c>
      <c r="AH15" s="13"/>
      <c r="AI15" s="13">
        <v>1</v>
      </c>
      <c r="AJ15" s="12">
        <v>0</v>
      </c>
      <c r="AK15" s="62">
        <v>0</v>
      </c>
      <c r="AL15" s="28">
        <v>0</v>
      </c>
      <c r="AM15" s="28">
        <v>0</v>
      </c>
      <c r="AN15" s="28">
        <v>0</v>
      </c>
      <c r="AO15" s="28"/>
      <c r="AP15" s="28"/>
      <c r="AQ15" s="28"/>
      <c r="AR15" s="28"/>
      <c r="AS15" s="28">
        <v>0</v>
      </c>
      <c r="AU15" s="1">
        <v>0</v>
      </c>
      <c r="AV15" s="28">
        <v>106</v>
      </c>
      <c r="AW15" s="1">
        <v>10610</v>
      </c>
      <c r="AX15" s="1">
        <v>1</v>
      </c>
      <c r="AY15" s="1">
        <v>0</v>
      </c>
      <c r="AZ15" s="1">
        <v>1</v>
      </c>
      <c r="BA15" s="1">
        <v>1</v>
      </c>
      <c r="BB15" s="1">
        <v>0</v>
      </c>
      <c r="BC15" s="1">
        <v>1</v>
      </c>
      <c r="BD15" s="12" t="s">
        <v>303</v>
      </c>
      <c r="BE15" s="12" t="s">
        <v>383</v>
      </c>
      <c r="BF15" s="5" t="s">
        <v>338</v>
      </c>
      <c r="BG15" s="5" t="s">
        <v>367</v>
      </c>
      <c r="BH15" s="5" t="s">
        <v>414</v>
      </c>
      <c r="BI15" s="5"/>
      <c r="BJ15" s="5" t="s">
        <v>338</v>
      </c>
      <c r="BK15" s="5" t="s">
        <v>367</v>
      </c>
      <c r="BL15" s="5" t="s">
        <v>414</v>
      </c>
      <c r="BM15" s="5"/>
      <c r="BN15" s="161">
        <v>0</v>
      </c>
      <c r="BO15" s="161">
        <v>0</v>
      </c>
      <c r="BP15" s="12"/>
      <c r="BQ15" s="19" t="s">
        <v>689</v>
      </c>
      <c r="BR15" s="19" t="s">
        <v>762</v>
      </c>
      <c r="BS15" s="12" t="s">
        <v>437</v>
      </c>
      <c r="BT15" s="12">
        <v>0</v>
      </c>
      <c r="BU15" s="12">
        <v>2</v>
      </c>
      <c r="BV15" s="12">
        <v>1</v>
      </c>
      <c r="BW15" s="12" t="s">
        <v>242</v>
      </c>
      <c r="BX15" s="12" t="s">
        <v>1424</v>
      </c>
      <c r="BY15" s="12">
        <v>0</v>
      </c>
      <c r="BZ15" s="12">
        <v>1</v>
      </c>
      <c r="CA15" s="12">
        <v>1</v>
      </c>
      <c r="CB15" s="12">
        <v>0</v>
      </c>
      <c r="CC15" s="5">
        <f>CA14</f>
        <v>0</v>
      </c>
      <c r="CD15" s="12">
        <v>0</v>
      </c>
      <c r="CE15" s="12">
        <v>0</v>
      </c>
      <c r="CF15" s="12">
        <v>1</v>
      </c>
      <c r="CG15" s="161">
        <v>0</v>
      </c>
      <c r="CH15" s="161">
        <v>0</v>
      </c>
      <c r="CI15" s="161">
        <v>1</v>
      </c>
      <c r="CJ15" s="161">
        <v>14</v>
      </c>
      <c r="CK15" s="19" t="s">
        <v>1480</v>
      </c>
      <c r="CL15" s="12">
        <f t="shared" si="0"/>
        <v>65.7</v>
      </c>
      <c r="CM15" s="12">
        <f t="shared" si="1"/>
        <v>34.299999999999997</v>
      </c>
      <c r="CN15" s="12">
        <f t="shared" ref="CN15" si="82">CL14</f>
        <v>33.299999999999997</v>
      </c>
      <c r="CO15" s="19">
        <v>1</v>
      </c>
      <c r="CP15" s="19">
        <v>1</v>
      </c>
      <c r="CQ15" s="12">
        <v>0</v>
      </c>
      <c r="CR15" s="161">
        <v>0</v>
      </c>
      <c r="CS15" s="161">
        <v>0</v>
      </c>
      <c r="CT15" s="161">
        <v>1</v>
      </c>
      <c r="CU15" s="12">
        <v>0</v>
      </c>
      <c r="CV15" s="161">
        <v>0</v>
      </c>
      <c r="CW15" s="161">
        <v>0</v>
      </c>
      <c r="CX15" s="161">
        <v>1</v>
      </c>
      <c r="CY15" s="12">
        <v>0.81967213114754101</v>
      </c>
      <c r="CZ15" s="12">
        <v>40</v>
      </c>
      <c r="DA15" s="12">
        <v>0</v>
      </c>
      <c r="DB15" s="12">
        <v>0</v>
      </c>
      <c r="DC15" s="12">
        <v>0</v>
      </c>
      <c r="DD15" s="96">
        <f t="shared" ref="DD15" si="83">100-EM15</f>
        <v>0</v>
      </c>
      <c r="DE15" s="96">
        <f t="shared" si="4"/>
        <v>65.7</v>
      </c>
      <c r="DF15" s="96">
        <f t="shared" ref="DF15" si="84">EM15</f>
        <v>100</v>
      </c>
      <c r="DG15" s="96">
        <v>34.299999999999997</v>
      </c>
      <c r="DH15" s="96">
        <f>DD14</f>
        <v>33.299999999999997</v>
      </c>
      <c r="DI15" s="96">
        <f t="shared" ref="DI15" si="85">DE14</f>
        <v>33.299999999999997</v>
      </c>
      <c r="DJ15" s="19">
        <v>1</v>
      </c>
      <c r="DK15" s="1" t="s">
        <v>320</v>
      </c>
      <c r="DL15" s="28">
        <v>1</v>
      </c>
      <c r="DM15" s="12" t="s">
        <v>715</v>
      </c>
      <c r="DN15" s="12" t="s">
        <v>242</v>
      </c>
      <c r="DO15" s="12" t="s">
        <v>713</v>
      </c>
      <c r="DP15" s="12"/>
      <c r="DQ15" s="12"/>
      <c r="DR15" s="12"/>
      <c r="DS15" s="12"/>
      <c r="DT15" s="12">
        <f t="shared" ref="DT15" si="86">(DW15/DU15)*100</f>
        <v>40</v>
      </c>
      <c r="DU15" s="12">
        <f t="shared" si="9"/>
        <v>125000</v>
      </c>
      <c r="DV15" s="12">
        <v>75000</v>
      </c>
      <c r="DW15" s="12">
        <v>50000</v>
      </c>
      <c r="DX15" s="12"/>
      <c r="DY15" s="12"/>
      <c r="DZ15" s="101" t="s">
        <v>993</v>
      </c>
      <c r="EA15" s="101" t="s">
        <v>991</v>
      </c>
      <c r="EB15" s="12"/>
      <c r="EC15" s="12"/>
      <c r="ED15" s="12">
        <f t="shared" ref="ED15" si="87">(EG15/EE15)*100</f>
        <v>0.81967213114754101</v>
      </c>
      <c r="EE15" s="12">
        <f t="shared" si="11"/>
        <v>122</v>
      </c>
      <c r="EF15" s="43">
        <v>121</v>
      </c>
      <c r="EG15" s="43">
        <v>1</v>
      </c>
      <c r="EH15" s="12"/>
      <c r="EI15" s="12"/>
      <c r="EJ15" s="62" t="s">
        <v>443</v>
      </c>
      <c r="EK15" s="59">
        <v>66.7</v>
      </c>
      <c r="EL15" s="97" t="s">
        <v>768</v>
      </c>
      <c r="EM15" s="95">
        <v>100</v>
      </c>
      <c r="EN15" s="62"/>
      <c r="EO15" s="59"/>
      <c r="EP15" s="62"/>
      <c r="EQ15" s="59"/>
      <c r="ER15" s="19" t="s">
        <v>695</v>
      </c>
      <c r="ES15" s="19">
        <v>0</v>
      </c>
      <c r="ET15" s="19" t="s">
        <v>948</v>
      </c>
      <c r="EU15" s="12"/>
      <c r="EV15" s="12"/>
      <c r="EW15" s="12"/>
      <c r="EX15" s="1" t="s">
        <v>245</v>
      </c>
      <c r="EZ15" s="1">
        <v>2</v>
      </c>
      <c r="FB15" s="1">
        <v>2</v>
      </c>
      <c r="FC15" s="1">
        <v>1</v>
      </c>
      <c r="FD15" s="1">
        <v>3</v>
      </c>
      <c r="FE15" s="9">
        <v>27759</v>
      </c>
      <c r="FF15" s="1">
        <v>5</v>
      </c>
      <c r="FG15" s="9">
        <v>28607</v>
      </c>
      <c r="FH15" s="1">
        <v>1</v>
      </c>
      <c r="FI15" s="1">
        <v>0</v>
      </c>
      <c r="FL15" s="1">
        <v>700</v>
      </c>
      <c r="FP15" s="1">
        <v>700</v>
      </c>
      <c r="FQ15" s="1">
        <v>3</v>
      </c>
      <c r="FR15" s="1" t="s">
        <v>65</v>
      </c>
      <c r="FS15" s="1">
        <v>0</v>
      </c>
      <c r="FT15">
        <v>12</v>
      </c>
      <c r="FU15">
        <v>7</v>
      </c>
      <c r="FV15" s="134">
        <v>34162</v>
      </c>
      <c r="FW15">
        <v>7</v>
      </c>
      <c r="FX15">
        <v>12</v>
      </c>
      <c r="FY15" s="134">
        <v>34162</v>
      </c>
      <c r="FZ15" s="134">
        <v>34132</v>
      </c>
      <c r="GA15" s="134">
        <v>34102</v>
      </c>
      <c r="GB15" s="134">
        <v>34072</v>
      </c>
      <c r="GC15" s="134">
        <v>34042</v>
      </c>
      <c r="GD15" s="134">
        <v>34012</v>
      </c>
      <c r="GE15" s="134">
        <v>33982</v>
      </c>
      <c r="GF15" s="134">
        <v>33797</v>
      </c>
      <c r="GG15" s="134">
        <v>34132</v>
      </c>
      <c r="GH15" s="134">
        <v>34102</v>
      </c>
      <c r="GI15" s="134">
        <v>34072</v>
      </c>
      <c r="GJ15" s="134">
        <v>34042</v>
      </c>
      <c r="GK15" s="134">
        <v>34012</v>
      </c>
      <c r="GL15" s="134">
        <v>33982</v>
      </c>
      <c r="GM15" s="134">
        <v>33797</v>
      </c>
      <c r="GN15">
        <v>1</v>
      </c>
      <c r="GO15">
        <v>0</v>
      </c>
      <c r="GP15">
        <v>0</v>
      </c>
      <c r="GQ15">
        <v>0</v>
      </c>
      <c r="GR15">
        <v>0</v>
      </c>
      <c r="GS15">
        <v>0</v>
      </c>
      <c r="GT15">
        <v>0</v>
      </c>
      <c r="GU15">
        <v>0</v>
      </c>
      <c r="GV15">
        <v>0</v>
      </c>
      <c r="GW15">
        <v>3</v>
      </c>
      <c r="GX15">
        <v>1</v>
      </c>
      <c r="GY15">
        <v>3</v>
      </c>
      <c r="GZ15">
        <v>1</v>
      </c>
      <c r="HA15">
        <v>3</v>
      </c>
      <c r="HB15">
        <v>1</v>
      </c>
      <c r="HC15">
        <v>0</v>
      </c>
      <c r="HD15">
        <v>0</v>
      </c>
      <c r="HE15">
        <v>0</v>
      </c>
      <c r="HF15">
        <v>0</v>
      </c>
      <c r="HG15">
        <v>0</v>
      </c>
      <c r="HH15">
        <v>0</v>
      </c>
      <c r="HI15">
        <v>0</v>
      </c>
      <c r="HJ15">
        <v>0</v>
      </c>
      <c r="HK15">
        <v>3</v>
      </c>
      <c r="HL15">
        <v>1</v>
      </c>
      <c r="HM15">
        <v>3</v>
      </c>
      <c r="HN15">
        <v>1</v>
      </c>
      <c r="HO15">
        <v>3</v>
      </c>
      <c r="HP15">
        <v>1</v>
      </c>
      <c r="HQ15"/>
      <c r="HR15"/>
      <c r="HS15"/>
      <c r="HT15"/>
      <c r="HU15">
        <v>0.25</v>
      </c>
      <c r="HV15">
        <v>0.25</v>
      </c>
      <c r="HW15">
        <v>0.25</v>
      </c>
      <c r="HX15"/>
      <c r="HY15"/>
      <c r="HZ15"/>
      <c r="IA15"/>
      <c r="IB15">
        <v>0.25</v>
      </c>
      <c r="IC15">
        <v>0.25</v>
      </c>
      <c r="ID15">
        <v>0.25</v>
      </c>
    </row>
    <row r="16" spans="1:238" s="16" customFormat="1" x14ac:dyDescent="0.2">
      <c r="A16" s="16" t="s">
        <v>153</v>
      </c>
      <c r="B16" s="16">
        <v>1991</v>
      </c>
      <c r="C16" s="16">
        <v>-7</v>
      </c>
      <c r="D16" s="16" t="s">
        <v>154</v>
      </c>
      <c r="E16" s="16" t="s">
        <v>155</v>
      </c>
      <c r="G16" s="16" t="s">
        <v>156</v>
      </c>
      <c r="H16" s="16" t="s">
        <v>156</v>
      </c>
      <c r="I16" s="16" t="s">
        <v>157</v>
      </c>
      <c r="T16" s="3">
        <v>1</v>
      </c>
      <c r="U16" s="7" t="s">
        <v>158</v>
      </c>
      <c r="V16" s="5" t="s">
        <v>100</v>
      </c>
      <c r="W16" s="5" t="s">
        <v>57</v>
      </c>
      <c r="X16" s="5" t="s">
        <v>57</v>
      </c>
      <c r="Y16" s="5" t="s">
        <v>57</v>
      </c>
      <c r="Z16" s="12" t="s">
        <v>57</v>
      </c>
      <c r="AA16" s="12"/>
      <c r="AB16" s="12"/>
      <c r="AC16" s="12" t="s">
        <v>57</v>
      </c>
      <c r="AD16" s="12" t="s">
        <v>60</v>
      </c>
      <c r="AE16" s="13" t="s">
        <v>60</v>
      </c>
      <c r="AF16" s="13">
        <v>1</v>
      </c>
      <c r="AG16" s="13">
        <v>1</v>
      </c>
      <c r="AH16" s="13"/>
      <c r="AI16" s="13">
        <v>1</v>
      </c>
      <c r="AJ16" s="12">
        <v>1</v>
      </c>
      <c r="AK16" s="62">
        <v>1</v>
      </c>
      <c r="AL16" s="3">
        <v>0</v>
      </c>
      <c r="AM16" s="3">
        <v>0</v>
      </c>
      <c r="AN16" s="3">
        <v>1</v>
      </c>
      <c r="AO16" s="3">
        <v>1</v>
      </c>
      <c r="AP16" s="3">
        <v>1</v>
      </c>
      <c r="AQ16" s="3"/>
      <c r="AR16" s="3">
        <v>1</v>
      </c>
      <c r="AS16" s="3">
        <v>1</v>
      </c>
      <c r="AU16" s="1">
        <v>0</v>
      </c>
      <c r="AV16" s="3">
        <v>200</v>
      </c>
      <c r="AW16" s="16">
        <v>20010</v>
      </c>
      <c r="AX16" s="16">
        <v>1</v>
      </c>
      <c r="AY16" s="16">
        <v>1</v>
      </c>
      <c r="AZ16" s="16">
        <v>3</v>
      </c>
      <c r="BA16" s="16">
        <v>0</v>
      </c>
      <c r="BB16" s="16">
        <v>1</v>
      </c>
      <c r="BC16" s="16">
        <v>0</v>
      </c>
      <c r="BD16" s="12" t="s">
        <v>333</v>
      </c>
      <c r="BE16" s="12" t="s">
        <v>334</v>
      </c>
      <c r="BF16" s="5" t="s">
        <v>330</v>
      </c>
      <c r="BG16" s="5" t="s">
        <v>393</v>
      </c>
      <c r="BH16" s="5" t="s">
        <v>370</v>
      </c>
      <c r="BI16" s="5" t="s">
        <v>1044</v>
      </c>
      <c r="BJ16" s="5" t="s">
        <v>326</v>
      </c>
      <c r="BK16" s="5" t="s">
        <v>1361</v>
      </c>
      <c r="BL16" s="5" t="s">
        <v>370</v>
      </c>
      <c r="BM16" s="5" t="s">
        <v>1045</v>
      </c>
      <c r="BN16" s="161">
        <v>1</v>
      </c>
      <c r="BO16" s="161">
        <v>1</v>
      </c>
      <c r="BP16" s="12" t="s">
        <v>1334</v>
      </c>
      <c r="BQ16" s="19" t="s">
        <v>689</v>
      </c>
      <c r="BR16" s="19" t="s">
        <v>762</v>
      </c>
      <c r="BS16" s="12" t="s">
        <v>394</v>
      </c>
      <c r="BT16" s="12">
        <v>1</v>
      </c>
      <c r="BU16" s="12">
        <v>2</v>
      </c>
      <c r="BV16" s="12">
        <v>0</v>
      </c>
      <c r="BW16" s="12" t="s">
        <v>155</v>
      </c>
      <c r="BX16" s="1" t="s">
        <v>320</v>
      </c>
      <c r="BY16" s="28">
        <v>1</v>
      </c>
      <c r="BZ16" s="28">
        <v>0</v>
      </c>
      <c r="CA16" s="12">
        <v>0</v>
      </c>
      <c r="CB16" s="12">
        <v>1</v>
      </c>
      <c r="CC16" s="5">
        <f>CA17</f>
        <v>0</v>
      </c>
      <c r="CD16" s="12">
        <v>1</v>
      </c>
      <c r="CE16" s="12">
        <v>1</v>
      </c>
      <c r="CF16" s="12">
        <v>0</v>
      </c>
      <c r="CG16" s="161">
        <v>0</v>
      </c>
      <c r="CH16" s="12">
        <v>1</v>
      </c>
      <c r="CI16" s="12">
        <v>0</v>
      </c>
      <c r="CJ16" s="12">
        <v>21</v>
      </c>
      <c r="CK16" s="19" t="s">
        <v>1479</v>
      </c>
      <c r="CL16" s="12">
        <f t="shared" si="0"/>
        <v>50</v>
      </c>
      <c r="CM16" s="12">
        <f t="shared" si="1"/>
        <v>50</v>
      </c>
      <c r="CN16" s="12">
        <f t="shared" ref="CN16" si="88">CL17</f>
        <v>50</v>
      </c>
      <c r="CO16" s="12">
        <v>0</v>
      </c>
      <c r="CP16" s="12">
        <v>0</v>
      </c>
      <c r="CQ16" s="12">
        <v>0</v>
      </c>
      <c r="CR16" s="161">
        <v>0</v>
      </c>
      <c r="CS16" s="161">
        <v>1</v>
      </c>
      <c r="CT16" s="161">
        <v>0</v>
      </c>
      <c r="CU16" s="12">
        <v>0</v>
      </c>
      <c r="CV16" s="161">
        <v>0</v>
      </c>
      <c r="CW16" s="161">
        <v>1</v>
      </c>
      <c r="CX16" s="161">
        <v>0</v>
      </c>
      <c r="CY16" s="12">
        <v>11.398963730569948</v>
      </c>
      <c r="CZ16" s="12">
        <v>67.368421052631575</v>
      </c>
      <c r="DA16" s="12">
        <v>0</v>
      </c>
      <c r="DB16" s="12">
        <v>0</v>
      </c>
      <c r="DC16" s="12">
        <v>0</v>
      </c>
      <c r="DD16" s="12">
        <f t="shared" ref="DD16" si="89">100-EK16</f>
        <v>50</v>
      </c>
      <c r="DE16" s="12">
        <f t="shared" si="4"/>
        <v>50</v>
      </c>
      <c r="DF16" s="12">
        <f t="shared" ref="DF16" si="90">EK16</f>
        <v>50</v>
      </c>
      <c r="DG16" s="12">
        <f t="shared" si="64"/>
        <v>50</v>
      </c>
      <c r="DH16" s="12">
        <f>DD17</f>
        <v>50</v>
      </c>
      <c r="DI16" s="12">
        <f t="shared" ref="DI16" si="91">DE17</f>
        <v>50</v>
      </c>
      <c r="DJ16" s="12">
        <v>0</v>
      </c>
      <c r="DK16" s="12" t="s">
        <v>320</v>
      </c>
      <c r="DL16" s="12">
        <v>0</v>
      </c>
      <c r="DM16" s="12" t="s">
        <v>716</v>
      </c>
      <c r="DN16" s="12" t="s">
        <v>156</v>
      </c>
      <c r="DO16" s="12" t="s">
        <v>717</v>
      </c>
      <c r="DP16" s="12"/>
      <c r="DQ16" s="12"/>
      <c r="DR16" s="12"/>
      <c r="DS16" s="12"/>
      <c r="DT16" s="12">
        <f t="shared" ref="DT16" si="92">(DV16/DU16)*100</f>
        <v>67.368421052631575</v>
      </c>
      <c r="DU16" s="12">
        <f t="shared" si="9"/>
        <v>142500</v>
      </c>
      <c r="DV16" s="157">
        <v>96000</v>
      </c>
      <c r="DW16" s="12">
        <v>46500</v>
      </c>
      <c r="DX16" s="12"/>
      <c r="DY16" s="12"/>
      <c r="DZ16" s="101" t="s">
        <v>998</v>
      </c>
      <c r="EA16" s="101" t="s">
        <v>994</v>
      </c>
      <c r="EB16" s="12"/>
      <c r="EC16" s="12"/>
      <c r="ED16" s="12">
        <f t="shared" ref="ED16" si="93">(EF16/EE16)*100</f>
        <v>11.398963730569948</v>
      </c>
      <c r="EE16" s="12">
        <f t="shared" si="11"/>
        <v>193</v>
      </c>
      <c r="EF16" s="12">
        <v>22</v>
      </c>
      <c r="EG16" s="12">
        <v>171</v>
      </c>
      <c r="EH16" s="12"/>
      <c r="EI16" s="12"/>
      <c r="EJ16" s="71" t="s">
        <v>906</v>
      </c>
      <c r="EK16" s="80">
        <v>50</v>
      </c>
      <c r="EL16" s="71" t="s">
        <v>906</v>
      </c>
      <c r="EM16" s="80">
        <v>50</v>
      </c>
      <c r="EN16" s="62"/>
      <c r="EO16" s="59"/>
      <c r="EP16" s="62"/>
      <c r="EQ16" s="59"/>
      <c r="ER16" s="12" t="s">
        <v>851</v>
      </c>
      <c r="ES16" s="12">
        <v>1</v>
      </c>
      <c r="ET16" s="12" t="s">
        <v>949</v>
      </c>
      <c r="EU16" s="12" t="s">
        <v>718</v>
      </c>
      <c r="EV16" s="110" t="s">
        <v>1107</v>
      </c>
      <c r="EW16" s="12" t="s">
        <v>1334</v>
      </c>
      <c r="EX16" s="16">
        <v>1421</v>
      </c>
      <c r="EZ16" s="16">
        <v>2</v>
      </c>
      <c r="FB16" s="16">
        <v>1</v>
      </c>
      <c r="FC16" s="16">
        <v>1</v>
      </c>
      <c r="FD16" s="16">
        <v>3</v>
      </c>
      <c r="FE16" s="17">
        <v>27709</v>
      </c>
      <c r="FF16" s="16">
        <v>1</v>
      </c>
      <c r="FG16" s="17">
        <v>27709</v>
      </c>
      <c r="FH16" s="16">
        <v>1</v>
      </c>
      <c r="FI16" s="16">
        <v>0</v>
      </c>
      <c r="FL16" s="16">
        <v>540</v>
      </c>
      <c r="FP16" s="16">
        <v>540</v>
      </c>
      <c r="FQ16" s="16">
        <v>4</v>
      </c>
      <c r="FR16" s="16" t="s">
        <v>65</v>
      </c>
      <c r="FS16" s="16">
        <v>0</v>
      </c>
      <c r="FT16">
        <v>3</v>
      </c>
      <c r="FU16">
        <v>4</v>
      </c>
      <c r="FV16" s="134">
        <v>33331</v>
      </c>
      <c r="FW16">
        <v>5</v>
      </c>
      <c r="FX16">
        <v>31</v>
      </c>
      <c r="FY16" s="134">
        <v>33389</v>
      </c>
      <c r="FZ16" s="134">
        <v>33359</v>
      </c>
      <c r="GA16" s="134">
        <v>33329</v>
      </c>
      <c r="GB16" s="134">
        <v>33299</v>
      </c>
      <c r="GC16" s="134">
        <v>33269</v>
      </c>
      <c r="GD16" s="134">
        <v>33239</v>
      </c>
      <c r="GE16" s="134">
        <v>33209</v>
      </c>
      <c r="GF16" s="134">
        <v>33024</v>
      </c>
      <c r="GG16" s="134">
        <v>33301</v>
      </c>
      <c r="GH16" s="134">
        <v>33271</v>
      </c>
      <c r="GI16" s="134">
        <v>33241</v>
      </c>
      <c r="GJ16" s="134">
        <v>33211</v>
      </c>
      <c r="GK16" s="134">
        <v>33181</v>
      </c>
      <c r="GL16" s="134">
        <v>33151</v>
      </c>
      <c r="GM16" s="134">
        <v>32966</v>
      </c>
      <c r="GN16">
        <v>1</v>
      </c>
      <c r="GO16">
        <v>13</v>
      </c>
      <c r="GP16">
        <v>42</v>
      </c>
      <c r="GQ16">
        <v>16</v>
      </c>
      <c r="GR16">
        <v>166</v>
      </c>
      <c r="GS16">
        <v>16</v>
      </c>
      <c r="GT16">
        <v>168</v>
      </c>
      <c r="GU16">
        <v>22</v>
      </c>
      <c r="GV16">
        <v>168</v>
      </c>
      <c r="GW16">
        <v>22</v>
      </c>
      <c r="GX16">
        <v>171</v>
      </c>
      <c r="GY16">
        <v>26</v>
      </c>
      <c r="GZ16">
        <v>223</v>
      </c>
      <c r="HA16">
        <v>59</v>
      </c>
      <c r="HB16">
        <v>401</v>
      </c>
      <c r="HC16">
        <v>3</v>
      </c>
      <c r="HD16">
        <v>103</v>
      </c>
      <c r="HE16">
        <v>9</v>
      </c>
      <c r="HF16">
        <v>103</v>
      </c>
      <c r="HG16">
        <v>9</v>
      </c>
      <c r="HH16">
        <v>106</v>
      </c>
      <c r="HI16">
        <v>9</v>
      </c>
      <c r="HJ16">
        <v>110</v>
      </c>
      <c r="HK16">
        <v>30</v>
      </c>
      <c r="HL16">
        <v>168</v>
      </c>
      <c r="HM16">
        <v>30</v>
      </c>
      <c r="HN16">
        <v>204</v>
      </c>
      <c r="HO16">
        <v>75</v>
      </c>
      <c r="HP16">
        <v>441</v>
      </c>
      <c r="HQ16">
        <v>2.83018867924528E-2</v>
      </c>
      <c r="HR16">
        <v>8.0357142857142905E-2</v>
      </c>
      <c r="HS16">
        <v>7.8260869565217397E-2</v>
      </c>
      <c r="HT16">
        <v>7.5630252100840303E-2</v>
      </c>
      <c r="HU16">
        <v>0.15151515151515199</v>
      </c>
      <c r="HV16">
        <v>0.128205128205128</v>
      </c>
      <c r="HW16">
        <v>0.145348837209302</v>
      </c>
      <c r="HX16">
        <v>0.236363636363636</v>
      </c>
      <c r="HY16">
        <v>8.7912087912087905E-2</v>
      </c>
      <c r="HZ16">
        <v>8.6956521739130405E-2</v>
      </c>
      <c r="IA16">
        <v>0.115789473684211</v>
      </c>
      <c r="IB16">
        <v>0.113989637305699</v>
      </c>
      <c r="IC16">
        <v>0.104417670682731</v>
      </c>
      <c r="ID16">
        <v>0.12826086956521701</v>
      </c>
    </row>
    <row r="17" spans="1:238" s="16" customFormat="1" x14ac:dyDescent="0.2">
      <c r="A17" s="16" t="s">
        <v>153</v>
      </c>
      <c r="B17" s="16">
        <v>1991</v>
      </c>
      <c r="C17" s="16">
        <v>-7</v>
      </c>
      <c r="D17" s="16" t="s">
        <v>154</v>
      </c>
      <c r="E17" s="16" t="s">
        <v>155</v>
      </c>
      <c r="G17" s="16" t="s">
        <v>156</v>
      </c>
      <c r="H17" s="16" t="s">
        <v>156</v>
      </c>
      <c r="I17" s="16" t="s">
        <v>157</v>
      </c>
      <c r="T17" s="3">
        <v>1</v>
      </c>
      <c r="U17" s="7" t="s">
        <v>158</v>
      </c>
      <c r="V17" s="5" t="s">
        <v>100</v>
      </c>
      <c r="W17" s="5" t="s">
        <v>57</v>
      </c>
      <c r="X17" s="5" t="s">
        <v>57</v>
      </c>
      <c r="Y17" s="5" t="s">
        <v>57</v>
      </c>
      <c r="Z17" s="12" t="s">
        <v>57</v>
      </c>
      <c r="AA17" s="12"/>
      <c r="AB17" s="12"/>
      <c r="AC17" s="12" t="s">
        <v>57</v>
      </c>
      <c r="AD17" s="12" t="s">
        <v>60</v>
      </c>
      <c r="AE17" s="13" t="s">
        <v>60</v>
      </c>
      <c r="AF17" s="13">
        <v>1</v>
      </c>
      <c r="AG17" s="13">
        <v>1</v>
      </c>
      <c r="AH17" s="13"/>
      <c r="AI17" s="13">
        <v>1</v>
      </c>
      <c r="AJ17" s="12">
        <v>1</v>
      </c>
      <c r="AK17" s="62">
        <v>1</v>
      </c>
      <c r="AL17" s="3">
        <v>0</v>
      </c>
      <c r="AM17" s="3">
        <v>0</v>
      </c>
      <c r="AN17" s="3">
        <v>1</v>
      </c>
      <c r="AO17" s="3">
        <v>1</v>
      </c>
      <c r="AP17" s="3">
        <v>1</v>
      </c>
      <c r="AQ17" s="3"/>
      <c r="AR17" s="3">
        <v>1</v>
      </c>
      <c r="AS17" s="3">
        <v>1</v>
      </c>
      <c r="AU17" s="1">
        <v>0</v>
      </c>
      <c r="AV17" s="3">
        <v>200</v>
      </c>
      <c r="AW17" s="16">
        <v>20010</v>
      </c>
      <c r="AX17" s="16">
        <v>1</v>
      </c>
      <c r="AY17" s="16">
        <v>1</v>
      </c>
      <c r="AZ17" s="16">
        <v>3</v>
      </c>
      <c r="BA17" s="16">
        <v>0</v>
      </c>
      <c r="BB17" s="16">
        <v>1</v>
      </c>
      <c r="BC17" s="16">
        <v>0</v>
      </c>
      <c r="BD17" s="12" t="s">
        <v>333</v>
      </c>
      <c r="BE17" s="12" t="s">
        <v>334</v>
      </c>
      <c r="BF17" s="5" t="s">
        <v>330</v>
      </c>
      <c r="BG17" s="5" t="s">
        <v>393</v>
      </c>
      <c r="BH17" s="5" t="s">
        <v>370</v>
      </c>
      <c r="BI17" s="5" t="s">
        <v>1044</v>
      </c>
      <c r="BJ17" s="5" t="s">
        <v>326</v>
      </c>
      <c r="BK17" s="5" t="s">
        <v>1361</v>
      </c>
      <c r="BL17" s="5" t="s">
        <v>370</v>
      </c>
      <c r="BM17" s="5" t="s">
        <v>1045</v>
      </c>
      <c r="BN17" s="161">
        <v>1</v>
      </c>
      <c r="BO17" s="161">
        <v>1</v>
      </c>
      <c r="BP17" s="12" t="s">
        <v>1334</v>
      </c>
      <c r="BQ17" s="19" t="s">
        <v>689</v>
      </c>
      <c r="BR17" s="19" t="s">
        <v>762</v>
      </c>
      <c r="BS17" s="12" t="s">
        <v>394</v>
      </c>
      <c r="BT17" s="12">
        <v>1</v>
      </c>
      <c r="BU17" s="12">
        <v>2</v>
      </c>
      <c r="BV17" s="12">
        <v>0</v>
      </c>
      <c r="BW17" s="12" t="s">
        <v>156</v>
      </c>
      <c r="BX17" s="12" t="s">
        <v>1424</v>
      </c>
      <c r="BY17" s="12">
        <v>0</v>
      </c>
      <c r="BZ17" s="12">
        <v>1</v>
      </c>
      <c r="CA17" s="12">
        <v>0</v>
      </c>
      <c r="CB17" s="12">
        <v>1</v>
      </c>
      <c r="CC17" s="5">
        <f>CA16</f>
        <v>0</v>
      </c>
      <c r="CD17" s="12">
        <v>1</v>
      </c>
      <c r="CE17" s="12">
        <v>1</v>
      </c>
      <c r="CF17" s="12">
        <v>0</v>
      </c>
      <c r="CG17" s="161">
        <v>0</v>
      </c>
      <c r="CH17" s="12">
        <v>1</v>
      </c>
      <c r="CI17" s="12">
        <v>0</v>
      </c>
      <c r="CJ17" s="12">
        <v>22</v>
      </c>
      <c r="CK17" s="19" t="s">
        <v>1480</v>
      </c>
      <c r="CL17" s="12">
        <f t="shared" si="0"/>
        <v>50</v>
      </c>
      <c r="CM17" s="12">
        <f t="shared" si="1"/>
        <v>50</v>
      </c>
      <c r="CN17" s="12">
        <f t="shared" ref="CN17" si="94">CL16</f>
        <v>50</v>
      </c>
      <c r="CO17" s="12">
        <v>0</v>
      </c>
      <c r="CP17" s="12">
        <v>0</v>
      </c>
      <c r="CQ17" s="12">
        <v>0</v>
      </c>
      <c r="CR17" s="161">
        <v>0</v>
      </c>
      <c r="CS17" s="161">
        <v>1</v>
      </c>
      <c r="CT17" s="161">
        <v>0</v>
      </c>
      <c r="CU17" s="12">
        <v>0</v>
      </c>
      <c r="CV17" s="161">
        <v>0</v>
      </c>
      <c r="CW17" s="161">
        <v>1</v>
      </c>
      <c r="CX17" s="161">
        <v>0</v>
      </c>
      <c r="CY17" s="12">
        <v>88.601036269430054</v>
      </c>
      <c r="CZ17" s="12">
        <v>32.631578947368425</v>
      </c>
      <c r="DA17" s="12">
        <v>0</v>
      </c>
      <c r="DB17" s="12">
        <v>0</v>
      </c>
      <c r="DC17" s="12">
        <v>0</v>
      </c>
      <c r="DD17" s="12">
        <f t="shared" ref="DD17" si="95">100-EM17</f>
        <v>50</v>
      </c>
      <c r="DE17" s="12">
        <f t="shared" si="4"/>
        <v>50</v>
      </c>
      <c r="DF17" s="12">
        <f t="shared" ref="DF17" si="96">EM17</f>
        <v>50</v>
      </c>
      <c r="DG17" s="12">
        <f t="shared" ref="DG17:DG31" si="97">EM17</f>
        <v>50</v>
      </c>
      <c r="DH17" s="12">
        <f>DD16</f>
        <v>50</v>
      </c>
      <c r="DI17" s="12">
        <f t="shared" ref="DI17" si="98">DE16</f>
        <v>50</v>
      </c>
      <c r="DJ17" s="12">
        <v>0</v>
      </c>
      <c r="DK17" s="12" t="s">
        <v>320</v>
      </c>
      <c r="DL17" s="12">
        <v>0</v>
      </c>
      <c r="DM17" s="12" t="s">
        <v>716</v>
      </c>
      <c r="DN17" s="12" t="s">
        <v>156</v>
      </c>
      <c r="DO17" s="12" t="s">
        <v>717</v>
      </c>
      <c r="DP17" s="12"/>
      <c r="DQ17" s="12"/>
      <c r="DR17" s="12"/>
      <c r="DS17" s="12"/>
      <c r="DT17" s="12">
        <f t="shared" ref="DT17" si="99">(DW17/DU17)*100</f>
        <v>32.631578947368425</v>
      </c>
      <c r="DU17" s="12">
        <f t="shared" si="9"/>
        <v>142500</v>
      </c>
      <c r="DV17" s="157">
        <v>96000</v>
      </c>
      <c r="DW17" s="12">
        <v>46500</v>
      </c>
      <c r="DX17" s="12"/>
      <c r="DY17" s="12"/>
      <c r="DZ17" s="101" t="s">
        <v>998</v>
      </c>
      <c r="EA17" s="101" t="s">
        <v>994</v>
      </c>
      <c r="EB17" s="12"/>
      <c r="EC17" s="12"/>
      <c r="ED17" s="12">
        <f t="shared" ref="ED17" si="100">(EG17/EE17)*100</f>
        <v>88.601036269430054</v>
      </c>
      <c r="EE17" s="12">
        <f t="shared" si="11"/>
        <v>193</v>
      </c>
      <c r="EF17" s="12">
        <v>22</v>
      </c>
      <c r="EG17" s="12">
        <v>171</v>
      </c>
      <c r="EH17" s="12"/>
      <c r="EI17" s="12"/>
      <c r="EJ17" s="71" t="s">
        <v>906</v>
      </c>
      <c r="EK17" s="80">
        <v>50</v>
      </c>
      <c r="EL17" s="71" t="s">
        <v>906</v>
      </c>
      <c r="EM17" s="80">
        <v>50</v>
      </c>
      <c r="EN17" s="62"/>
      <c r="EO17" s="59"/>
      <c r="EP17" s="62"/>
      <c r="EQ17" s="59"/>
      <c r="ER17" s="12" t="s">
        <v>851</v>
      </c>
      <c r="ES17" s="12">
        <v>1</v>
      </c>
      <c r="ET17" s="12" t="s">
        <v>949</v>
      </c>
      <c r="EU17" s="12" t="s">
        <v>718</v>
      </c>
      <c r="EV17" s="110" t="s">
        <v>1107</v>
      </c>
      <c r="EW17" s="12" t="s">
        <v>1334</v>
      </c>
      <c r="EX17" s="16">
        <v>1421</v>
      </c>
      <c r="EZ17" s="16">
        <v>2</v>
      </c>
      <c r="FB17" s="16">
        <v>1</v>
      </c>
      <c r="FC17" s="16">
        <v>1</v>
      </c>
      <c r="FD17" s="16">
        <v>3</v>
      </c>
      <c r="FE17" s="17">
        <v>27709</v>
      </c>
      <c r="FF17" s="16">
        <v>1</v>
      </c>
      <c r="FG17" s="17">
        <v>27709</v>
      </c>
      <c r="FH17" s="16">
        <v>1</v>
      </c>
      <c r="FI17" s="16">
        <v>0</v>
      </c>
      <c r="FL17" s="16">
        <v>540</v>
      </c>
      <c r="FP17" s="16">
        <v>540</v>
      </c>
      <c r="FQ17" s="16">
        <v>4</v>
      </c>
      <c r="FR17" s="16" t="s">
        <v>65</v>
      </c>
      <c r="FS17" s="16">
        <v>0</v>
      </c>
      <c r="FT17">
        <v>3</v>
      </c>
      <c r="FU17">
        <v>4</v>
      </c>
      <c r="FV17" s="134">
        <v>33331</v>
      </c>
      <c r="FW17">
        <v>5</v>
      </c>
      <c r="FX17">
        <v>31</v>
      </c>
      <c r="FY17" s="134">
        <v>33389</v>
      </c>
      <c r="FZ17" s="134">
        <v>33359</v>
      </c>
      <c r="GA17" s="134">
        <v>33329</v>
      </c>
      <c r="GB17" s="134">
        <v>33299</v>
      </c>
      <c r="GC17" s="134">
        <v>33269</v>
      </c>
      <c r="GD17" s="134">
        <v>33239</v>
      </c>
      <c r="GE17" s="134">
        <v>33209</v>
      </c>
      <c r="GF17" s="134">
        <v>33024</v>
      </c>
      <c r="GG17" s="134">
        <v>33301</v>
      </c>
      <c r="GH17" s="134">
        <v>33271</v>
      </c>
      <c r="GI17" s="134">
        <v>33241</v>
      </c>
      <c r="GJ17" s="134">
        <v>33211</v>
      </c>
      <c r="GK17" s="134">
        <v>33181</v>
      </c>
      <c r="GL17" s="134">
        <v>33151</v>
      </c>
      <c r="GM17" s="134">
        <v>32966</v>
      </c>
      <c r="GN17">
        <v>1</v>
      </c>
      <c r="GO17">
        <v>13</v>
      </c>
      <c r="GP17">
        <v>42</v>
      </c>
      <c r="GQ17">
        <v>16</v>
      </c>
      <c r="GR17">
        <v>166</v>
      </c>
      <c r="GS17">
        <v>16</v>
      </c>
      <c r="GT17">
        <v>168</v>
      </c>
      <c r="GU17">
        <v>22</v>
      </c>
      <c r="GV17">
        <v>168</v>
      </c>
      <c r="GW17">
        <v>22</v>
      </c>
      <c r="GX17">
        <v>171</v>
      </c>
      <c r="GY17">
        <v>26</v>
      </c>
      <c r="GZ17">
        <v>223</v>
      </c>
      <c r="HA17">
        <v>59</v>
      </c>
      <c r="HB17">
        <v>401</v>
      </c>
      <c r="HC17">
        <v>3</v>
      </c>
      <c r="HD17">
        <v>103</v>
      </c>
      <c r="HE17">
        <v>9</v>
      </c>
      <c r="HF17">
        <v>103</v>
      </c>
      <c r="HG17">
        <v>9</v>
      </c>
      <c r="HH17">
        <v>106</v>
      </c>
      <c r="HI17">
        <v>9</v>
      </c>
      <c r="HJ17">
        <v>110</v>
      </c>
      <c r="HK17">
        <v>30</v>
      </c>
      <c r="HL17">
        <v>168</v>
      </c>
      <c r="HM17">
        <v>30</v>
      </c>
      <c r="HN17">
        <v>204</v>
      </c>
      <c r="HO17">
        <v>75</v>
      </c>
      <c r="HP17">
        <v>441</v>
      </c>
      <c r="HQ17">
        <v>0.97169811320754695</v>
      </c>
      <c r="HR17">
        <v>0.91964285714285698</v>
      </c>
      <c r="HS17">
        <v>0.92173913043478295</v>
      </c>
      <c r="HT17">
        <v>0.92436974789916004</v>
      </c>
      <c r="HU17">
        <v>0.84848484848484895</v>
      </c>
      <c r="HV17">
        <v>0.87179487179487203</v>
      </c>
      <c r="HW17">
        <v>0.85465116279069797</v>
      </c>
      <c r="HX17">
        <v>0.763636363636364</v>
      </c>
      <c r="HY17">
        <v>0.91208791208791196</v>
      </c>
      <c r="HZ17">
        <v>0.91304347826086996</v>
      </c>
      <c r="IA17">
        <v>0.884210526315789</v>
      </c>
      <c r="IB17">
        <v>0.886010362694301</v>
      </c>
      <c r="IC17">
        <v>0.895582329317269</v>
      </c>
      <c r="ID17">
        <v>0.87173913043478302</v>
      </c>
    </row>
    <row r="18" spans="1:238" s="16" customFormat="1" x14ac:dyDescent="0.2">
      <c r="A18" s="16" t="s">
        <v>153</v>
      </c>
      <c r="B18" s="16">
        <v>1991</v>
      </c>
      <c r="C18" s="16">
        <v>-7</v>
      </c>
      <c r="D18" s="16" t="s">
        <v>154</v>
      </c>
      <c r="E18" s="16" t="s">
        <v>155</v>
      </c>
      <c r="G18" s="16" t="s">
        <v>156</v>
      </c>
      <c r="H18" s="16" t="s">
        <v>156</v>
      </c>
      <c r="I18" s="16" t="s">
        <v>157</v>
      </c>
      <c r="T18" s="3">
        <v>1</v>
      </c>
      <c r="U18" s="7" t="s">
        <v>158</v>
      </c>
      <c r="V18" s="5" t="s">
        <v>100</v>
      </c>
      <c r="W18" s="5" t="s">
        <v>57</v>
      </c>
      <c r="X18" s="5" t="s">
        <v>57</v>
      </c>
      <c r="Y18" s="5" t="s">
        <v>57</v>
      </c>
      <c r="Z18" s="12" t="s">
        <v>57</v>
      </c>
      <c r="AA18" s="12"/>
      <c r="AB18" s="12"/>
      <c r="AC18" s="12" t="s">
        <v>57</v>
      </c>
      <c r="AD18" s="12" t="s">
        <v>60</v>
      </c>
      <c r="AE18" s="13" t="s">
        <v>60</v>
      </c>
      <c r="AF18" s="13">
        <v>1</v>
      </c>
      <c r="AG18" s="13">
        <v>1</v>
      </c>
      <c r="AH18" s="13"/>
      <c r="AI18" s="13">
        <v>1</v>
      </c>
      <c r="AJ18" s="12">
        <v>1</v>
      </c>
      <c r="AK18" s="62">
        <v>1</v>
      </c>
      <c r="AL18" s="3">
        <v>0</v>
      </c>
      <c r="AM18" s="3">
        <v>0</v>
      </c>
      <c r="AN18" s="3">
        <v>1</v>
      </c>
      <c r="AO18" s="3">
        <v>1</v>
      </c>
      <c r="AP18" s="3">
        <v>1</v>
      </c>
      <c r="AQ18" s="3"/>
      <c r="AR18" s="3">
        <v>1</v>
      </c>
      <c r="AS18" s="3">
        <v>1</v>
      </c>
      <c r="AU18" s="1">
        <v>0</v>
      </c>
      <c r="AV18" s="3">
        <v>200</v>
      </c>
      <c r="AW18" s="16">
        <v>20020</v>
      </c>
      <c r="AX18" s="16">
        <v>1</v>
      </c>
      <c r="AY18" s="16">
        <v>1</v>
      </c>
      <c r="AZ18" s="16">
        <v>3</v>
      </c>
      <c r="BA18" s="16">
        <v>0</v>
      </c>
      <c r="BB18" s="16">
        <v>1</v>
      </c>
      <c r="BC18" s="16">
        <v>0</v>
      </c>
      <c r="BD18" s="12" t="s">
        <v>333</v>
      </c>
      <c r="BE18" s="12" t="s">
        <v>614</v>
      </c>
      <c r="BF18" s="5" t="s">
        <v>330</v>
      </c>
      <c r="BG18" s="5" t="s">
        <v>393</v>
      </c>
      <c r="BH18" s="5" t="s">
        <v>370</v>
      </c>
      <c r="BI18" s="5" t="s">
        <v>1044</v>
      </c>
      <c r="BJ18" s="5" t="s">
        <v>326</v>
      </c>
      <c r="BK18" s="5" t="s">
        <v>1361</v>
      </c>
      <c r="BL18" s="5" t="s">
        <v>370</v>
      </c>
      <c r="BM18" s="5" t="s">
        <v>1045</v>
      </c>
      <c r="BN18" s="161">
        <v>1</v>
      </c>
      <c r="BO18" s="161">
        <v>1</v>
      </c>
      <c r="BP18" s="12" t="s">
        <v>1334</v>
      </c>
      <c r="BQ18" s="19" t="s">
        <v>689</v>
      </c>
      <c r="BR18" s="19" t="s">
        <v>762</v>
      </c>
      <c r="BS18" s="12" t="s">
        <v>394</v>
      </c>
      <c r="BT18" s="12">
        <v>1</v>
      </c>
      <c r="BU18" s="12">
        <v>2</v>
      </c>
      <c r="BV18" s="12">
        <v>0</v>
      </c>
      <c r="BW18" s="12" t="s">
        <v>155</v>
      </c>
      <c r="BX18" s="1" t="s">
        <v>320</v>
      </c>
      <c r="BY18" s="28">
        <v>1</v>
      </c>
      <c r="BZ18" s="28">
        <v>0</v>
      </c>
      <c r="CA18" s="12">
        <v>0</v>
      </c>
      <c r="CB18" s="12">
        <v>1</v>
      </c>
      <c r="CC18" s="5">
        <f>CA19</f>
        <v>0</v>
      </c>
      <c r="CD18" s="12">
        <v>1</v>
      </c>
      <c r="CE18" s="12">
        <v>1</v>
      </c>
      <c r="CF18" s="12">
        <v>0</v>
      </c>
      <c r="CG18" s="161">
        <v>0</v>
      </c>
      <c r="CH18" s="12">
        <v>1</v>
      </c>
      <c r="CI18" s="12">
        <v>0</v>
      </c>
      <c r="CJ18" s="12">
        <v>21</v>
      </c>
      <c r="CK18" s="19" t="s">
        <v>1479</v>
      </c>
      <c r="CL18" s="12">
        <f t="shared" si="0"/>
        <v>0</v>
      </c>
      <c r="CM18" s="12">
        <f t="shared" si="1"/>
        <v>100</v>
      </c>
      <c r="CN18" s="12">
        <f t="shared" ref="CN18" si="101">CL19</f>
        <v>100</v>
      </c>
      <c r="CO18" s="12">
        <v>0</v>
      </c>
      <c r="CP18" s="12">
        <v>0</v>
      </c>
      <c r="CQ18" s="12">
        <v>0</v>
      </c>
      <c r="CR18" s="161">
        <v>0</v>
      </c>
      <c r="CS18" s="161">
        <v>1</v>
      </c>
      <c r="CT18" s="161">
        <v>0</v>
      </c>
      <c r="CU18" s="12">
        <v>0</v>
      </c>
      <c r="CV18" s="161">
        <v>0</v>
      </c>
      <c r="CW18" s="161">
        <v>1</v>
      </c>
      <c r="CX18" s="161">
        <v>0</v>
      </c>
      <c r="CY18" s="12">
        <v>11.398963730569948</v>
      </c>
      <c r="CZ18" s="12">
        <v>67.368421052631575</v>
      </c>
      <c r="DA18" s="12">
        <v>0</v>
      </c>
      <c r="DB18" s="12">
        <v>0</v>
      </c>
      <c r="DC18" s="12">
        <v>0</v>
      </c>
      <c r="DD18" s="12">
        <f t="shared" ref="DD18" si="102">100-EK18</f>
        <v>0</v>
      </c>
      <c r="DE18" s="12">
        <f t="shared" si="4"/>
        <v>0</v>
      </c>
      <c r="DF18" s="12">
        <f t="shared" ref="DF18" si="103">EK18</f>
        <v>100</v>
      </c>
      <c r="DG18" s="12">
        <f t="shared" si="64"/>
        <v>100</v>
      </c>
      <c r="DH18" s="12">
        <f>DD19</f>
        <v>100</v>
      </c>
      <c r="DI18" s="12">
        <f t="shared" ref="DI18" si="104">DE19</f>
        <v>100</v>
      </c>
      <c r="DJ18" s="12">
        <v>0</v>
      </c>
      <c r="DK18" s="12" t="s">
        <v>320</v>
      </c>
      <c r="DL18" s="12">
        <v>0</v>
      </c>
      <c r="DM18" s="12" t="s">
        <v>716</v>
      </c>
      <c r="DN18" s="12" t="s">
        <v>156</v>
      </c>
      <c r="DO18" s="12" t="s">
        <v>717</v>
      </c>
      <c r="DP18" s="12"/>
      <c r="DQ18" s="12"/>
      <c r="DR18" s="12"/>
      <c r="DS18" s="12"/>
      <c r="DT18" s="12">
        <f t="shared" ref="DT18" si="105">(DV18/DU18)*100</f>
        <v>67.368421052631575</v>
      </c>
      <c r="DU18" s="12">
        <f t="shared" si="9"/>
        <v>142500</v>
      </c>
      <c r="DV18" s="157">
        <v>96000</v>
      </c>
      <c r="DW18" s="12">
        <v>46500</v>
      </c>
      <c r="DX18" s="12"/>
      <c r="DY18" s="12"/>
      <c r="DZ18" s="101" t="s">
        <v>998</v>
      </c>
      <c r="EA18" s="101" t="s">
        <v>994</v>
      </c>
      <c r="EB18" s="12"/>
      <c r="EC18" s="12"/>
      <c r="ED18" s="12">
        <f t="shared" ref="ED18" si="106">(EF18/EE18)*100</f>
        <v>11.398963730569948</v>
      </c>
      <c r="EE18" s="12">
        <f t="shared" si="11"/>
        <v>193</v>
      </c>
      <c r="EF18" s="12">
        <v>22</v>
      </c>
      <c r="EG18" s="12">
        <v>171</v>
      </c>
      <c r="EH18" s="12"/>
      <c r="EI18" s="12"/>
      <c r="EJ18" s="71" t="s">
        <v>907</v>
      </c>
      <c r="EK18" s="80">
        <v>100</v>
      </c>
      <c r="EL18" s="71" t="s">
        <v>907</v>
      </c>
      <c r="EM18" s="80">
        <v>0</v>
      </c>
      <c r="EN18" s="62"/>
      <c r="EO18" s="59"/>
      <c r="EP18" s="62"/>
      <c r="EQ18" s="59"/>
      <c r="ER18" s="12" t="s">
        <v>851</v>
      </c>
      <c r="ES18" s="12">
        <v>1</v>
      </c>
      <c r="ET18" s="12" t="s">
        <v>949</v>
      </c>
      <c r="EU18" s="12" t="s">
        <v>718</v>
      </c>
      <c r="EV18" s="110" t="s">
        <v>1107</v>
      </c>
      <c r="EW18" s="12" t="s">
        <v>1334</v>
      </c>
      <c r="EX18" s="16">
        <v>1421</v>
      </c>
      <c r="EZ18" s="16">
        <v>2</v>
      </c>
      <c r="FB18" s="16">
        <v>1</v>
      </c>
      <c r="FC18" s="16">
        <v>1</v>
      </c>
      <c r="FD18" s="16">
        <v>3</v>
      </c>
      <c r="FE18" s="17">
        <v>27709</v>
      </c>
      <c r="FF18" s="16">
        <v>1</v>
      </c>
      <c r="FG18" s="17">
        <v>27709</v>
      </c>
      <c r="FH18" s="16">
        <v>1</v>
      </c>
      <c r="FI18" s="16">
        <v>0</v>
      </c>
      <c r="FL18" s="16">
        <v>540</v>
      </c>
      <c r="FP18" s="16">
        <v>540</v>
      </c>
      <c r="FQ18" s="16">
        <v>4</v>
      </c>
      <c r="FR18" s="16" t="s">
        <v>65</v>
      </c>
      <c r="FS18" s="16">
        <v>0</v>
      </c>
      <c r="FT18">
        <v>3</v>
      </c>
      <c r="FU18">
        <v>4</v>
      </c>
      <c r="FV18" s="134">
        <v>33331</v>
      </c>
      <c r="FW18">
        <v>5</v>
      </c>
      <c r="FX18">
        <v>31</v>
      </c>
      <c r="FY18" s="134">
        <v>33389</v>
      </c>
      <c r="FZ18" s="134">
        <v>33359</v>
      </c>
      <c r="GA18" s="134">
        <v>33329</v>
      </c>
      <c r="GB18" s="134">
        <v>33299</v>
      </c>
      <c r="GC18" s="134">
        <v>33269</v>
      </c>
      <c r="GD18" s="134">
        <v>33239</v>
      </c>
      <c r="GE18" s="134">
        <v>33209</v>
      </c>
      <c r="GF18" s="134">
        <v>33024</v>
      </c>
      <c r="GG18" s="134">
        <v>33301</v>
      </c>
      <c r="GH18" s="134">
        <v>33271</v>
      </c>
      <c r="GI18" s="134">
        <v>33241</v>
      </c>
      <c r="GJ18" s="134">
        <v>33211</v>
      </c>
      <c r="GK18" s="134">
        <v>33181</v>
      </c>
      <c r="GL18" s="134">
        <v>33151</v>
      </c>
      <c r="GM18" s="134">
        <v>32966</v>
      </c>
      <c r="GN18">
        <v>1</v>
      </c>
      <c r="GO18">
        <v>13</v>
      </c>
      <c r="GP18">
        <v>42</v>
      </c>
      <c r="GQ18">
        <v>16</v>
      </c>
      <c r="GR18">
        <v>166</v>
      </c>
      <c r="GS18">
        <v>16</v>
      </c>
      <c r="GT18">
        <v>168</v>
      </c>
      <c r="GU18">
        <v>22</v>
      </c>
      <c r="GV18">
        <v>168</v>
      </c>
      <c r="GW18">
        <v>22</v>
      </c>
      <c r="GX18">
        <v>171</v>
      </c>
      <c r="GY18">
        <v>26</v>
      </c>
      <c r="GZ18">
        <v>223</v>
      </c>
      <c r="HA18">
        <v>59</v>
      </c>
      <c r="HB18">
        <v>401</v>
      </c>
      <c r="HC18">
        <v>3</v>
      </c>
      <c r="HD18">
        <v>103</v>
      </c>
      <c r="HE18">
        <v>9</v>
      </c>
      <c r="HF18">
        <v>103</v>
      </c>
      <c r="HG18">
        <v>9</v>
      </c>
      <c r="HH18">
        <v>106</v>
      </c>
      <c r="HI18">
        <v>9</v>
      </c>
      <c r="HJ18">
        <v>110</v>
      </c>
      <c r="HK18">
        <v>30</v>
      </c>
      <c r="HL18">
        <v>168</v>
      </c>
      <c r="HM18">
        <v>30</v>
      </c>
      <c r="HN18">
        <v>204</v>
      </c>
      <c r="HO18">
        <v>75</v>
      </c>
      <c r="HP18">
        <v>441</v>
      </c>
      <c r="HQ18">
        <v>2.83018867924528E-2</v>
      </c>
      <c r="HR18">
        <v>8.0357142857142905E-2</v>
      </c>
      <c r="HS18">
        <v>7.8260869565217397E-2</v>
      </c>
      <c r="HT18">
        <v>7.5630252100840303E-2</v>
      </c>
      <c r="HU18">
        <v>0.15151515151515199</v>
      </c>
      <c r="HV18">
        <v>0.128205128205128</v>
      </c>
      <c r="HW18">
        <v>0.145348837209302</v>
      </c>
      <c r="HX18">
        <v>0.236363636363636</v>
      </c>
      <c r="HY18">
        <v>8.7912087912087905E-2</v>
      </c>
      <c r="HZ18">
        <v>8.6956521739130405E-2</v>
      </c>
      <c r="IA18">
        <v>0.115789473684211</v>
      </c>
      <c r="IB18">
        <v>0.113989637305699</v>
      </c>
      <c r="IC18">
        <v>0.104417670682731</v>
      </c>
      <c r="ID18">
        <v>0.12826086956521701</v>
      </c>
    </row>
    <row r="19" spans="1:238" s="16" customFormat="1" x14ac:dyDescent="0.2">
      <c r="A19" s="16" t="s">
        <v>153</v>
      </c>
      <c r="B19" s="16">
        <v>1991</v>
      </c>
      <c r="C19" s="16">
        <v>-7</v>
      </c>
      <c r="D19" s="16" t="s">
        <v>154</v>
      </c>
      <c r="E19" s="16" t="s">
        <v>155</v>
      </c>
      <c r="G19" s="16" t="s">
        <v>156</v>
      </c>
      <c r="H19" s="16" t="s">
        <v>156</v>
      </c>
      <c r="I19" s="16" t="s">
        <v>157</v>
      </c>
      <c r="T19" s="3">
        <v>1</v>
      </c>
      <c r="U19" s="7" t="s">
        <v>158</v>
      </c>
      <c r="V19" s="5" t="s">
        <v>100</v>
      </c>
      <c r="W19" s="5" t="s">
        <v>57</v>
      </c>
      <c r="X19" s="5" t="s">
        <v>57</v>
      </c>
      <c r="Y19" s="5" t="s">
        <v>57</v>
      </c>
      <c r="Z19" s="12" t="s">
        <v>57</v>
      </c>
      <c r="AA19" s="12"/>
      <c r="AB19" s="12"/>
      <c r="AC19" s="12" t="s">
        <v>57</v>
      </c>
      <c r="AD19" s="12" t="s">
        <v>60</v>
      </c>
      <c r="AE19" s="13" t="s">
        <v>60</v>
      </c>
      <c r="AF19" s="13">
        <v>1</v>
      </c>
      <c r="AG19" s="13">
        <v>1</v>
      </c>
      <c r="AH19" s="13"/>
      <c r="AI19" s="13">
        <v>1</v>
      </c>
      <c r="AJ19" s="12">
        <v>1</v>
      </c>
      <c r="AK19" s="62">
        <v>1</v>
      </c>
      <c r="AL19" s="3">
        <v>0</v>
      </c>
      <c r="AM19" s="3">
        <v>0</v>
      </c>
      <c r="AN19" s="3">
        <v>1</v>
      </c>
      <c r="AO19" s="3">
        <v>1</v>
      </c>
      <c r="AP19" s="3">
        <v>1</v>
      </c>
      <c r="AQ19" s="3"/>
      <c r="AR19" s="3">
        <v>1</v>
      </c>
      <c r="AS19" s="3">
        <v>1</v>
      </c>
      <c r="AU19" s="1">
        <v>0</v>
      </c>
      <c r="AV19" s="3">
        <v>200</v>
      </c>
      <c r="AW19" s="16">
        <v>20020</v>
      </c>
      <c r="AX19" s="16">
        <v>1</v>
      </c>
      <c r="AY19" s="16">
        <v>1</v>
      </c>
      <c r="AZ19" s="16">
        <v>3</v>
      </c>
      <c r="BA19" s="16">
        <v>0</v>
      </c>
      <c r="BB19" s="16">
        <v>1</v>
      </c>
      <c r="BC19" s="16">
        <v>0</v>
      </c>
      <c r="BD19" s="12" t="s">
        <v>333</v>
      </c>
      <c r="BE19" s="12" t="s">
        <v>614</v>
      </c>
      <c r="BF19" s="5" t="s">
        <v>330</v>
      </c>
      <c r="BG19" s="5" t="s">
        <v>393</v>
      </c>
      <c r="BH19" s="5" t="s">
        <v>370</v>
      </c>
      <c r="BI19" s="5" t="s">
        <v>1044</v>
      </c>
      <c r="BJ19" s="5" t="s">
        <v>326</v>
      </c>
      <c r="BK19" s="5" t="s">
        <v>1361</v>
      </c>
      <c r="BL19" s="5" t="s">
        <v>370</v>
      </c>
      <c r="BM19" s="5" t="s">
        <v>1045</v>
      </c>
      <c r="BN19" s="161">
        <v>1</v>
      </c>
      <c r="BO19" s="161">
        <v>1</v>
      </c>
      <c r="BP19" s="12" t="s">
        <v>1334</v>
      </c>
      <c r="BQ19" s="19" t="s">
        <v>689</v>
      </c>
      <c r="BR19" s="19" t="s">
        <v>762</v>
      </c>
      <c r="BS19" s="12" t="s">
        <v>394</v>
      </c>
      <c r="BT19" s="12">
        <v>1</v>
      </c>
      <c r="BU19" s="12">
        <v>2</v>
      </c>
      <c r="BV19" s="12">
        <v>0</v>
      </c>
      <c r="BW19" s="12" t="s">
        <v>156</v>
      </c>
      <c r="BX19" s="12" t="s">
        <v>1424</v>
      </c>
      <c r="BY19" s="12">
        <v>0</v>
      </c>
      <c r="BZ19" s="12">
        <v>1</v>
      </c>
      <c r="CA19" s="12">
        <v>0</v>
      </c>
      <c r="CB19" s="12">
        <v>1</v>
      </c>
      <c r="CC19" s="5">
        <f>CA18</f>
        <v>0</v>
      </c>
      <c r="CD19" s="12">
        <v>1</v>
      </c>
      <c r="CE19" s="12">
        <v>1</v>
      </c>
      <c r="CF19" s="12">
        <v>0</v>
      </c>
      <c r="CG19" s="161">
        <v>0</v>
      </c>
      <c r="CH19" s="12">
        <v>1</v>
      </c>
      <c r="CI19" s="12">
        <v>0</v>
      </c>
      <c r="CJ19" s="12">
        <v>22</v>
      </c>
      <c r="CK19" s="19" t="s">
        <v>1480</v>
      </c>
      <c r="CL19" s="12">
        <f t="shared" si="0"/>
        <v>100</v>
      </c>
      <c r="CM19" s="12">
        <f t="shared" si="1"/>
        <v>0</v>
      </c>
      <c r="CN19" s="12">
        <f t="shared" ref="CN19" si="107">CL18</f>
        <v>0</v>
      </c>
      <c r="CO19" s="12">
        <v>0</v>
      </c>
      <c r="CP19" s="12">
        <v>0</v>
      </c>
      <c r="CQ19" s="12">
        <v>0</v>
      </c>
      <c r="CR19" s="161">
        <v>0</v>
      </c>
      <c r="CS19" s="161">
        <v>1</v>
      </c>
      <c r="CT19" s="161">
        <v>0</v>
      </c>
      <c r="CU19" s="12">
        <v>0</v>
      </c>
      <c r="CV19" s="161">
        <v>0</v>
      </c>
      <c r="CW19" s="161">
        <v>1</v>
      </c>
      <c r="CX19" s="161">
        <v>0</v>
      </c>
      <c r="CY19" s="12">
        <v>88.601036269430054</v>
      </c>
      <c r="CZ19" s="12">
        <v>32.631578947368425</v>
      </c>
      <c r="DA19" s="12">
        <v>0</v>
      </c>
      <c r="DB19" s="12">
        <v>0</v>
      </c>
      <c r="DC19" s="12">
        <v>0</v>
      </c>
      <c r="DD19" s="12">
        <f t="shared" ref="DD19" si="108">100-EM19</f>
        <v>100</v>
      </c>
      <c r="DE19" s="12">
        <f t="shared" si="4"/>
        <v>100</v>
      </c>
      <c r="DF19" s="12">
        <f t="shared" ref="DF19" si="109">EM19</f>
        <v>0</v>
      </c>
      <c r="DG19" s="12">
        <f t="shared" si="97"/>
        <v>0</v>
      </c>
      <c r="DH19" s="12">
        <f>DD18</f>
        <v>0</v>
      </c>
      <c r="DI19" s="12">
        <f t="shared" ref="DI19" si="110">DE18</f>
        <v>0</v>
      </c>
      <c r="DJ19" s="12">
        <v>0</v>
      </c>
      <c r="DK19" s="12" t="s">
        <v>320</v>
      </c>
      <c r="DL19" s="12">
        <v>0</v>
      </c>
      <c r="DM19" s="12" t="s">
        <v>716</v>
      </c>
      <c r="DN19" s="12" t="s">
        <v>156</v>
      </c>
      <c r="DO19" s="12" t="s">
        <v>717</v>
      </c>
      <c r="DP19" s="12"/>
      <c r="DQ19" s="12"/>
      <c r="DR19" s="12"/>
      <c r="DS19" s="12"/>
      <c r="DT19" s="12">
        <f t="shared" ref="DT19" si="111">(DW19/DU19)*100</f>
        <v>32.631578947368425</v>
      </c>
      <c r="DU19" s="12">
        <f t="shared" si="9"/>
        <v>142500</v>
      </c>
      <c r="DV19" s="157">
        <v>96000</v>
      </c>
      <c r="DW19" s="12">
        <v>46500</v>
      </c>
      <c r="DX19" s="12"/>
      <c r="DY19" s="12"/>
      <c r="DZ19" s="101" t="s">
        <v>998</v>
      </c>
      <c r="EA19" s="101" t="s">
        <v>994</v>
      </c>
      <c r="EB19" s="12"/>
      <c r="EC19" s="12"/>
      <c r="ED19" s="12">
        <f t="shared" ref="ED19" si="112">(EG19/EE19)*100</f>
        <v>88.601036269430054</v>
      </c>
      <c r="EE19" s="12">
        <f t="shared" si="11"/>
        <v>193</v>
      </c>
      <c r="EF19" s="12">
        <v>22</v>
      </c>
      <c r="EG19" s="12">
        <v>171</v>
      </c>
      <c r="EH19" s="12"/>
      <c r="EI19" s="12"/>
      <c r="EJ19" s="71" t="s">
        <v>907</v>
      </c>
      <c r="EK19" s="80">
        <v>100</v>
      </c>
      <c r="EL19" s="71" t="s">
        <v>907</v>
      </c>
      <c r="EM19" s="80">
        <v>0</v>
      </c>
      <c r="EN19" s="62"/>
      <c r="EO19" s="59"/>
      <c r="EP19" s="62"/>
      <c r="EQ19" s="59"/>
      <c r="ER19" s="12" t="s">
        <v>851</v>
      </c>
      <c r="ES19" s="12">
        <v>1</v>
      </c>
      <c r="ET19" s="12" t="s">
        <v>949</v>
      </c>
      <c r="EU19" s="12" t="s">
        <v>718</v>
      </c>
      <c r="EV19" s="110" t="s">
        <v>1107</v>
      </c>
      <c r="EW19" s="12" t="s">
        <v>1334</v>
      </c>
      <c r="EX19" s="16">
        <v>1421</v>
      </c>
      <c r="EZ19" s="16">
        <v>2</v>
      </c>
      <c r="FB19" s="16">
        <v>1</v>
      </c>
      <c r="FC19" s="16">
        <v>1</v>
      </c>
      <c r="FD19" s="16">
        <v>3</v>
      </c>
      <c r="FE19" s="17">
        <v>27709</v>
      </c>
      <c r="FF19" s="16">
        <v>1</v>
      </c>
      <c r="FG19" s="17">
        <v>27709</v>
      </c>
      <c r="FH19" s="16">
        <v>1</v>
      </c>
      <c r="FI19" s="16">
        <v>0</v>
      </c>
      <c r="FL19" s="16">
        <v>540</v>
      </c>
      <c r="FP19" s="16">
        <v>540</v>
      </c>
      <c r="FQ19" s="16">
        <v>4</v>
      </c>
      <c r="FR19" s="16" t="s">
        <v>65</v>
      </c>
      <c r="FS19" s="16">
        <v>0</v>
      </c>
      <c r="FT19">
        <v>3</v>
      </c>
      <c r="FU19">
        <v>4</v>
      </c>
      <c r="FV19" s="134">
        <v>33331</v>
      </c>
      <c r="FW19">
        <v>5</v>
      </c>
      <c r="FX19">
        <v>31</v>
      </c>
      <c r="FY19" s="134">
        <v>33389</v>
      </c>
      <c r="FZ19" s="134">
        <v>33359</v>
      </c>
      <c r="GA19" s="134">
        <v>33329</v>
      </c>
      <c r="GB19" s="134">
        <v>33299</v>
      </c>
      <c r="GC19" s="134">
        <v>33269</v>
      </c>
      <c r="GD19" s="134">
        <v>33239</v>
      </c>
      <c r="GE19" s="134">
        <v>33209</v>
      </c>
      <c r="GF19" s="134">
        <v>33024</v>
      </c>
      <c r="GG19" s="134">
        <v>33301</v>
      </c>
      <c r="GH19" s="134">
        <v>33271</v>
      </c>
      <c r="GI19" s="134">
        <v>33241</v>
      </c>
      <c r="GJ19" s="134">
        <v>33211</v>
      </c>
      <c r="GK19" s="134">
        <v>33181</v>
      </c>
      <c r="GL19" s="134">
        <v>33151</v>
      </c>
      <c r="GM19" s="134">
        <v>32966</v>
      </c>
      <c r="GN19">
        <v>1</v>
      </c>
      <c r="GO19">
        <v>13</v>
      </c>
      <c r="GP19">
        <v>42</v>
      </c>
      <c r="GQ19">
        <v>16</v>
      </c>
      <c r="GR19">
        <v>166</v>
      </c>
      <c r="GS19">
        <v>16</v>
      </c>
      <c r="GT19">
        <v>168</v>
      </c>
      <c r="GU19">
        <v>22</v>
      </c>
      <c r="GV19">
        <v>168</v>
      </c>
      <c r="GW19">
        <v>22</v>
      </c>
      <c r="GX19">
        <v>171</v>
      </c>
      <c r="GY19">
        <v>26</v>
      </c>
      <c r="GZ19">
        <v>223</v>
      </c>
      <c r="HA19">
        <v>59</v>
      </c>
      <c r="HB19">
        <v>401</v>
      </c>
      <c r="HC19">
        <v>3</v>
      </c>
      <c r="HD19">
        <v>103</v>
      </c>
      <c r="HE19">
        <v>9</v>
      </c>
      <c r="HF19">
        <v>103</v>
      </c>
      <c r="HG19">
        <v>9</v>
      </c>
      <c r="HH19">
        <v>106</v>
      </c>
      <c r="HI19">
        <v>9</v>
      </c>
      <c r="HJ19">
        <v>110</v>
      </c>
      <c r="HK19">
        <v>30</v>
      </c>
      <c r="HL19">
        <v>168</v>
      </c>
      <c r="HM19">
        <v>30</v>
      </c>
      <c r="HN19">
        <v>204</v>
      </c>
      <c r="HO19">
        <v>75</v>
      </c>
      <c r="HP19">
        <v>441</v>
      </c>
      <c r="HQ19">
        <v>0.97169811320754695</v>
      </c>
      <c r="HR19">
        <v>0.91964285714285698</v>
      </c>
      <c r="HS19">
        <v>0.92173913043478295</v>
      </c>
      <c r="HT19">
        <v>0.92436974789916004</v>
      </c>
      <c r="HU19">
        <v>0.84848484848484895</v>
      </c>
      <c r="HV19">
        <v>0.87179487179487203</v>
      </c>
      <c r="HW19">
        <v>0.85465116279069797</v>
      </c>
      <c r="HX19">
        <v>0.763636363636364</v>
      </c>
      <c r="HY19">
        <v>0.91208791208791196</v>
      </c>
      <c r="HZ19">
        <v>0.91304347826086996</v>
      </c>
      <c r="IA19">
        <v>0.884210526315789</v>
      </c>
      <c r="IB19">
        <v>0.886010362694301</v>
      </c>
      <c r="IC19">
        <v>0.895582329317269</v>
      </c>
      <c r="ID19">
        <v>0.87173913043478302</v>
      </c>
    </row>
    <row r="20" spans="1:238" s="16" customFormat="1" x14ac:dyDescent="0.2">
      <c r="A20" s="16" t="s">
        <v>153</v>
      </c>
      <c r="B20" s="16">
        <v>1991</v>
      </c>
      <c r="C20" s="16">
        <v>-7</v>
      </c>
      <c r="D20" s="16" t="s">
        <v>154</v>
      </c>
      <c r="E20" s="16" t="s">
        <v>155</v>
      </c>
      <c r="G20" s="16" t="s">
        <v>156</v>
      </c>
      <c r="H20" s="16" t="s">
        <v>156</v>
      </c>
      <c r="I20" s="16" t="s">
        <v>157</v>
      </c>
      <c r="T20" s="3">
        <v>1</v>
      </c>
      <c r="U20" s="7" t="s">
        <v>158</v>
      </c>
      <c r="V20" s="5" t="s">
        <v>100</v>
      </c>
      <c r="W20" s="5" t="s">
        <v>57</v>
      </c>
      <c r="X20" s="5" t="s">
        <v>57</v>
      </c>
      <c r="Y20" s="5" t="s">
        <v>57</v>
      </c>
      <c r="Z20" s="12" t="s">
        <v>57</v>
      </c>
      <c r="AA20" s="12"/>
      <c r="AB20" s="12"/>
      <c r="AC20" s="12" t="s">
        <v>57</v>
      </c>
      <c r="AD20" s="12" t="s">
        <v>60</v>
      </c>
      <c r="AE20" s="13" t="s">
        <v>60</v>
      </c>
      <c r="AF20" s="13">
        <v>1</v>
      </c>
      <c r="AG20" s="13">
        <v>1</v>
      </c>
      <c r="AH20" s="13"/>
      <c r="AI20" s="13">
        <v>1</v>
      </c>
      <c r="AJ20" s="12">
        <v>1</v>
      </c>
      <c r="AK20" s="62">
        <v>1</v>
      </c>
      <c r="AL20" s="3">
        <v>0</v>
      </c>
      <c r="AM20" s="3">
        <v>0</v>
      </c>
      <c r="AN20" s="3">
        <v>1</v>
      </c>
      <c r="AO20" s="3">
        <v>1</v>
      </c>
      <c r="AP20" s="3">
        <v>1</v>
      </c>
      <c r="AQ20" s="3"/>
      <c r="AR20" s="3">
        <v>1</v>
      </c>
      <c r="AS20" s="3">
        <v>1</v>
      </c>
      <c r="AU20" s="1">
        <v>0</v>
      </c>
      <c r="AV20" s="3">
        <v>200</v>
      </c>
      <c r="AW20" s="16">
        <v>20030</v>
      </c>
      <c r="AX20" s="16">
        <v>1</v>
      </c>
      <c r="AY20" s="16">
        <v>1</v>
      </c>
      <c r="AZ20" s="16">
        <v>3</v>
      </c>
      <c r="BA20" s="16">
        <v>0</v>
      </c>
      <c r="BB20" s="16">
        <v>1</v>
      </c>
      <c r="BC20" s="16">
        <v>0</v>
      </c>
      <c r="BD20" s="12" t="s">
        <v>333</v>
      </c>
      <c r="BE20" s="12" t="s">
        <v>615</v>
      </c>
      <c r="BF20" s="5" t="s">
        <v>330</v>
      </c>
      <c r="BG20" s="5" t="s">
        <v>393</v>
      </c>
      <c r="BH20" s="5" t="s">
        <v>370</v>
      </c>
      <c r="BI20" s="5" t="s">
        <v>1044</v>
      </c>
      <c r="BJ20" s="5" t="s">
        <v>326</v>
      </c>
      <c r="BK20" s="5" t="s">
        <v>1361</v>
      </c>
      <c r="BL20" s="5" t="s">
        <v>370</v>
      </c>
      <c r="BM20" s="5" t="s">
        <v>1045</v>
      </c>
      <c r="BN20" s="161">
        <v>1</v>
      </c>
      <c r="BO20" s="161">
        <v>1</v>
      </c>
      <c r="BP20" s="12" t="s">
        <v>1334</v>
      </c>
      <c r="BQ20" s="19" t="s">
        <v>689</v>
      </c>
      <c r="BR20" s="19" t="s">
        <v>762</v>
      </c>
      <c r="BS20" s="12" t="s">
        <v>394</v>
      </c>
      <c r="BT20" s="12">
        <v>1</v>
      </c>
      <c r="BU20" s="12">
        <v>2</v>
      </c>
      <c r="BV20" s="12">
        <v>0</v>
      </c>
      <c r="BW20" s="12" t="s">
        <v>155</v>
      </c>
      <c r="BX20" s="1" t="s">
        <v>320</v>
      </c>
      <c r="BY20" s="28">
        <v>1</v>
      </c>
      <c r="BZ20" s="28">
        <v>0</v>
      </c>
      <c r="CA20" s="12">
        <v>0</v>
      </c>
      <c r="CB20" s="12">
        <v>1</v>
      </c>
      <c r="CC20" s="5">
        <f>CA21</f>
        <v>0</v>
      </c>
      <c r="CD20" s="12">
        <v>1</v>
      </c>
      <c r="CE20" s="12">
        <v>1</v>
      </c>
      <c r="CF20" s="12">
        <v>0</v>
      </c>
      <c r="CG20" s="161">
        <v>0</v>
      </c>
      <c r="CH20" s="12">
        <v>1</v>
      </c>
      <c r="CI20" s="12">
        <v>0</v>
      </c>
      <c r="CJ20" s="12">
        <v>21</v>
      </c>
      <c r="CK20" s="19" t="s">
        <v>1479</v>
      </c>
      <c r="CL20" s="12">
        <f t="shared" si="0"/>
        <v>0</v>
      </c>
      <c r="CM20" s="12">
        <f t="shared" si="1"/>
        <v>100</v>
      </c>
      <c r="CN20" s="12">
        <f t="shared" ref="CN20" si="113">CL21</f>
        <v>100</v>
      </c>
      <c r="CO20" s="12">
        <v>0</v>
      </c>
      <c r="CP20" s="12">
        <v>0</v>
      </c>
      <c r="CQ20" s="12">
        <v>0</v>
      </c>
      <c r="CR20" s="161">
        <v>0</v>
      </c>
      <c r="CS20" s="161">
        <v>1</v>
      </c>
      <c r="CT20" s="161">
        <v>0</v>
      </c>
      <c r="CU20" s="12">
        <v>0</v>
      </c>
      <c r="CV20" s="161">
        <v>0</v>
      </c>
      <c r="CW20" s="161">
        <v>1</v>
      </c>
      <c r="CX20" s="161">
        <v>0</v>
      </c>
      <c r="CY20" s="12">
        <v>11.398963730569948</v>
      </c>
      <c r="CZ20" s="12">
        <v>67.368421052631575</v>
      </c>
      <c r="DA20" s="12">
        <v>0</v>
      </c>
      <c r="DB20" s="12">
        <v>0</v>
      </c>
      <c r="DC20" s="12">
        <v>0</v>
      </c>
      <c r="DD20" s="12">
        <f t="shared" ref="DD20" si="114">100-EK20</f>
        <v>0</v>
      </c>
      <c r="DE20" s="12">
        <f t="shared" si="4"/>
        <v>0</v>
      </c>
      <c r="DF20" s="12">
        <f t="shared" ref="DF20" si="115">EK20</f>
        <v>100</v>
      </c>
      <c r="DG20" s="12">
        <f t="shared" si="64"/>
        <v>100</v>
      </c>
      <c r="DH20" s="12">
        <f>DD21</f>
        <v>100</v>
      </c>
      <c r="DI20" s="12">
        <f t="shared" ref="DI20" si="116">DE21</f>
        <v>100</v>
      </c>
      <c r="DJ20" s="12">
        <v>0</v>
      </c>
      <c r="DK20" s="12" t="s">
        <v>320</v>
      </c>
      <c r="DL20" s="12">
        <v>0</v>
      </c>
      <c r="DM20" s="12" t="s">
        <v>716</v>
      </c>
      <c r="DN20" s="12" t="s">
        <v>156</v>
      </c>
      <c r="DO20" s="12" t="s">
        <v>717</v>
      </c>
      <c r="DP20" s="12"/>
      <c r="DQ20" s="12"/>
      <c r="DR20" s="12"/>
      <c r="DS20" s="12"/>
      <c r="DT20" s="12">
        <f t="shared" ref="DT20" si="117">(DV20/DU20)*100</f>
        <v>67.368421052631575</v>
      </c>
      <c r="DU20" s="12">
        <f t="shared" si="9"/>
        <v>142500</v>
      </c>
      <c r="DV20" s="157">
        <v>96000</v>
      </c>
      <c r="DW20" s="12">
        <v>46500</v>
      </c>
      <c r="DX20" s="12"/>
      <c r="DY20" s="12"/>
      <c r="DZ20" s="101" t="s">
        <v>998</v>
      </c>
      <c r="EA20" s="101" t="s">
        <v>994</v>
      </c>
      <c r="EB20" s="12"/>
      <c r="EC20" s="12"/>
      <c r="ED20" s="12">
        <f t="shared" ref="ED20" si="118">(EF20/EE20)*100</f>
        <v>11.398963730569948</v>
      </c>
      <c r="EE20" s="12">
        <f t="shared" si="11"/>
        <v>193</v>
      </c>
      <c r="EF20" s="12">
        <v>22</v>
      </c>
      <c r="EG20" s="12">
        <v>171</v>
      </c>
      <c r="EH20" s="12"/>
      <c r="EI20" s="12"/>
      <c r="EJ20" s="71" t="s">
        <v>908</v>
      </c>
      <c r="EK20" s="80">
        <v>100</v>
      </c>
      <c r="EL20" s="71" t="s">
        <v>908</v>
      </c>
      <c r="EM20" s="80">
        <v>0</v>
      </c>
      <c r="EN20" s="62"/>
      <c r="EO20" s="59"/>
      <c r="EP20" s="62"/>
      <c r="EQ20" s="59"/>
      <c r="ER20" s="12" t="s">
        <v>851</v>
      </c>
      <c r="ES20" s="12">
        <v>1</v>
      </c>
      <c r="ET20" s="12" t="s">
        <v>949</v>
      </c>
      <c r="EU20" s="12" t="s">
        <v>718</v>
      </c>
      <c r="EV20" s="110" t="s">
        <v>1107</v>
      </c>
      <c r="EW20" s="12" t="s">
        <v>1334</v>
      </c>
      <c r="EX20" s="16">
        <v>1421</v>
      </c>
      <c r="EZ20" s="16">
        <v>2</v>
      </c>
      <c r="FB20" s="16">
        <v>1</v>
      </c>
      <c r="FC20" s="16">
        <v>1</v>
      </c>
      <c r="FD20" s="16">
        <v>3</v>
      </c>
      <c r="FE20" s="17">
        <v>27709</v>
      </c>
      <c r="FF20" s="16">
        <v>1</v>
      </c>
      <c r="FG20" s="17">
        <v>27709</v>
      </c>
      <c r="FH20" s="16">
        <v>1</v>
      </c>
      <c r="FI20" s="16">
        <v>0</v>
      </c>
      <c r="FL20" s="16">
        <v>540</v>
      </c>
      <c r="FP20" s="16">
        <v>540</v>
      </c>
      <c r="FQ20" s="16">
        <v>4</v>
      </c>
      <c r="FR20" s="16" t="s">
        <v>65</v>
      </c>
      <c r="FS20" s="16">
        <v>0</v>
      </c>
      <c r="FT20">
        <v>3</v>
      </c>
      <c r="FU20">
        <v>4</v>
      </c>
      <c r="FV20" s="134">
        <v>33331</v>
      </c>
      <c r="FW20">
        <v>5</v>
      </c>
      <c r="FX20">
        <v>31</v>
      </c>
      <c r="FY20" s="134">
        <v>33389</v>
      </c>
      <c r="FZ20" s="134">
        <v>33359</v>
      </c>
      <c r="GA20" s="134">
        <v>33329</v>
      </c>
      <c r="GB20" s="134">
        <v>33299</v>
      </c>
      <c r="GC20" s="134">
        <v>33269</v>
      </c>
      <c r="GD20" s="134">
        <v>33239</v>
      </c>
      <c r="GE20" s="134">
        <v>33209</v>
      </c>
      <c r="GF20" s="134">
        <v>33024</v>
      </c>
      <c r="GG20" s="134">
        <v>33301</v>
      </c>
      <c r="GH20" s="134">
        <v>33271</v>
      </c>
      <c r="GI20" s="134">
        <v>33241</v>
      </c>
      <c r="GJ20" s="134">
        <v>33211</v>
      </c>
      <c r="GK20" s="134">
        <v>33181</v>
      </c>
      <c r="GL20" s="134">
        <v>33151</v>
      </c>
      <c r="GM20" s="134">
        <v>32966</v>
      </c>
      <c r="GN20">
        <v>1</v>
      </c>
      <c r="GO20">
        <v>13</v>
      </c>
      <c r="GP20">
        <v>42</v>
      </c>
      <c r="GQ20">
        <v>16</v>
      </c>
      <c r="GR20">
        <v>166</v>
      </c>
      <c r="GS20">
        <v>16</v>
      </c>
      <c r="GT20">
        <v>168</v>
      </c>
      <c r="GU20">
        <v>22</v>
      </c>
      <c r="GV20">
        <v>168</v>
      </c>
      <c r="GW20">
        <v>22</v>
      </c>
      <c r="GX20">
        <v>171</v>
      </c>
      <c r="GY20">
        <v>26</v>
      </c>
      <c r="GZ20">
        <v>223</v>
      </c>
      <c r="HA20">
        <v>59</v>
      </c>
      <c r="HB20">
        <v>401</v>
      </c>
      <c r="HC20">
        <v>3</v>
      </c>
      <c r="HD20">
        <v>103</v>
      </c>
      <c r="HE20">
        <v>9</v>
      </c>
      <c r="HF20">
        <v>103</v>
      </c>
      <c r="HG20">
        <v>9</v>
      </c>
      <c r="HH20">
        <v>106</v>
      </c>
      <c r="HI20">
        <v>9</v>
      </c>
      <c r="HJ20">
        <v>110</v>
      </c>
      <c r="HK20">
        <v>30</v>
      </c>
      <c r="HL20">
        <v>168</v>
      </c>
      <c r="HM20">
        <v>30</v>
      </c>
      <c r="HN20">
        <v>204</v>
      </c>
      <c r="HO20">
        <v>75</v>
      </c>
      <c r="HP20">
        <v>441</v>
      </c>
      <c r="HQ20">
        <v>2.83018867924528E-2</v>
      </c>
      <c r="HR20">
        <v>8.0357142857142905E-2</v>
      </c>
      <c r="HS20">
        <v>7.8260869565217397E-2</v>
      </c>
      <c r="HT20">
        <v>7.5630252100840303E-2</v>
      </c>
      <c r="HU20">
        <v>0.15151515151515199</v>
      </c>
      <c r="HV20">
        <v>0.128205128205128</v>
      </c>
      <c r="HW20">
        <v>0.145348837209302</v>
      </c>
      <c r="HX20">
        <v>0.236363636363636</v>
      </c>
      <c r="HY20">
        <v>8.7912087912087905E-2</v>
      </c>
      <c r="HZ20">
        <v>8.6956521739130405E-2</v>
      </c>
      <c r="IA20">
        <v>0.115789473684211</v>
      </c>
      <c r="IB20">
        <v>0.113989637305699</v>
      </c>
      <c r="IC20">
        <v>0.104417670682731</v>
      </c>
      <c r="ID20">
        <v>0.12826086956521701</v>
      </c>
    </row>
    <row r="21" spans="1:238" s="16" customFormat="1" x14ac:dyDescent="0.2">
      <c r="A21" s="16" t="s">
        <v>153</v>
      </c>
      <c r="B21" s="16">
        <v>1991</v>
      </c>
      <c r="C21" s="16">
        <v>-7</v>
      </c>
      <c r="D21" s="16" t="s">
        <v>154</v>
      </c>
      <c r="E21" s="16" t="s">
        <v>155</v>
      </c>
      <c r="G21" s="16" t="s">
        <v>156</v>
      </c>
      <c r="H21" s="16" t="s">
        <v>156</v>
      </c>
      <c r="I21" s="16" t="s">
        <v>157</v>
      </c>
      <c r="T21" s="3">
        <v>1</v>
      </c>
      <c r="U21" s="7" t="s">
        <v>158</v>
      </c>
      <c r="V21" s="5" t="s">
        <v>100</v>
      </c>
      <c r="W21" s="5" t="s">
        <v>57</v>
      </c>
      <c r="X21" s="5" t="s">
        <v>57</v>
      </c>
      <c r="Y21" s="5" t="s">
        <v>57</v>
      </c>
      <c r="Z21" s="12" t="s">
        <v>57</v>
      </c>
      <c r="AA21" s="12"/>
      <c r="AB21" s="12"/>
      <c r="AC21" s="12" t="s">
        <v>57</v>
      </c>
      <c r="AD21" s="12" t="s">
        <v>60</v>
      </c>
      <c r="AE21" s="13" t="s">
        <v>60</v>
      </c>
      <c r="AF21" s="13">
        <v>1</v>
      </c>
      <c r="AG21" s="13">
        <v>1</v>
      </c>
      <c r="AH21" s="13"/>
      <c r="AI21" s="13">
        <v>1</v>
      </c>
      <c r="AJ21" s="12">
        <v>1</v>
      </c>
      <c r="AK21" s="62">
        <v>1</v>
      </c>
      <c r="AL21" s="3">
        <v>0</v>
      </c>
      <c r="AM21" s="3">
        <v>0</v>
      </c>
      <c r="AN21" s="3">
        <v>1</v>
      </c>
      <c r="AO21" s="3">
        <v>1</v>
      </c>
      <c r="AP21" s="3">
        <v>1</v>
      </c>
      <c r="AQ21" s="3"/>
      <c r="AR21" s="3">
        <v>1</v>
      </c>
      <c r="AS21" s="3">
        <v>1</v>
      </c>
      <c r="AU21" s="1">
        <v>0</v>
      </c>
      <c r="AV21" s="3">
        <v>200</v>
      </c>
      <c r="AW21" s="16">
        <v>20030</v>
      </c>
      <c r="AX21" s="16">
        <v>1</v>
      </c>
      <c r="AY21" s="16">
        <v>1</v>
      </c>
      <c r="AZ21" s="16">
        <v>3</v>
      </c>
      <c r="BA21" s="16">
        <v>0</v>
      </c>
      <c r="BB21" s="16">
        <v>1</v>
      </c>
      <c r="BC21" s="16">
        <v>0</v>
      </c>
      <c r="BD21" s="12" t="s">
        <v>333</v>
      </c>
      <c r="BE21" s="12" t="s">
        <v>615</v>
      </c>
      <c r="BF21" s="5" t="s">
        <v>330</v>
      </c>
      <c r="BG21" s="5" t="s">
        <v>393</v>
      </c>
      <c r="BH21" s="5" t="s">
        <v>370</v>
      </c>
      <c r="BI21" s="5" t="s">
        <v>1044</v>
      </c>
      <c r="BJ21" s="5" t="s">
        <v>326</v>
      </c>
      <c r="BK21" s="5" t="s">
        <v>1361</v>
      </c>
      <c r="BL21" s="5" t="s">
        <v>370</v>
      </c>
      <c r="BM21" s="5" t="s">
        <v>1045</v>
      </c>
      <c r="BN21" s="161">
        <v>1</v>
      </c>
      <c r="BO21" s="161">
        <v>1</v>
      </c>
      <c r="BP21" s="12" t="s">
        <v>1334</v>
      </c>
      <c r="BQ21" s="19" t="s">
        <v>689</v>
      </c>
      <c r="BR21" s="19" t="s">
        <v>762</v>
      </c>
      <c r="BS21" s="12" t="s">
        <v>394</v>
      </c>
      <c r="BT21" s="12">
        <v>1</v>
      </c>
      <c r="BU21" s="12">
        <v>2</v>
      </c>
      <c r="BV21" s="12">
        <v>0</v>
      </c>
      <c r="BW21" s="12" t="s">
        <v>156</v>
      </c>
      <c r="BX21" s="12" t="s">
        <v>1424</v>
      </c>
      <c r="BY21" s="12">
        <v>0</v>
      </c>
      <c r="BZ21" s="12">
        <v>1</v>
      </c>
      <c r="CA21" s="12">
        <v>0</v>
      </c>
      <c r="CB21" s="12">
        <v>1</v>
      </c>
      <c r="CC21" s="5">
        <f>CA20</f>
        <v>0</v>
      </c>
      <c r="CD21" s="12">
        <v>1</v>
      </c>
      <c r="CE21" s="12">
        <v>1</v>
      </c>
      <c r="CF21" s="12">
        <v>0</v>
      </c>
      <c r="CG21" s="161">
        <v>0</v>
      </c>
      <c r="CH21" s="12">
        <v>1</v>
      </c>
      <c r="CI21" s="12">
        <v>0</v>
      </c>
      <c r="CJ21" s="12">
        <v>22</v>
      </c>
      <c r="CK21" s="19" t="s">
        <v>1480</v>
      </c>
      <c r="CL21" s="12">
        <f t="shared" si="0"/>
        <v>100</v>
      </c>
      <c r="CM21" s="12">
        <f t="shared" si="1"/>
        <v>0</v>
      </c>
      <c r="CN21" s="12">
        <f t="shared" ref="CN21" si="119">CL20</f>
        <v>0</v>
      </c>
      <c r="CO21" s="12">
        <v>0</v>
      </c>
      <c r="CP21" s="12">
        <v>0</v>
      </c>
      <c r="CQ21" s="12">
        <v>0</v>
      </c>
      <c r="CR21" s="161">
        <v>0</v>
      </c>
      <c r="CS21" s="161">
        <v>1</v>
      </c>
      <c r="CT21" s="161">
        <v>0</v>
      </c>
      <c r="CU21" s="12">
        <v>0</v>
      </c>
      <c r="CV21" s="161">
        <v>0</v>
      </c>
      <c r="CW21" s="161">
        <v>1</v>
      </c>
      <c r="CX21" s="161">
        <v>0</v>
      </c>
      <c r="CY21" s="12">
        <v>88.601036269430054</v>
      </c>
      <c r="CZ21" s="12">
        <v>32.631578947368425</v>
      </c>
      <c r="DA21" s="12">
        <v>0</v>
      </c>
      <c r="DB21" s="12">
        <v>0</v>
      </c>
      <c r="DC21" s="12">
        <v>0</v>
      </c>
      <c r="DD21" s="12">
        <f t="shared" ref="DD21" si="120">100-EM21</f>
        <v>100</v>
      </c>
      <c r="DE21" s="12">
        <f t="shared" si="4"/>
        <v>100</v>
      </c>
      <c r="DF21" s="12">
        <f t="shared" ref="DF21" si="121">EM21</f>
        <v>0</v>
      </c>
      <c r="DG21" s="12">
        <f t="shared" si="97"/>
        <v>0</v>
      </c>
      <c r="DH21" s="12">
        <f>DD20</f>
        <v>0</v>
      </c>
      <c r="DI21" s="12">
        <f t="shared" ref="DI21" si="122">DE20</f>
        <v>0</v>
      </c>
      <c r="DJ21" s="12">
        <v>0</v>
      </c>
      <c r="DK21" s="12" t="s">
        <v>320</v>
      </c>
      <c r="DL21" s="12">
        <v>0</v>
      </c>
      <c r="DM21" s="12" t="s">
        <v>716</v>
      </c>
      <c r="DN21" s="12" t="s">
        <v>156</v>
      </c>
      <c r="DO21" s="12" t="s">
        <v>717</v>
      </c>
      <c r="DP21" s="12"/>
      <c r="DQ21" s="12"/>
      <c r="DR21" s="12"/>
      <c r="DS21" s="12"/>
      <c r="DT21" s="12">
        <f t="shared" ref="DT21" si="123">(DW21/DU21)*100</f>
        <v>32.631578947368425</v>
      </c>
      <c r="DU21" s="12">
        <f t="shared" si="9"/>
        <v>142500</v>
      </c>
      <c r="DV21" s="157">
        <v>96000</v>
      </c>
      <c r="DW21" s="12">
        <v>46500</v>
      </c>
      <c r="DX21" s="12"/>
      <c r="DY21" s="12"/>
      <c r="DZ21" s="101" t="s">
        <v>998</v>
      </c>
      <c r="EA21" s="101" t="s">
        <v>994</v>
      </c>
      <c r="EB21" s="12"/>
      <c r="EC21" s="12"/>
      <c r="ED21" s="12">
        <f t="shared" ref="ED21" si="124">(EG21/EE21)*100</f>
        <v>88.601036269430054</v>
      </c>
      <c r="EE21" s="12">
        <f t="shared" si="11"/>
        <v>193</v>
      </c>
      <c r="EF21" s="12">
        <v>22</v>
      </c>
      <c r="EG21" s="12">
        <v>171</v>
      </c>
      <c r="EH21" s="12"/>
      <c r="EI21" s="12"/>
      <c r="EJ21" s="71" t="s">
        <v>908</v>
      </c>
      <c r="EK21" s="80">
        <v>100</v>
      </c>
      <c r="EL21" s="71" t="s">
        <v>908</v>
      </c>
      <c r="EM21" s="80">
        <v>0</v>
      </c>
      <c r="EN21" s="62"/>
      <c r="EO21" s="59"/>
      <c r="EP21" s="62"/>
      <c r="EQ21" s="59"/>
      <c r="ER21" s="12" t="s">
        <v>851</v>
      </c>
      <c r="ES21" s="12">
        <v>1</v>
      </c>
      <c r="ET21" s="12" t="s">
        <v>949</v>
      </c>
      <c r="EU21" s="12" t="s">
        <v>718</v>
      </c>
      <c r="EV21" s="110" t="s">
        <v>1107</v>
      </c>
      <c r="EW21" s="12" t="s">
        <v>1334</v>
      </c>
      <c r="EX21" s="16">
        <v>1421</v>
      </c>
      <c r="EZ21" s="16">
        <v>2</v>
      </c>
      <c r="FB21" s="16">
        <v>1</v>
      </c>
      <c r="FC21" s="16">
        <v>1</v>
      </c>
      <c r="FD21" s="16">
        <v>3</v>
      </c>
      <c r="FE21" s="17">
        <v>27709</v>
      </c>
      <c r="FF21" s="16">
        <v>1</v>
      </c>
      <c r="FG21" s="17">
        <v>27709</v>
      </c>
      <c r="FH21" s="16">
        <v>1</v>
      </c>
      <c r="FI21" s="16">
        <v>0</v>
      </c>
      <c r="FL21" s="16">
        <v>540</v>
      </c>
      <c r="FP21" s="16">
        <v>540</v>
      </c>
      <c r="FQ21" s="16">
        <v>4</v>
      </c>
      <c r="FR21" s="16" t="s">
        <v>65</v>
      </c>
      <c r="FS21" s="16">
        <v>0</v>
      </c>
      <c r="FT21">
        <v>3</v>
      </c>
      <c r="FU21">
        <v>4</v>
      </c>
      <c r="FV21" s="134">
        <v>33331</v>
      </c>
      <c r="FW21">
        <v>5</v>
      </c>
      <c r="FX21">
        <v>31</v>
      </c>
      <c r="FY21" s="134">
        <v>33389</v>
      </c>
      <c r="FZ21" s="134">
        <v>33359</v>
      </c>
      <c r="GA21" s="134">
        <v>33329</v>
      </c>
      <c r="GB21" s="134">
        <v>33299</v>
      </c>
      <c r="GC21" s="134">
        <v>33269</v>
      </c>
      <c r="GD21" s="134">
        <v>33239</v>
      </c>
      <c r="GE21" s="134">
        <v>33209</v>
      </c>
      <c r="GF21" s="134">
        <v>33024</v>
      </c>
      <c r="GG21" s="134">
        <v>33301</v>
      </c>
      <c r="GH21" s="134">
        <v>33271</v>
      </c>
      <c r="GI21" s="134">
        <v>33241</v>
      </c>
      <c r="GJ21" s="134">
        <v>33211</v>
      </c>
      <c r="GK21" s="134">
        <v>33181</v>
      </c>
      <c r="GL21" s="134">
        <v>33151</v>
      </c>
      <c r="GM21" s="134">
        <v>32966</v>
      </c>
      <c r="GN21">
        <v>1</v>
      </c>
      <c r="GO21">
        <v>13</v>
      </c>
      <c r="GP21">
        <v>42</v>
      </c>
      <c r="GQ21">
        <v>16</v>
      </c>
      <c r="GR21">
        <v>166</v>
      </c>
      <c r="GS21">
        <v>16</v>
      </c>
      <c r="GT21">
        <v>168</v>
      </c>
      <c r="GU21">
        <v>22</v>
      </c>
      <c r="GV21">
        <v>168</v>
      </c>
      <c r="GW21">
        <v>22</v>
      </c>
      <c r="GX21">
        <v>171</v>
      </c>
      <c r="GY21">
        <v>26</v>
      </c>
      <c r="GZ21">
        <v>223</v>
      </c>
      <c r="HA21">
        <v>59</v>
      </c>
      <c r="HB21">
        <v>401</v>
      </c>
      <c r="HC21">
        <v>3</v>
      </c>
      <c r="HD21">
        <v>103</v>
      </c>
      <c r="HE21">
        <v>9</v>
      </c>
      <c r="HF21">
        <v>103</v>
      </c>
      <c r="HG21">
        <v>9</v>
      </c>
      <c r="HH21">
        <v>106</v>
      </c>
      <c r="HI21">
        <v>9</v>
      </c>
      <c r="HJ21">
        <v>110</v>
      </c>
      <c r="HK21">
        <v>30</v>
      </c>
      <c r="HL21">
        <v>168</v>
      </c>
      <c r="HM21">
        <v>30</v>
      </c>
      <c r="HN21">
        <v>204</v>
      </c>
      <c r="HO21">
        <v>75</v>
      </c>
      <c r="HP21">
        <v>441</v>
      </c>
      <c r="HQ21">
        <v>0.97169811320754695</v>
      </c>
      <c r="HR21">
        <v>0.91964285714285698</v>
      </c>
      <c r="HS21">
        <v>0.92173913043478295</v>
      </c>
      <c r="HT21">
        <v>0.92436974789916004</v>
      </c>
      <c r="HU21">
        <v>0.84848484848484895</v>
      </c>
      <c r="HV21">
        <v>0.87179487179487203</v>
      </c>
      <c r="HW21">
        <v>0.85465116279069797</v>
      </c>
      <c r="HX21">
        <v>0.763636363636364</v>
      </c>
      <c r="HY21">
        <v>0.91208791208791196</v>
      </c>
      <c r="HZ21">
        <v>0.91304347826086996</v>
      </c>
      <c r="IA21">
        <v>0.884210526315789</v>
      </c>
      <c r="IB21">
        <v>0.886010362694301</v>
      </c>
      <c r="IC21">
        <v>0.895582329317269</v>
      </c>
      <c r="ID21">
        <v>0.87173913043478302</v>
      </c>
    </row>
    <row r="22" spans="1:238" s="1" customFormat="1" x14ac:dyDescent="0.2">
      <c r="A22" s="1" t="s">
        <v>153</v>
      </c>
      <c r="B22" s="1">
        <v>1993</v>
      </c>
      <c r="C22" s="16">
        <v>-7</v>
      </c>
      <c r="D22" s="1" t="s">
        <v>154</v>
      </c>
      <c r="E22" s="1" t="s">
        <v>155</v>
      </c>
      <c r="G22" s="1" t="s">
        <v>156</v>
      </c>
      <c r="H22" s="1" t="s">
        <v>156</v>
      </c>
      <c r="I22" s="1" t="s">
        <v>157</v>
      </c>
      <c r="T22" s="3">
        <v>1</v>
      </c>
      <c r="U22" s="3" t="s">
        <v>246</v>
      </c>
      <c r="V22" s="3" t="s">
        <v>247</v>
      </c>
      <c r="W22" s="3" t="s">
        <v>57</v>
      </c>
      <c r="X22" s="3" t="s">
        <v>180</v>
      </c>
      <c r="Y22" s="3" t="s">
        <v>57</v>
      </c>
      <c r="Z22" s="3" t="s">
        <v>57</v>
      </c>
      <c r="AA22" s="3"/>
      <c r="AB22" s="3"/>
      <c r="AC22" s="10" t="s">
        <v>189</v>
      </c>
      <c r="AD22" s="3" t="s">
        <v>60</v>
      </c>
      <c r="AE22" s="14" t="s">
        <v>60</v>
      </c>
      <c r="AF22" s="14">
        <v>1</v>
      </c>
      <c r="AG22" s="14">
        <v>1</v>
      </c>
      <c r="AH22" s="14"/>
      <c r="AI22" s="14">
        <v>1</v>
      </c>
      <c r="AJ22" s="3">
        <v>1</v>
      </c>
      <c r="AK22" s="62">
        <v>1</v>
      </c>
      <c r="AL22" s="28">
        <v>1</v>
      </c>
      <c r="AM22" s="28">
        <v>1</v>
      </c>
      <c r="AN22" s="28">
        <v>0</v>
      </c>
      <c r="AO22" s="28">
        <v>1</v>
      </c>
      <c r="AP22" s="28">
        <v>0</v>
      </c>
      <c r="AQ22" s="28">
        <v>0</v>
      </c>
      <c r="AR22" s="28"/>
      <c r="AS22" s="28">
        <v>0</v>
      </c>
      <c r="AU22" s="1">
        <v>0</v>
      </c>
      <c r="AV22" s="28">
        <v>201</v>
      </c>
      <c r="AW22" s="1">
        <v>20110</v>
      </c>
      <c r="AX22" s="1">
        <v>1</v>
      </c>
      <c r="AY22" s="1">
        <v>0</v>
      </c>
      <c r="AZ22" s="1">
        <v>1</v>
      </c>
      <c r="BA22" s="1">
        <v>0</v>
      </c>
      <c r="BB22" s="1">
        <v>1</v>
      </c>
      <c r="BC22" s="1">
        <v>0</v>
      </c>
      <c r="BD22" s="3" t="s">
        <v>333</v>
      </c>
      <c r="BE22" s="3" t="s">
        <v>1414</v>
      </c>
      <c r="BF22" s="5" t="s">
        <v>330</v>
      </c>
      <c r="BG22" s="5" t="s">
        <v>367</v>
      </c>
      <c r="BH22" s="5" t="s">
        <v>414</v>
      </c>
      <c r="BI22" s="5" t="s">
        <v>1046</v>
      </c>
      <c r="BJ22" s="5" t="s">
        <v>326</v>
      </c>
      <c r="BK22" s="5" t="s">
        <v>314</v>
      </c>
      <c r="BL22" s="5" t="s">
        <v>414</v>
      </c>
      <c r="BM22" s="5" t="s">
        <v>1047</v>
      </c>
      <c r="BN22" s="161">
        <v>1</v>
      </c>
      <c r="BO22" s="161">
        <v>1</v>
      </c>
      <c r="BP22" s="12"/>
      <c r="BQ22" s="5" t="s">
        <v>738</v>
      </c>
      <c r="BR22" s="5" t="s">
        <v>762</v>
      </c>
      <c r="BS22" s="3" t="s">
        <v>416</v>
      </c>
      <c r="BT22" s="3">
        <v>1</v>
      </c>
      <c r="BU22" s="3">
        <v>2</v>
      </c>
      <c r="BV22" s="3">
        <v>0</v>
      </c>
      <c r="BW22" s="12" t="s">
        <v>155</v>
      </c>
      <c r="BX22" s="1" t="s">
        <v>320</v>
      </c>
      <c r="BY22" s="28">
        <v>1</v>
      </c>
      <c r="BZ22" s="28">
        <v>0</v>
      </c>
      <c r="CA22" s="12">
        <v>0</v>
      </c>
      <c r="CB22" s="12">
        <v>1</v>
      </c>
      <c r="CC22" s="5">
        <f>CA23</f>
        <v>0</v>
      </c>
      <c r="CD22" s="12">
        <v>1</v>
      </c>
      <c r="CE22" s="12">
        <v>1</v>
      </c>
      <c r="CF22" s="12">
        <v>0</v>
      </c>
      <c r="CG22" s="161">
        <v>0</v>
      </c>
      <c r="CH22" s="12">
        <v>1</v>
      </c>
      <c r="CI22" s="12">
        <v>0</v>
      </c>
      <c r="CJ22" s="12">
        <v>21</v>
      </c>
      <c r="CK22" s="19" t="s">
        <v>1479</v>
      </c>
      <c r="CL22" s="12">
        <f t="shared" si="0"/>
        <v>20</v>
      </c>
      <c r="CM22" s="12">
        <f t="shared" si="1"/>
        <v>80</v>
      </c>
      <c r="CN22" s="12">
        <f t="shared" ref="CN22" si="125">CL23</f>
        <v>0</v>
      </c>
      <c r="CO22" s="3">
        <v>1</v>
      </c>
      <c r="CP22" s="3">
        <v>1</v>
      </c>
      <c r="CQ22" s="12">
        <v>0</v>
      </c>
      <c r="CR22" s="161">
        <v>0</v>
      </c>
      <c r="CS22" s="161">
        <v>1</v>
      </c>
      <c r="CT22" s="161">
        <v>0</v>
      </c>
      <c r="CU22" s="12">
        <v>0</v>
      </c>
      <c r="CV22" s="161">
        <v>0</v>
      </c>
      <c r="CW22" s="161">
        <v>1</v>
      </c>
      <c r="CX22" s="161">
        <v>0</v>
      </c>
      <c r="CY22" s="12">
        <v>9.6349491322561338</v>
      </c>
      <c r="CZ22" s="12">
        <v>52.777777777777779</v>
      </c>
      <c r="DA22" s="12">
        <v>0</v>
      </c>
      <c r="DB22" s="12">
        <v>0</v>
      </c>
      <c r="DC22" s="12">
        <v>0</v>
      </c>
      <c r="DD22" s="12">
        <f t="shared" ref="DD22" si="126">100-EK22</f>
        <v>20</v>
      </c>
      <c r="DE22" s="12">
        <f t="shared" si="4"/>
        <v>20</v>
      </c>
      <c r="DF22" s="12">
        <f t="shared" ref="DF22" si="127">EK22</f>
        <v>80</v>
      </c>
      <c r="DG22" s="12">
        <f t="shared" si="64"/>
        <v>80</v>
      </c>
      <c r="DH22" s="12">
        <f>DD23</f>
        <v>0</v>
      </c>
      <c r="DI22" s="12">
        <f t="shared" ref="DI22" si="128">DE23</f>
        <v>0</v>
      </c>
      <c r="DJ22" s="3">
        <v>1</v>
      </c>
      <c r="DK22" s="3" t="s">
        <v>320</v>
      </c>
      <c r="DL22" s="3">
        <v>0</v>
      </c>
      <c r="DM22" s="3" t="s">
        <v>719</v>
      </c>
      <c r="DN22" s="3" t="s">
        <v>156</v>
      </c>
      <c r="DO22" s="3" t="s">
        <v>720</v>
      </c>
      <c r="DP22" s="3"/>
      <c r="DQ22" s="3"/>
      <c r="DR22" s="3"/>
      <c r="DS22" s="3"/>
      <c r="DT22" s="12">
        <f t="shared" ref="DT22" si="129">(DV22/DU22)*100</f>
        <v>52.777777777777779</v>
      </c>
      <c r="DU22" s="12">
        <f t="shared" si="9"/>
        <v>90000</v>
      </c>
      <c r="DV22" s="3">
        <v>47500</v>
      </c>
      <c r="DW22" s="3">
        <v>42500</v>
      </c>
      <c r="DX22" s="3"/>
      <c r="DY22" s="3"/>
      <c r="DZ22" s="101" t="s">
        <v>999</v>
      </c>
      <c r="EA22" s="101" t="s">
        <v>995</v>
      </c>
      <c r="EB22" s="12"/>
      <c r="EC22" s="12"/>
      <c r="ED22" s="12">
        <f t="shared" ref="ED22" si="130">(EF22/EE22)*100</f>
        <v>9.6349491322561338</v>
      </c>
      <c r="EE22" s="12">
        <f t="shared" si="11"/>
        <v>1671</v>
      </c>
      <c r="EF22" s="3">
        <v>161</v>
      </c>
      <c r="EG22" s="92">
        <v>1510</v>
      </c>
      <c r="EH22" s="3"/>
      <c r="EI22" s="3"/>
      <c r="EJ22" s="56" t="s">
        <v>721</v>
      </c>
      <c r="EK22" s="81">
        <v>80</v>
      </c>
      <c r="EL22" s="56" t="s">
        <v>722</v>
      </c>
      <c r="EM22" s="81">
        <v>100</v>
      </c>
      <c r="EN22" s="56"/>
      <c r="EO22" s="81"/>
      <c r="EP22" s="56"/>
      <c r="EQ22" s="81"/>
      <c r="ER22" s="3" t="s">
        <v>853</v>
      </c>
      <c r="ES22" s="3">
        <v>1</v>
      </c>
      <c r="ET22" s="3" t="s">
        <v>948</v>
      </c>
      <c r="EU22" s="3"/>
      <c r="EV22" s="3"/>
      <c r="EW22" s="12"/>
      <c r="EX22" s="1">
        <v>1421</v>
      </c>
      <c r="EZ22" s="1">
        <v>2</v>
      </c>
      <c r="FB22" s="1">
        <v>2</v>
      </c>
      <c r="FC22" s="1">
        <v>1</v>
      </c>
      <c r="FD22" s="1">
        <v>3</v>
      </c>
      <c r="FE22" s="9">
        <v>27709</v>
      </c>
      <c r="FF22" s="1">
        <v>1</v>
      </c>
      <c r="FG22" s="9">
        <v>27709</v>
      </c>
      <c r="FH22" s="1">
        <v>1</v>
      </c>
      <c r="FI22" s="1">
        <v>0</v>
      </c>
      <c r="FL22" s="1">
        <v>540</v>
      </c>
      <c r="FP22" s="1">
        <v>540</v>
      </c>
      <c r="FQ22" s="1">
        <v>4</v>
      </c>
      <c r="FR22" s="1" t="s">
        <v>65</v>
      </c>
      <c r="FS22" s="1">
        <v>0</v>
      </c>
      <c r="FT22">
        <v>12</v>
      </c>
      <c r="FU22">
        <v>4</v>
      </c>
      <c r="FV22" s="134">
        <v>34071</v>
      </c>
      <c r="FW22">
        <v>5</v>
      </c>
      <c r="FX22">
        <v>21</v>
      </c>
      <c r="FY22" s="134">
        <v>34110</v>
      </c>
      <c r="FZ22" s="134">
        <v>34080</v>
      </c>
      <c r="GA22" s="134">
        <v>34050</v>
      </c>
      <c r="GB22" s="134">
        <v>34020</v>
      </c>
      <c r="GC22" s="134">
        <v>33990</v>
      </c>
      <c r="GD22" s="134">
        <v>33960</v>
      </c>
      <c r="GE22" s="134">
        <v>33930</v>
      </c>
      <c r="GF22" s="134">
        <v>33745</v>
      </c>
      <c r="GG22" s="134">
        <v>34041</v>
      </c>
      <c r="GH22" s="134">
        <v>34011</v>
      </c>
      <c r="GI22" s="134">
        <v>33981</v>
      </c>
      <c r="GJ22" s="134">
        <v>33951</v>
      </c>
      <c r="GK22" s="134">
        <v>33921</v>
      </c>
      <c r="GL22" s="134">
        <v>33891</v>
      </c>
      <c r="GM22" s="134">
        <v>33706</v>
      </c>
      <c r="GN22">
        <v>1</v>
      </c>
      <c r="GO22">
        <v>0</v>
      </c>
      <c r="GP22">
        <v>0</v>
      </c>
      <c r="GQ22">
        <v>0</v>
      </c>
      <c r="GR22">
        <v>15</v>
      </c>
      <c r="GS22">
        <v>20</v>
      </c>
      <c r="GT22">
        <v>136</v>
      </c>
      <c r="GU22">
        <v>23</v>
      </c>
      <c r="GV22">
        <v>344</v>
      </c>
      <c r="GW22">
        <v>24</v>
      </c>
      <c r="GX22">
        <v>358</v>
      </c>
      <c r="GY22">
        <v>30</v>
      </c>
      <c r="GZ22">
        <v>360</v>
      </c>
      <c r="HA22">
        <v>47</v>
      </c>
      <c r="HB22">
        <v>373</v>
      </c>
      <c r="HC22">
        <v>4</v>
      </c>
      <c r="HD22">
        <v>33</v>
      </c>
      <c r="HE22">
        <v>20</v>
      </c>
      <c r="HF22">
        <v>136</v>
      </c>
      <c r="HG22">
        <v>23</v>
      </c>
      <c r="HH22">
        <v>276</v>
      </c>
      <c r="HI22">
        <v>24</v>
      </c>
      <c r="HJ22">
        <v>358</v>
      </c>
      <c r="HK22">
        <v>32</v>
      </c>
      <c r="HL22">
        <v>360</v>
      </c>
      <c r="HM22">
        <v>35</v>
      </c>
      <c r="HN22">
        <v>362</v>
      </c>
      <c r="HO22">
        <v>47</v>
      </c>
      <c r="HP22">
        <v>373</v>
      </c>
      <c r="HQ22">
        <v>0.108108108108108</v>
      </c>
      <c r="HR22">
        <v>0.128205128205128</v>
      </c>
      <c r="HS22">
        <v>7.69230769230769E-2</v>
      </c>
      <c r="HT22">
        <v>6.2827225130889994E-2</v>
      </c>
      <c r="HU22">
        <v>8.1632653061224497E-2</v>
      </c>
      <c r="HV22">
        <v>8.8161209068010102E-2</v>
      </c>
      <c r="HW22">
        <v>0.11190476190476201</v>
      </c>
      <c r="HX22"/>
      <c r="HY22">
        <v>0</v>
      </c>
      <c r="HZ22">
        <v>0.128205128205128</v>
      </c>
      <c r="IA22">
        <v>6.2670299727520404E-2</v>
      </c>
      <c r="IB22">
        <v>6.2827225130889994E-2</v>
      </c>
      <c r="IC22">
        <v>7.69230769230769E-2</v>
      </c>
      <c r="ID22">
        <v>0.11190476190476201</v>
      </c>
    </row>
    <row r="23" spans="1:238" s="1" customFormat="1" x14ac:dyDescent="0.2">
      <c r="A23" s="1" t="s">
        <v>153</v>
      </c>
      <c r="B23" s="1">
        <v>1993</v>
      </c>
      <c r="C23" s="16">
        <v>-7</v>
      </c>
      <c r="D23" s="1" t="s">
        <v>154</v>
      </c>
      <c r="E23" s="1" t="s">
        <v>155</v>
      </c>
      <c r="G23" s="1" t="s">
        <v>156</v>
      </c>
      <c r="H23" s="1" t="s">
        <v>156</v>
      </c>
      <c r="I23" s="1" t="s">
        <v>157</v>
      </c>
      <c r="T23" s="3">
        <v>1</v>
      </c>
      <c r="U23" s="3" t="s">
        <v>246</v>
      </c>
      <c r="V23" s="3" t="s">
        <v>247</v>
      </c>
      <c r="W23" s="3" t="s">
        <v>57</v>
      </c>
      <c r="X23" s="3" t="s">
        <v>180</v>
      </c>
      <c r="Y23" s="3" t="s">
        <v>57</v>
      </c>
      <c r="Z23" s="3" t="s">
        <v>57</v>
      </c>
      <c r="AA23" s="3"/>
      <c r="AB23" s="3"/>
      <c r="AC23" s="10" t="s">
        <v>189</v>
      </c>
      <c r="AD23" s="3" t="s">
        <v>60</v>
      </c>
      <c r="AE23" s="14" t="s">
        <v>60</v>
      </c>
      <c r="AF23" s="14">
        <v>1</v>
      </c>
      <c r="AG23" s="14">
        <v>1</v>
      </c>
      <c r="AH23" s="14"/>
      <c r="AI23" s="14">
        <v>1</v>
      </c>
      <c r="AJ23" s="3">
        <v>1</v>
      </c>
      <c r="AK23" s="62">
        <v>1</v>
      </c>
      <c r="AL23" s="28">
        <v>1</v>
      </c>
      <c r="AM23" s="28">
        <v>1</v>
      </c>
      <c r="AN23" s="28">
        <v>0</v>
      </c>
      <c r="AO23" s="28">
        <v>1</v>
      </c>
      <c r="AP23" s="28">
        <v>0</v>
      </c>
      <c r="AQ23" s="28">
        <v>0</v>
      </c>
      <c r="AR23" s="28"/>
      <c r="AS23" s="28">
        <v>0</v>
      </c>
      <c r="AU23" s="1">
        <v>0</v>
      </c>
      <c r="AV23" s="28">
        <v>201</v>
      </c>
      <c r="AW23" s="1">
        <v>20110</v>
      </c>
      <c r="AX23" s="1">
        <v>1</v>
      </c>
      <c r="AY23" s="1">
        <v>0</v>
      </c>
      <c r="AZ23" s="1">
        <v>1</v>
      </c>
      <c r="BA23" s="1">
        <v>0</v>
      </c>
      <c r="BB23" s="1">
        <v>1</v>
      </c>
      <c r="BC23" s="1">
        <v>0</v>
      </c>
      <c r="BD23" s="3" t="s">
        <v>333</v>
      </c>
      <c r="BE23" s="3" t="s">
        <v>1414</v>
      </c>
      <c r="BF23" s="5" t="s">
        <v>330</v>
      </c>
      <c r="BG23" s="5" t="s">
        <v>367</v>
      </c>
      <c r="BH23" s="5" t="s">
        <v>414</v>
      </c>
      <c r="BI23" s="5" t="s">
        <v>1046</v>
      </c>
      <c r="BJ23" s="5" t="s">
        <v>326</v>
      </c>
      <c r="BK23" s="5" t="s">
        <v>314</v>
      </c>
      <c r="BL23" s="5" t="s">
        <v>414</v>
      </c>
      <c r="BM23" s="5" t="s">
        <v>1047</v>
      </c>
      <c r="BN23" s="161">
        <v>1</v>
      </c>
      <c r="BO23" s="161">
        <v>1</v>
      </c>
      <c r="BP23" s="12"/>
      <c r="BQ23" s="5" t="s">
        <v>738</v>
      </c>
      <c r="BR23" s="5" t="s">
        <v>762</v>
      </c>
      <c r="BS23" s="3" t="s">
        <v>416</v>
      </c>
      <c r="BT23" s="3">
        <v>1</v>
      </c>
      <c r="BU23" s="3">
        <v>2</v>
      </c>
      <c r="BV23" s="3">
        <v>0</v>
      </c>
      <c r="BW23" s="12" t="s">
        <v>156</v>
      </c>
      <c r="BX23" s="12" t="s">
        <v>1424</v>
      </c>
      <c r="BY23" s="12">
        <v>0</v>
      </c>
      <c r="BZ23" s="12">
        <v>1</v>
      </c>
      <c r="CA23" s="12">
        <v>0</v>
      </c>
      <c r="CB23" s="12">
        <v>1</v>
      </c>
      <c r="CC23" s="5">
        <f>CA22</f>
        <v>0</v>
      </c>
      <c r="CD23" s="12">
        <v>1</v>
      </c>
      <c r="CE23" s="12">
        <v>1</v>
      </c>
      <c r="CF23" s="12">
        <v>0</v>
      </c>
      <c r="CG23" s="161">
        <v>0</v>
      </c>
      <c r="CH23" s="12">
        <v>1</v>
      </c>
      <c r="CI23" s="12">
        <v>0</v>
      </c>
      <c r="CJ23" s="12">
        <v>22</v>
      </c>
      <c r="CK23" s="19" t="s">
        <v>1480</v>
      </c>
      <c r="CL23" s="12">
        <f t="shared" si="0"/>
        <v>0</v>
      </c>
      <c r="CM23" s="12">
        <f t="shared" si="1"/>
        <v>100</v>
      </c>
      <c r="CN23" s="12">
        <f t="shared" ref="CN23" si="131">CL22</f>
        <v>20</v>
      </c>
      <c r="CO23" s="3">
        <v>1</v>
      </c>
      <c r="CP23" s="3">
        <v>1</v>
      </c>
      <c r="CQ23" s="12">
        <v>0</v>
      </c>
      <c r="CR23" s="161">
        <v>0</v>
      </c>
      <c r="CS23" s="161">
        <v>1</v>
      </c>
      <c r="CT23" s="161">
        <v>0</v>
      </c>
      <c r="CU23" s="12">
        <v>0</v>
      </c>
      <c r="CV23" s="161">
        <v>0</v>
      </c>
      <c r="CW23" s="161">
        <v>1</v>
      </c>
      <c r="CX23" s="161">
        <v>0</v>
      </c>
      <c r="CY23" s="12">
        <v>90.365050867743861</v>
      </c>
      <c r="CZ23" s="12">
        <v>47.222222222222221</v>
      </c>
      <c r="DA23" s="12">
        <v>0</v>
      </c>
      <c r="DB23" s="12">
        <v>0</v>
      </c>
      <c r="DC23" s="12">
        <v>0</v>
      </c>
      <c r="DD23" s="12">
        <f t="shared" ref="DD23" si="132">100-EM23</f>
        <v>0</v>
      </c>
      <c r="DE23" s="12">
        <f t="shared" si="4"/>
        <v>0</v>
      </c>
      <c r="DF23" s="12">
        <f t="shared" ref="DF23" si="133">EM23</f>
        <v>100</v>
      </c>
      <c r="DG23" s="12">
        <f t="shared" si="97"/>
        <v>100</v>
      </c>
      <c r="DH23" s="12">
        <f>DD22</f>
        <v>20</v>
      </c>
      <c r="DI23" s="12">
        <f t="shared" ref="DI23" si="134">DE22</f>
        <v>20</v>
      </c>
      <c r="DJ23" s="3">
        <v>1</v>
      </c>
      <c r="DK23" s="3" t="s">
        <v>320</v>
      </c>
      <c r="DL23" s="3">
        <v>0</v>
      </c>
      <c r="DM23" s="3" t="s">
        <v>719</v>
      </c>
      <c r="DN23" s="3" t="s">
        <v>156</v>
      </c>
      <c r="DO23" s="3" t="s">
        <v>720</v>
      </c>
      <c r="DP23" s="3"/>
      <c r="DQ23" s="3"/>
      <c r="DR23" s="3"/>
      <c r="DS23" s="3"/>
      <c r="DT23" s="12">
        <f t="shared" ref="DT23" si="135">(DW23/DU23)*100</f>
        <v>47.222222222222221</v>
      </c>
      <c r="DU23" s="12">
        <f t="shared" si="9"/>
        <v>90000</v>
      </c>
      <c r="DV23" s="3">
        <v>47500</v>
      </c>
      <c r="DW23" s="3">
        <v>42500</v>
      </c>
      <c r="DX23" s="3"/>
      <c r="DY23" s="3"/>
      <c r="DZ23" s="101" t="s">
        <v>999</v>
      </c>
      <c r="EA23" s="101" t="s">
        <v>995</v>
      </c>
      <c r="EB23" s="12"/>
      <c r="EC23" s="12"/>
      <c r="ED23" s="12">
        <f t="shared" ref="ED23" si="136">(EG23/EE23)*100</f>
        <v>90.365050867743861</v>
      </c>
      <c r="EE23" s="12">
        <f t="shared" si="11"/>
        <v>1671</v>
      </c>
      <c r="EF23" s="3">
        <v>161</v>
      </c>
      <c r="EG23" s="92">
        <v>1510</v>
      </c>
      <c r="EH23" s="3"/>
      <c r="EI23" s="3"/>
      <c r="EJ23" s="56" t="s">
        <v>721</v>
      </c>
      <c r="EK23" s="81">
        <v>80</v>
      </c>
      <c r="EL23" s="56" t="s">
        <v>722</v>
      </c>
      <c r="EM23" s="81">
        <v>100</v>
      </c>
      <c r="EN23" s="56"/>
      <c r="EO23" s="81"/>
      <c r="EP23" s="56"/>
      <c r="EQ23" s="81"/>
      <c r="ER23" s="3" t="s">
        <v>853</v>
      </c>
      <c r="ES23" s="3">
        <v>1</v>
      </c>
      <c r="ET23" s="3" t="s">
        <v>948</v>
      </c>
      <c r="EU23" s="3"/>
      <c r="EV23" s="3"/>
      <c r="EW23" s="12"/>
      <c r="EX23" s="1">
        <v>1421</v>
      </c>
      <c r="EZ23" s="1">
        <v>2</v>
      </c>
      <c r="FB23" s="1">
        <v>2</v>
      </c>
      <c r="FC23" s="1">
        <v>1</v>
      </c>
      <c r="FD23" s="1">
        <v>3</v>
      </c>
      <c r="FE23" s="9">
        <v>27709</v>
      </c>
      <c r="FF23" s="1">
        <v>1</v>
      </c>
      <c r="FG23" s="9">
        <v>27709</v>
      </c>
      <c r="FH23" s="1">
        <v>1</v>
      </c>
      <c r="FI23" s="1">
        <v>0</v>
      </c>
      <c r="FL23" s="1">
        <v>540</v>
      </c>
      <c r="FP23" s="1">
        <v>540</v>
      </c>
      <c r="FQ23" s="1">
        <v>4</v>
      </c>
      <c r="FR23" s="1" t="s">
        <v>65</v>
      </c>
      <c r="FS23" s="1">
        <v>0</v>
      </c>
      <c r="FT23">
        <v>12</v>
      </c>
      <c r="FU23">
        <v>4</v>
      </c>
      <c r="FV23" s="134">
        <v>34071</v>
      </c>
      <c r="FW23">
        <v>5</v>
      </c>
      <c r="FX23">
        <v>21</v>
      </c>
      <c r="FY23" s="134">
        <v>34110</v>
      </c>
      <c r="FZ23" s="134">
        <v>34080</v>
      </c>
      <c r="GA23" s="134">
        <v>34050</v>
      </c>
      <c r="GB23" s="134">
        <v>34020</v>
      </c>
      <c r="GC23" s="134">
        <v>33990</v>
      </c>
      <c r="GD23" s="134">
        <v>33960</v>
      </c>
      <c r="GE23" s="134">
        <v>33930</v>
      </c>
      <c r="GF23" s="134">
        <v>33745</v>
      </c>
      <c r="GG23" s="134">
        <v>34041</v>
      </c>
      <c r="GH23" s="134">
        <v>34011</v>
      </c>
      <c r="GI23" s="134">
        <v>33981</v>
      </c>
      <c r="GJ23" s="134">
        <v>33951</v>
      </c>
      <c r="GK23" s="134">
        <v>33921</v>
      </c>
      <c r="GL23" s="134">
        <v>33891</v>
      </c>
      <c r="GM23" s="134">
        <v>33706</v>
      </c>
      <c r="GN23">
        <v>1</v>
      </c>
      <c r="GO23">
        <v>0</v>
      </c>
      <c r="GP23">
        <v>0</v>
      </c>
      <c r="GQ23">
        <v>0</v>
      </c>
      <c r="GR23">
        <v>15</v>
      </c>
      <c r="GS23">
        <v>20</v>
      </c>
      <c r="GT23">
        <v>136</v>
      </c>
      <c r="GU23">
        <v>23</v>
      </c>
      <c r="GV23">
        <v>344</v>
      </c>
      <c r="GW23">
        <v>24</v>
      </c>
      <c r="GX23">
        <v>358</v>
      </c>
      <c r="GY23">
        <v>30</v>
      </c>
      <c r="GZ23">
        <v>360</v>
      </c>
      <c r="HA23">
        <v>47</v>
      </c>
      <c r="HB23">
        <v>373</v>
      </c>
      <c r="HC23">
        <v>4</v>
      </c>
      <c r="HD23">
        <v>33</v>
      </c>
      <c r="HE23">
        <v>20</v>
      </c>
      <c r="HF23">
        <v>136</v>
      </c>
      <c r="HG23">
        <v>23</v>
      </c>
      <c r="HH23">
        <v>276</v>
      </c>
      <c r="HI23">
        <v>24</v>
      </c>
      <c r="HJ23">
        <v>358</v>
      </c>
      <c r="HK23">
        <v>32</v>
      </c>
      <c r="HL23">
        <v>360</v>
      </c>
      <c r="HM23">
        <v>35</v>
      </c>
      <c r="HN23">
        <v>362</v>
      </c>
      <c r="HO23">
        <v>47</v>
      </c>
      <c r="HP23">
        <v>373</v>
      </c>
      <c r="HQ23">
        <v>0.891891891891892</v>
      </c>
      <c r="HR23">
        <v>0.87179487179487203</v>
      </c>
      <c r="HS23">
        <v>0.92307692307692302</v>
      </c>
      <c r="HT23">
        <v>0.93717277486910999</v>
      </c>
      <c r="HU23">
        <v>0.91836734693877597</v>
      </c>
      <c r="HV23">
        <v>0.91183879093199005</v>
      </c>
      <c r="HW23">
        <v>0.88809523809523805</v>
      </c>
      <c r="HX23"/>
      <c r="HY23">
        <v>1</v>
      </c>
      <c r="HZ23">
        <v>0.87179487179487203</v>
      </c>
      <c r="IA23">
        <v>0.93732970027247997</v>
      </c>
      <c r="IB23">
        <v>0.93717277486910999</v>
      </c>
      <c r="IC23">
        <v>0.92307692307692302</v>
      </c>
      <c r="ID23">
        <v>0.88809523809523805</v>
      </c>
    </row>
    <row r="24" spans="1:238" s="16" customFormat="1" x14ac:dyDescent="0.2">
      <c r="A24" s="1" t="s">
        <v>153</v>
      </c>
      <c r="B24" s="1">
        <v>1993</v>
      </c>
      <c r="C24" s="16">
        <v>-7</v>
      </c>
      <c r="D24" s="1" t="s">
        <v>154</v>
      </c>
      <c r="E24" s="1" t="s">
        <v>155</v>
      </c>
      <c r="F24" s="1"/>
      <c r="G24" s="1" t="s">
        <v>156</v>
      </c>
      <c r="H24" s="1" t="s">
        <v>156</v>
      </c>
      <c r="I24" s="1" t="s">
        <v>157</v>
      </c>
      <c r="J24" s="1"/>
      <c r="K24" s="1"/>
      <c r="L24" s="1"/>
      <c r="M24" s="1"/>
      <c r="N24" s="1"/>
      <c r="O24" s="1"/>
      <c r="P24" s="1"/>
      <c r="Q24" s="1"/>
      <c r="R24" s="1"/>
      <c r="S24" s="1"/>
      <c r="T24" s="3">
        <v>1</v>
      </c>
      <c r="U24" s="3" t="s">
        <v>246</v>
      </c>
      <c r="V24" s="3" t="s">
        <v>247</v>
      </c>
      <c r="W24" s="3" t="s">
        <v>57</v>
      </c>
      <c r="X24" s="3" t="s">
        <v>180</v>
      </c>
      <c r="Y24" s="3" t="s">
        <v>57</v>
      </c>
      <c r="Z24" s="3" t="s">
        <v>57</v>
      </c>
      <c r="AA24" s="3"/>
      <c r="AB24" s="3"/>
      <c r="AC24" s="10" t="s">
        <v>189</v>
      </c>
      <c r="AD24" s="3" t="s">
        <v>60</v>
      </c>
      <c r="AE24" s="14" t="s">
        <v>60</v>
      </c>
      <c r="AF24" s="14">
        <v>1</v>
      </c>
      <c r="AG24" s="14">
        <v>1</v>
      </c>
      <c r="AH24" s="14"/>
      <c r="AI24" s="14">
        <v>1</v>
      </c>
      <c r="AJ24" s="3">
        <v>1</v>
      </c>
      <c r="AK24" s="62">
        <v>1</v>
      </c>
      <c r="AL24" s="28">
        <v>0</v>
      </c>
      <c r="AM24" s="28">
        <v>0</v>
      </c>
      <c r="AN24" s="28">
        <v>1</v>
      </c>
      <c r="AO24" s="28">
        <v>1</v>
      </c>
      <c r="AP24" s="28">
        <v>1</v>
      </c>
      <c r="AQ24" s="28">
        <v>1</v>
      </c>
      <c r="AR24" s="28"/>
      <c r="AS24" s="28">
        <v>0</v>
      </c>
      <c r="AT24" s="1"/>
      <c r="AU24" s="1">
        <v>0</v>
      </c>
      <c r="AV24" s="28">
        <v>202</v>
      </c>
      <c r="AW24" s="1">
        <v>20210</v>
      </c>
      <c r="AX24" s="1">
        <v>1</v>
      </c>
      <c r="AY24" s="1">
        <v>0</v>
      </c>
      <c r="AZ24" s="1">
        <v>1</v>
      </c>
      <c r="BA24" s="1">
        <v>0</v>
      </c>
      <c r="BB24" s="1">
        <v>1</v>
      </c>
      <c r="BC24" s="1">
        <v>0</v>
      </c>
      <c r="BD24" s="3" t="s">
        <v>333</v>
      </c>
      <c r="BE24" s="3" t="s">
        <v>334</v>
      </c>
      <c r="BF24" s="5" t="s">
        <v>376</v>
      </c>
      <c r="BG24" s="5" t="s">
        <v>418</v>
      </c>
      <c r="BH24" s="5" t="s">
        <v>414</v>
      </c>
      <c r="BI24" s="5" t="s">
        <v>1048</v>
      </c>
      <c r="BJ24" s="5" t="s">
        <v>367</v>
      </c>
      <c r="BK24" s="5" t="s">
        <v>420</v>
      </c>
      <c r="BL24" s="5" t="s">
        <v>414</v>
      </c>
      <c r="BM24" s="5" t="s">
        <v>1049</v>
      </c>
      <c r="BN24" s="161">
        <v>1</v>
      </c>
      <c r="BO24" s="161">
        <v>1</v>
      </c>
      <c r="BP24" s="3"/>
      <c r="BQ24" s="19" t="s">
        <v>1050</v>
      </c>
      <c r="BR24" s="19" t="s">
        <v>762</v>
      </c>
      <c r="BS24" s="3" t="s">
        <v>421</v>
      </c>
      <c r="BT24" s="3">
        <v>1</v>
      </c>
      <c r="BU24" s="3">
        <v>2</v>
      </c>
      <c r="BV24" s="3">
        <v>0</v>
      </c>
      <c r="BW24" s="12" t="s">
        <v>155</v>
      </c>
      <c r="BX24" s="1" t="s">
        <v>320</v>
      </c>
      <c r="BY24" s="28">
        <v>1</v>
      </c>
      <c r="BZ24" s="28">
        <v>0</v>
      </c>
      <c r="CA24" s="12">
        <v>0</v>
      </c>
      <c r="CB24" s="12">
        <v>1</v>
      </c>
      <c r="CC24" s="5">
        <f>CA25</f>
        <v>0</v>
      </c>
      <c r="CD24" s="12">
        <v>1</v>
      </c>
      <c r="CE24" s="12">
        <v>1</v>
      </c>
      <c r="CF24" s="12">
        <v>0</v>
      </c>
      <c r="CG24" s="161">
        <v>0</v>
      </c>
      <c r="CH24" s="12">
        <v>1</v>
      </c>
      <c r="CI24" s="12">
        <v>0</v>
      </c>
      <c r="CJ24" s="12">
        <v>21</v>
      </c>
      <c r="CK24" s="19" t="s">
        <v>1479</v>
      </c>
      <c r="CL24" s="12">
        <f t="shared" si="0"/>
        <v>50</v>
      </c>
      <c r="CM24" s="12">
        <f t="shared" si="1"/>
        <v>50</v>
      </c>
      <c r="CN24" s="12">
        <f t="shared" ref="CN24" si="137">CL25</f>
        <v>50</v>
      </c>
      <c r="CO24" s="3">
        <v>0</v>
      </c>
      <c r="CP24" s="3">
        <v>0</v>
      </c>
      <c r="CQ24" s="12">
        <v>0</v>
      </c>
      <c r="CR24" s="161">
        <v>0</v>
      </c>
      <c r="CS24" s="161">
        <v>1</v>
      </c>
      <c r="CT24" s="161">
        <v>0</v>
      </c>
      <c r="CU24" s="12">
        <v>0</v>
      </c>
      <c r="CV24" s="161">
        <v>0</v>
      </c>
      <c r="CW24" s="161">
        <v>1</v>
      </c>
      <c r="CX24" s="161">
        <v>0</v>
      </c>
      <c r="CY24" s="12">
        <v>9.6349491322561338</v>
      </c>
      <c r="CZ24" s="12">
        <v>52.777777777777779</v>
      </c>
      <c r="DA24" s="12">
        <v>0</v>
      </c>
      <c r="DB24" s="12">
        <v>0</v>
      </c>
      <c r="DC24" s="12">
        <v>0</v>
      </c>
      <c r="DD24" s="12">
        <f t="shared" ref="DD24" si="138">100-EK24</f>
        <v>50</v>
      </c>
      <c r="DE24" s="12">
        <f t="shared" si="4"/>
        <v>50</v>
      </c>
      <c r="DF24" s="12">
        <f t="shared" ref="DF24" si="139">EK24</f>
        <v>50</v>
      </c>
      <c r="DG24" s="12">
        <f t="shared" si="64"/>
        <v>50</v>
      </c>
      <c r="DH24" s="12">
        <f>DD25</f>
        <v>50</v>
      </c>
      <c r="DI24" s="12">
        <f t="shared" ref="DI24" si="140">DE25</f>
        <v>50</v>
      </c>
      <c r="DJ24" s="3">
        <v>0</v>
      </c>
      <c r="DK24" s="3" t="s">
        <v>320</v>
      </c>
      <c r="DL24" s="3">
        <v>0</v>
      </c>
      <c r="DM24" s="3" t="s">
        <v>723</v>
      </c>
      <c r="DN24" s="3" t="s">
        <v>156</v>
      </c>
      <c r="DO24" s="3" t="s">
        <v>724</v>
      </c>
      <c r="DP24" s="3"/>
      <c r="DQ24" s="3"/>
      <c r="DR24" s="3"/>
      <c r="DS24" s="3"/>
      <c r="DT24" s="12">
        <f t="shared" ref="DT24" si="141">(DV24/DU24)*100</f>
        <v>52.777777777777779</v>
      </c>
      <c r="DU24" s="12">
        <f t="shared" si="9"/>
        <v>90000</v>
      </c>
      <c r="DV24" s="3">
        <v>47500</v>
      </c>
      <c r="DW24" s="3">
        <v>42500</v>
      </c>
      <c r="DX24" s="3"/>
      <c r="DY24" s="3"/>
      <c r="DZ24" s="101" t="s">
        <v>999</v>
      </c>
      <c r="EA24" s="101" t="s">
        <v>995</v>
      </c>
      <c r="EB24" s="12"/>
      <c r="EC24" s="12"/>
      <c r="ED24" s="12">
        <f t="shared" ref="ED24" si="142">(EF24/EE24)*100</f>
        <v>9.6349491322561338</v>
      </c>
      <c r="EE24" s="12">
        <f t="shared" si="11"/>
        <v>1671</v>
      </c>
      <c r="EF24" s="3">
        <v>161</v>
      </c>
      <c r="EG24" s="92">
        <v>1510</v>
      </c>
      <c r="EH24" s="3"/>
      <c r="EI24" s="3"/>
      <c r="EJ24" s="68" t="s">
        <v>911</v>
      </c>
      <c r="EK24" s="82">
        <v>50</v>
      </c>
      <c r="EL24" s="68" t="s">
        <v>911</v>
      </c>
      <c r="EM24" s="82">
        <v>50</v>
      </c>
      <c r="EN24" s="56"/>
      <c r="EO24" s="81"/>
      <c r="EP24" s="56"/>
      <c r="EQ24" s="81"/>
      <c r="ER24" s="3" t="s">
        <v>852</v>
      </c>
      <c r="ES24" s="3">
        <v>1</v>
      </c>
      <c r="ET24" s="3" t="s">
        <v>949</v>
      </c>
      <c r="EU24" s="3"/>
      <c r="EV24" s="3"/>
      <c r="EW24" s="3"/>
      <c r="EX24" s="1">
        <v>1421</v>
      </c>
      <c r="EY24" s="1"/>
      <c r="EZ24" s="1">
        <v>2</v>
      </c>
      <c r="FA24" s="1"/>
      <c r="FB24" s="1">
        <v>2</v>
      </c>
      <c r="FC24" s="1">
        <v>1</v>
      </c>
      <c r="FD24" s="1">
        <v>3</v>
      </c>
      <c r="FE24" s="9">
        <v>27709</v>
      </c>
      <c r="FF24" s="1">
        <v>1</v>
      </c>
      <c r="FG24" s="9">
        <v>27709</v>
      </c>
      <c r="FH24" s="1">
        <v>1</v>
      </c>
      <c r="FI24" s="1">
        <v>0</v>
      </c>
      <c r="FJ24" s="1"/>
      <c r="FK24" s="1"/>
      <c r="FL24" s="1">
        <v>540</v>
      </c>
      <c r="FM24" s="1"/>
      <c r="FN24" s="1"/>
      <c r="FO24" s="1"/>
      <c r="FP24" s="1">
        <v>540</v>
      </c>
      <c r="FQ24" s="1">
        <v>4</v>
      </c>
      <c r="FR24" s="1" t="s">
        <v>65</v>
      </c>
      <c r="FS24" s="16">
        <v>0</v>
      </c>
      <c r="FT24">
        <v>15</v>
      </c>
      <c r="FU24">
        <v>11</v>
      </c>
      <c r="FV24" s="134">
        <v>34288</v>
      </c>
      <c r="FW24">
        <v>12</v>
      </c>
      <c r="FX24">
        <v>22</v>
      </c>
      <c r="FY24" s="134">
        <v>34325</v>
      </c>
      <c r="FZ24" s="134">
        <v>34295</v>
      </c>
      <c r="GA24" s="134">
        <v>34265</v>
      </c>
      <c r="GB24" s="134">
        <v>34235</v>
      </c>
      <c r="GC24" s="134">
        <v>34205</v>
      </c>
      <c r="GD24" s="134">
        <v>34175</v>
      </c>
      <c r="GE24" s="134">
        <v>34145</v>
      </c>
      <c r="GF24" s="134">
        <v>33960</v>
      </c>
      <c r="GG24" s="134">
        <v>34258</v>
      </c>
      <c r="GH24" s="134">
        <v>34228</v>
      </c>
      <c r="GI24" s="134">
        <v>34198</v>
      </c>
      <c r="GJ24" s="134">
        <v>34168</v>
      </c>
      <c r="GK24" s="134">
        <v>34138</v>
      </c>
      <c r="GL24" s="134">
        <v>34108</v>
      </c>
      <c r="GM24" s="134">
        <v>33923</v>
      </c>
      <c r="GN24">
        <v>1</v>
      </c>
      <c r="GO24">
        <v>11</v>
      </c>
      <c r="GP24">
        <v>153</v>
      </c>
      <c r="GQ24">
        <v>11</v>
      </c>
      <c r="GR24">
        <v>164</v>
      </c>
      <c r="GS24">
        <v>53</v>
      </c>
      <c r="GT24">
        <v>256</v>
      </c>
      <c r="GU24">
        <v>60</v>
      </c>
      <c r="GV24">
        <v>365</v>
      </c>
      <c r="GW24">
        <v>116</v>
      </c>
      <c r="GX24">
        <v>474</v>
      </c>
      <c r="GY24">
        <v>137</v>
      </c>
      <c r="GZ24">
        <v>1147</v>
      </c>
      <c r="HA24">
        <v>161</v>
      </c>
      <c r="HB24">
        <v>1506</v>
      </c>
      <c r="HC24">
        <v>0</v>
      </c>
      <c r="HD24">
        <v>11</v>
      </c>
      <c r="HE24">
        <v>48</v>
      </c>
      <c r="HF24">
        <v>103</v>
      </c>
      <c r="HG24">
        <v>49</v>
      </c>
      <c r="HH24">
        <v>205</v>
      </c>
      <c r="HI24">
        <v>105</v>
      </c>
      <c r="HJ24">
        <v>348</v>
      </c>
      <c r="HK24">
        <v>126</v>
      </c>
      <c r="HL24">
        <v>695</v>
      </c>
      <c r="HM24">
        <v>126</v>
      </c>
      <c r="HN24">
        <v>995</v>
      </c>
      <c r="HO24">
        <v>158</v>
      </c>
      <c r="HP24">
        <v>1355</v>
      </c>
      <c r="HQ24">
        <v>0</v>
      </c>
      <c r="HR24">
        <v>0.31788079470198699</v>
      </c>
      <c r="HS24">
        <v>0.192913385826772</v>
      </c>
      <c r="HT24">
        <v>0.231788079470199</v>
      </c>
      <c r="HU24">
        <v>0.15347137637027999</v>
      </c>
      <c r="HV24">
        <v>0.112399643175736</v>
      </c>
      <c r="HW24">
        <v>0.1044282881692</v>
      </c>
      <c r="HX24">
        <v>6.7073170731707293E-2</v>
      </c>
      <c r="HY24">
        <v>6.2857142857142903E-2</v>
      </c>
      <c r="HZ24">
        <v>0.17152103559870499</v>
      </c>
      <c r="IA24">
        <v>0.14117647058823499</v>
      </c>
      <c r="IB24">
        <v>0.19661016949152499</v>
      </c>
      <c r="IC24">
        <v>0.10669781931464201</v>
      </c>
      <c r="ID24">
        <v>9.6580683863227407E-2</v>
      </c>
    </row>
    <row r="25" spans="1:238" s="16" customFormat="1" x14ac:dyDescent="0.2">
      <c r="A25" s="1" t="s">
        <v>153</v>
      </c>
      <c r="B25" s="1">
        <v>1993</v>
      </c>
      <c r="C25" s="16">
        <v>-7</v>
      </c>
      <c r="D25" s="1" t="s">
        <v>154</v>
      </c>
      <c r="E25" s="1" t="s">
        <v>155</v>
      </c>
      <c r="F25" s="1"/>
      <c r="G25" s="1" t="s">
        <v>156</v>
      </c>
      <c r="H25" s="1" t="s">
        <v>156</v>
      </c>
      <c r="I25" s="1" t="s">
        <v>157</v>
      </c>
      <c r="J25" s="1"/>
      <c r="K25" s="1"/>
      <c r="L25" s="1"/>
      <c r="M25" s="1"/>
      <c r="N25" s="1"/>
      <c r="O25" s="1"/>
      <c r="P25" s="1"/>
      <c r="Q25" s="1"/>
      <c r="R25" s="1"/>
      <c r="S25" s="1"/>
      <c r="T25" s="3">
        <v>1</v>
      </c>
      <c r="U25" s="3" t="s">
        <v>246</v>
      </c>
      <c r="V25" s="3" t="s">
        <v>247</v>
      </c>
      <c r="W25" s="3" t="s">
        <v>57</v>
      </c>
      <c r="X25" s="3" t="s">
        <v>180</v>
      </c>
      <c r="Y25" s="3" t="s">
        <v>57</v>
      </c>
      <c r="Z25" s="3" t="s">
        <v>57</v>
      </c>
      <c r="AA25" s="3"/>
      <c r="AB25" s="3"/>
      <c r="AC25" s="10" t="s">
        <v>189</v>
      </c>
      <c r="AD25" s="3" t="s">
        <v>60</v>
      </c>
      <c r="AE25" s="14" t="s">
        <v>60</v>
      </c>
      <c r="AF25" s="14">
        <v>1</v>
      </c>
      <c r="AG25" s="14">
        <v>1</v>
      </c>
      <c r="AH25" s="14"/>
      <c r="AI25" s="14">
        <v>1</v>
      </c>
      <c r="AJ25" s="3">
        <v>1</v>
      </c>
      <c r="AK25" s="62">
        <v>1</v>
      </c>
      <c r="AL25" s="28">
        <v>0</v>
      </c>
      <c r="AM25" s="28">
        <v>0</v>
      </c>
      <c r="AN25" s="28">
        <v>1</v>
      </c>
      <c r="AO25" s="28">
        <v>1</v>
      </c>
      <c r="AP25" s="28">
        <v>1</v>
      </c>
      <c r="AQ25" s="28">
        <v>1</v>
      </c>
      <c r="AR25" s="28"/>
      <c r="AS25" s="28">
        <v>0</v>
      </c>
      <c r="AT25" s="1"/>
      <c r="AU25" s="1">
        <v>0</v>
      </c>
      <c r="AV25" s="28">
        <v>202</v>
      </c>
      <c r="AW25" s="1">
        <v>20210</v>
      </c>
      <c r="AX25" s="1">
        <v>1</v>
      </c>
      <c r="AY25" s="1">
        <v>0</v>
      </c>
      <c r="AZ25" s="1">
        <v>1</v>
      </c>
      <c r="BA25" s="1">
        <v>0</v>
      </c>
      <c r="BB25" s="1">
        <v>1</v>
      </c>
      <c r="BC25" s="1">
        <v>0</v>
      </c>
      <c r="BD25" s="3" t="s">
        <v>333</v>
      </c>
      <c r="BE25" s="3" t="s">
        <v>334</v>
      </c>
      <c r="BF25" s="5" t="s">
        <v>376</v>
      </c>
      <c r="BG25" s="5" t="s">
        <v>418</v>
      </c>
      <c r="BH25" s="5" t="s">
        <v>414</v>
      </c>
      <c r="BI25" s="5" t="s">
        <v>1048</v>
      </c>
      <c r="BJ25" s="5" t="s">
        <v>367</v>
      </c>
      <c r="BK25" s="5" t="s">
        <v>420</v>
      </c>
      <c r="BL25" s="5" t="s">
        <v>414</v>
      </c>
      <c r="BM25" s="5" t="s">
        <v>1049</v>
      </c>
      <c r="BN25" s="161">
        <v>1</v>
      </c>
      <c r="BO25" s="161">
        <v>1</v>
      </c>
      <c r="BP25" s="3"/>
      <c r="BQ25" s="19" t="s">
        <v>1050</v>
      </c>
      <c r="BR25" s="19" t="s">
        <v>762</v>
      </c>
      <c r="BS25" s="3" t="s">
        <v>421</v>
      </c>
      <c r="BT25" s="3">
        <v>1</v>
      </c>
      <c r="BU25" s="3">
        <v>2</v>
      </c>
      <c r="BV25" s="3">
        <v>0</v>
      </c>
      <c r="BW25" s="12" t="s">
        <v>156</v>
      </c>
      <c r="BX25" s="12" t="s">
        <v>1424</v>
      </c>
      <c r="BY25" s="12">
        <v>0</v>
      </c>
      <c r="BZ25" s="12">
        <v>1</v>
      </c>
      <c r="CA25" s="12">
        <v>0</v>
      </c>
      <c r="CB25" s="12">
        <v>1</v>
      </c>
      <c r="CC25" s="5">
        <f>CA24</f>
        <v>0</v>
      </c>
      <c r="CD25" s="12">
        <v>1</v>
      </c>
      <c r="CE25" s="12">
        <v>1</v>
      </c>
      <c r="CF25" s="12">
        <v>0</v>
      </c>
      <c r="CG25" s="161">
        <v>0</v>
      </c>
      <c r="CH25" s="12">
        <v>1</v>
      </c>
      <c r="CI25" s="12">
        <v>0</v>
      </c>
      <c r="CJ25" s="12">
        <v>22</v>
      </c>
      <c r="CK25" s="19" t="s">
        <v>1480</v>
      </c>
      <c r="CL25" s="12">
        <f t="shared" si="0"/>
        <v>50</v>
      </c>
      <c r="CM25" s="12">
        <f t="shared" si="1"/>
        <v>50</v>
      </c>
      <c r="CN25" s="12">
        <f t="shared" ref="CN25" si="143">CL24</f>
        <v>50</v>
      </c>
      <c r="CO25" s="3">
        <v>0</v>
      </c>
      <c r="CP25" s="3">
        <v>0</v>
      </c>
      <c r="CQ25" s="12">
        <v>0</v>
      </c>
      <c r="CR25" s="161">
        <v>0</v>
      </c>
      <c r="CS25" s="161">
        <v>1</v>
      </c>
      <c r="CT25" s="161">
        <v>0</v>
      </c>
      <c r="CU25" s="12">
        <v>0</v>
      </c>
      <c r="CV25" s="161">
        <v>0</v>
      </c>
      <c r="CW25" s="161">
        <v>1</v>
      </c>
      <c r="CX25" s="161">
        <v>0</v>
      </c>
      <c r="CY25" s="12">
        <v>90.365050867743861</v>
      </c>
      <c r="CZ25" s="12">
        <v>47.222222222222221</v>
      </c>
      <c r="DA25" s="12">
        <v>0</v>
      </c>
      <c r="DB25" s="12">
        <v>0</v>
      </c>
      <c r="DC25" s="12">
        <v>0</v>
      </c>
      <c r="DD25" s="12">
        <f t="shared" ref="DD25" si="144">100-EM25</f>
        <v>50</v>
      </c>
      <c r="DE25" s="12">
        <f t="shared" si="4"/>
        <v>50</v>
      </c>
      <c r="DF25" s="12">
        <f t="shared" ref="DF25" si="145">EM25</f>
        <v>50</v>
      </c>
      <c r="DG25" s="12">
        <f t="shared" si="97"/>
        <v>50</v>
      </c>
      <c r="DH25" s="12">
        <f>DD24</f>
        <v>50</v>
      </c>
      <c r="DI25" s="12">
        <f t="shared" ref="DI25" si="146">DE24</f>
        <v>50</v>
      </c>
      <c r="DJ25" s="3">
        <v>0</v>
      </c>
      <c r="DK25" s="3" t="s">
        <v>320</v>
      </c>
      <c r="DL25" s="3">
        <v>0</v>
      </c>
      <c r="DM25" s="3" t="s">
        <v>723</v>
      </c>
      <c r="DN25" s="3" t="s">
        <v>156</v>
      </c>
      <c r="DO25" s="3" t="s">
        <v>724</v>
      </c>
      <c r="DP25" s="3"/>
      <c r="DQ25" s="3"/>
      <c r="DR25" s="3"/>
      <c r="DS25" s="3"/>
      <c r="DT25" s="12">
        <f t="shared" ref="DT25" si="147">(DW25/DU25)*100</f>
        <v>47.222222222222221</v>
      </c>
      <c r="DU25" s="12">
        <f t="shared" si="9"/>
        <v>90000</v>
      </c>
      <c r="DV25" s="3">
        <v>47500</v>
      </c>
      <c r="DW25" s="3">
        <v>42500</v>
      </c>
      <c r="DX25" s="3"/>
      <c r="DY25" s="3"/>
      <c r="DZ25" s="101" t="s">
        <v>999</v>
      </c>
      <c r="EA25" s="101" t="s">
        <v>995</v>
      </c>
      <c r="EB25" s="12"/>
      <c r="EC25" s="12"/>
      <c r="ED25" s="12">
        <f t="shared" ref="ED25" si="148">(EG25/EE25)*100</f>
        <v>90.365050867743861</v>
      </c>
      <c r="EE25" s="12">
        <f t="shared" si="11"/>
        <v>1671</v>
      </c>
      <c r="EF25" s="3">
        <v>161</v>
      </c>
      <c r="EG25" s="92">
        <v>1510</v>
      </c>
      <c r="EH25" s="3"/>
      <c r="EI25" s="3"/>
      <c r="EJ25" s="68" t="s">
        <v>911</v>
      </c>
      <c r="EK25" s="82">
        <v>50</v>
      </c>
      <c r="EL25" s="68" t="s">
        <v>911</v>
      </c>
      <c r="EM25" s="82">
        <v>50</v>
      </c>
      <c r="EN25" s="56"/>
      <c r="EO25" s="81"/>
      <c r="EP25" s="56"/>
      <c r="EQ25" s="81"/>
      <c r="ER25" s="3" t="s">
        <v>852</v>
      </c>
      <c r="ES25" s="3">
        <v>1</v>
      </c>
      <c r="ET25" s="3" t="s">
        <v>949</v>
      </c>
      <c r="EU25" s="3"/>
      <c r="EV25" s="3"/>
      <c r="EW25" s="3"/>
      <c r="EX25" s="1">
        <v>1421</v>
      </c>
      <c r="EY25" s="1"/>
      <c r="EZ25" s="1">
        <v>2</v>
      </c>
      <c r="FA25" s="1"/>
      <c r="FB25" s="1">
        <v>2</v>
      </c>
      <c r="FC25" s="1">
        <v>1</v>
      </c>
      <c r="FD25" s="1">
        <v>3</v>
      </c>
      <c r="FE25" s="9">
        <v>27709</v>
      </c>
      <c r="FF25" s="1">
        <v>1</v>
      </c>
      <c r="FG25" s="9">
        <v>27709</v>
      </c>
      <c r="FH25" s="1">
        <v>1</v>
      </c>
      <c r="FI25" s="1">
        <v>0</v>
      </c>
      <c r="FJ25" s="1"/>
      <c r="FK25" s="1"/>
      <c r="FL25" s="1">
        <v>540</v>
      </c>
      <c r="FM25" s="1"/>
      <c r="FN25" s="1"/>
      <c r="FO25" s="1"/>
      <c r="FP25" s="1">
        <v>540</v>
      </c>
      <c r="FQ25" s="1">
        <v>4</v>
      </c>
      <c r="FR25" s="1" t="s">
        <v>65</v>
      </c>
      <c r="FS25" s="16">
        <v>0</v>
      </c>
      <c r="FT25">
        <v>15</v>
      </c>
      <c r="FU25">
        <v>11</v>
      </c>
      <c r="FV25" s="134">
        <v>34288</v>
      </c>
      <c r="FW25">
        <v>12</v>
      </c>
      <c r="FX25">
        <v>22</v>
      </c>
      <c r="FY25" s="134">
        <v>34325</v>
      </c>
      <c r="FZ25" s="134">
        <v>34295</v>
      </c>
      <c r="GA25" s="134">
        <v>34265</v>
      </c>
      <c r="GB25" s="134">
        <v>34235</v>
      </c>
      <c r="GC25" s="134">
        <v>34205</v>
      </c>
      <c r="GD25" s="134">
        <v>34175</v>
      </c>
      <c r="GE25" s="134">
        <v>34145</v>
      </c>
      <c r="GF25" s="134">
        <v>33960</v>
      </c>
      <c r="GG25" s="134">
        <v>34258</v>
      </c>
      <c r="GH25" s="134">
        <v>34228</v>
      </c>
      <c r="GI25" s="134">
        <v>34198</v>
      </c>
      <c r="GJ25" s="134">
        <v>34168</v>
      </c>
      <c r="GK25" s="134">
        <v>34138</v>
      </c>
      <c r="GL25" s="134">
        <v>34108</v>
      </c>
      <c r="GM25" s="134">
        <v>33923</v>
      </c>
      <c r="GN25">
        <v>1</v>
      </c>
      <c r="GO25">
        <v>11</v>
      </c>
      <c r="GP25">
        <v>153</v>
      </c>
      <c r="GQ25">
        <v>11</v>
      </c>
      <c r="GR25">
        <v>164</v>
      </c>
      <c r="GS25">
        <v>53</v>
      </c>
      <c r="GT25">
        <v>256</v>
      </c>
      <c r="GU25">
        <v>60</v>
      </c>
      <c r="GV25">
        <v>365</v>
      </c>
      <c r="GW25">
        <v>116</v>
      </c>
      <c r="GX25">
        <v>474</v>
      </c>
      <c r="GY25">
        <v>137</v>
      </c>
      <c r="GZ25">
        <v>1147</v>
      </c>
      <c r="HA25">
        <v>161</v>
      </c>
      <c r="HB25">
        <v>1506</v>
      </c>
      <c r="HC25">
        <v>0</v>
      </c>
      <c r="HD25">
        <v>11</v>
      </c>
      <c r="HE25">
        <v>48</v>
      </c>
      <c r="HF25">
        <v>103</v>
      </c>
      <c r="HG25">
        <v>49</v>
      </c>
      <c r="HH25">
        <v>205</v>
      </c>
      <c r="HI25">
        <v>105</v>
      </c>
      <c r="HJ25">
        <v>348</v>
      </c>
      <c r="HK25">
        <v>126</v>
      </c>
      <c r="HL25">
        <v>695</v>
      </c>
      <c r="HM25">
        <v>126</v>
      </c>
      <c r="HN25">
        <v>995</v>
      </c>
      <c r="HO25">
        <v>158</v>
      </c>
      <c r="HP25">
        <v>1355</v>
      </c>
      <c r="HQ25">
        <v>1</v>
      </c>
      <c r="HR25">
        <v>0.68211920529801295</v>
      </c>
      <c r="HS25">
        <v>0.80708661417322802</v>
      </c>
      <c r="HT25">
        <v>0.76821192052980103</v>
      </c>
      <c r="HU25">
        <v>0.84652862362972003</v>
      </c>
      <c r="HV25">
        <v>0.88760035682426397</v>
      </c>
      <c r="HW25">
        <v>0.89557171183079998</v>
      </c>
      <c r="HX25">
        <v>0.93292682926829296</v>
      </c>
      <c r="HY25">
        <v>0.93714285714285706</v>
      </c>
      <c r="HZ25">
        <v>0.82847896440129498</v>
      </c>
      <c r="IA25">
        <v>0.85882352941176499</v>
      </c>
      <c r="IB25">
        <v>0.80338983050847501</v>
      </c>
      <c r="IC25">
        <v>0.89330218068535805</v>
      </c>
      <c r="ID25">
        <v>0.90341931613677295</v>
      </c>
    </row>
    <row r="26" spans="1:238" s="1" customFormat="1" x14ac:dyDescent="0.2">
      <c r="A26" s="1" t="s">
        <v>153</v>
      </c>
      <c r="B26" s="1">
        <v>1994</v>
      </c>
      <c r="C26" s="16">
        <v>-7</v>
      </c>
      <c r="D26" s="1" t="s">
        <v>154</v>
      </c>
      <c r="E26" s="1" t="s">
        <v>155</v>
      </c>
      <c r="G26" s="1" t="s">
        <v>156</v>
      </c>
      <c r="H26" s="1" t="s">
        <v>156</v>
      </c>
      <c r="I26" s="1" t="s">
        <v>157</v>
      </c>
      <c r="T26" s="3">
        <v>1</v>
      </c>
      <c r="U26" s="3" t="s">
        <v>282</v>
      </c>
      <c r="V26" s="3" t="s">
        <v>247</v>
      </c>
      <c r="W26" s="3" t="s">
        <v>57</v>
      </c>
      <c r="X26" s="3" t="s">
        <v>180</v>
      </c>
      <c r="Y26" s="3" t="s">
        <v>57</v>
      </c>
      <c r="Z26" s="3" t="s">
        <v>57</v>
      </c>
      <c r="AA26" s="3"/>
      <c r="AB26" s="3"/>
      <c r="AC26" s="3" t="s">
        <v>57</v>
      </c>
      <c r="AD26" s="3" t="s">
        <v>60</v>
      </c>
      <c r="AE26" s="14" t="s">
        <v>60</v>
      </c>
      <c r="AF26" s="14">
        <v>1</v>
      </c>
      <c r="AG26" s="14">
        <v>1</v>
      </c>
      <c r="AH26" s="14"/>
      <c r="AI26" s="14">
        <v>1</v>
      </c>
      <c r="AJ26" s="3">
        <v>1</v>
      </c>
      <c r="AK26" s="62">
        <v>1</v>
      </c>
      <c r="AL26" s="28">
        <v>1</v>
      </c>
      <c r="AM26" s="28">
        <v>1</v>
      </c>
      <c r="AN26" s="28">
        <v>1</v>
      </c>
      <c r="AO26" s="28">
        <v>1</v>
      </c>
      <c r="AP26" s="28">
        <v>1</v>
      </c>
      <c r="AQ26" s="28">
        <v>1</v>
      </c>
      <c r="AR26" s="28"/>
      <c r="AS26" s="28">
        <v>0</v>
      </c>
      <c r="AU26" s="1">
        <v>0</v>
      </c>
      <c r="AV26" s="28">
        <v>203</v>
      </c>
      <c r="AW26" s="1">
        <v>20310</v>
      </c>
      <c r="AX26" s="1">
        <v>2</v>
      </c>
      <c r="AY26" s="1">
        <v>1</v>
      </c>
      <c r="AZ26" s="1">
        <v>3</v>
      </c>
      <c r="BA26" s="1">
        <v>1</v>
      </c>
      <c r="BB26" s="1">
        <v>0</v>
      </c>
      <c r="BC26" s="1">
        <v>1</v>
      </c>
      <c r="BD26" s="3" t="s">
        <v>303</v>
      </c>
      <c r="BE26" s="3" t="s">
        <v>383</v>
      </c>
      <c r="BF26" s="5" t="s">
        <v>331</v>
      </c>
      <c r="BG26" s="5" t="s">
        <v>352</v>
      </c>
      <c r="BH26" s="5" t="s">
        <v>415</v>
      </c>
      <c r="BI26" s="28"/>
      <c r="BJ26" s="5" t="s">
        <v>376</v>
      </c>
      <c r="BK26" s="5" t="s">
        <v>381</v>
      </c>
      <c r="BL26" s="5" t="s">
        <v>415</v>
      </c>
      <c r="BM26" s="5" t="s">
        <v>1409</v>
      </c>
      <c r="BN26" s="161">
        <v>10</v>
      </c>
      <c r="BO26" s="161">
        <v>10</v>
      </c>
      <c r="BP26" s="12" t="s">
        <v>1331</v>
      </c>
      <c r="BQ26" s="19" t="s">
        <v>689</v>
      </c>
      <c r="BR26" s="19" t="s">
        <v>762</v>
      </c>
      <c r="BS26" s="3" t="s">
        <v>421</v>
      </c>
      <c r="BT26" s="3">
        <v>1</v>
      </c>
      <c r="BU26" s="3">
        <v>2</v>
      </c>
      <c r="BV26" s="3">
        <v>0</v>
      </c>
      <c r="BW26" s="12" t="s">
        <v>155</v>
      </c>
      <c r="BX26" s="1" t="s">
        <v>320</v>
      </c>
      <c r="BY26" s="28">
        <v>1</v>
      </c>
      <c r="BZ26" s="28">
        <v>0</v>
      </c>
      <c r="CA26" s="12">
        <v>0</v>
      </c>
      <c r="CB26" s="12">
        <v>1</v>
      </c>
      <c r="CC26" s="5">
        <f>CA27</f>
        <v>0</v>
      </c>
      <c r="CD26" s="12">
        <v>1</v>
      </c>
      <c r="CE26" s="12">
        <v>1</v>
      </c>
      <c r="CF26" s="12">
        <v>0</v>
      </c>
      <c r="CG26" s="161">
        <v>0</v>
      </c>
      <c r="CH26" s="12">
        <v>1</v>
      </c>
      <c r="CI26" s="12">
        <v>0</v>
      </c>
      <c r="CJ26" s="12">
        <v>21</v>
      </c>
      <c r="CK26" s="19" t="s">
        <v>1479</v>
      </c>
      <c r="CL26" s="12">
        <f t="shared" si="0"/>
        <v>18.200000000000003</v>
      </c>
      <c r="CM26" s="12">
        <f t="shared" si="1"/>
        <v>81.8</v>
      </c>
      <c r="CN26" s="12">
        <f t="shared" ref="CN26" si="149">CL27</f>
        <v>81.8</v>
      </c>
      <c r="CO26" s="3">
        <v>0</v>
      </c>
      <c r="CP26" s="3">
        <v>0</v>
      </c>
      <c r="CQ26" s="12">
        <v>0</v>
      </c>
      <c r="CR26" s="161">
        <v>0</v>
      </c>
      <c r="CS26" s="161">
        <v>1</v>
      </c>
      <c r="CT26" s="161">
        <v>0</v>
      </c>
      <c r="CU26" s="12">
        <v>0</v>
      </c>
      <c r="CV26" s="161">
        <v>0</v>
      </c>
      <c r="CW26" s="161">
        <v>1</v>
      </c>
      <c r="CX26" s="161">
        <v>0</v>
      </c>
      <c r="CY26" s="12">
        <v>2.4217961654894045</v>
      </c>
      <c r="CZ26" s="12">
        <v>59.854014598540154</v>
      </c>
      <c r="DA26" s="12">
        <v>0</v>
      </c>
      <c r="DB26" s="12">
        <v>0</v>
      </c>
      <c r="DC26" s="12">
        <v>0</v>
      </c>
      <c r="DD26" s="12">
        <f t="shared" ref="DD26" si="150">100-EK26</f>
        <v>18.200000000000003</v>
      </c>
      <c r="DE26" s="12">
        <f t="shared" si="4"/>
        <v>18.200000000000003</v>
      </c>
      <c r="DF26" s="12">
        <f t="shared" ref="DF26" si="151">EK26</f>
        <v>81.8</v>
      </c>
      <c r="DG26" s="12">
        <f t="shared" si="64"/>
        <v>81.8</v>
      </c>
      <c r="DH26" s="12">
        <f>DD27</f>
        <v>81.8</v>
      </c>
      <c r="DI26" s="12">
        <f t="shared" ref="DI26" si="152">DE27</f>
        <v>81.8</v>
      </c>
      <c r="DJ26" s="3">
        <v>0</v>
      </c>
      <c r="DK26" s="3" t="s">
        <v>320</v>
      </c>
      <c r="DL26" s="3">
        <v>0</v>
      </c>
      <c r="DM26" s="3" t="s">
        <v>725</v>
      </c>
      <c r="DN26" s="3" t="s">
        <v>156</v>
      </c>
      <c r="DO26" s="3" t="s">
        <v>726</v>
      </c>
      <c r="DP26" s="3"/>
      <c r="DQ26" s="3"/>
      <c r="DR26" s="3"/>
      <c r="DS26" s="3"/>
      <c r="DT26" s="12">
        <f t="shared" ref="DT26" si="153">(DV26/DU26)*100</f>
        <v>59.854014598540154</v>
      </c>
      <c r="DU26" s="12">
        <f t="shared" si="9"/>
        <v>137000</v>
      </c>
      <c r="DV26" s="157">
        <v>82000</v>
      </c>
      <c r="DW26" s="157">
        <v>55000</v>
      </c>
      <c r="DX26" s="3"/>
      <c r="DY26" s="3"/>
      <c r="DZ26" s="101" t="s">
        <v>1000</v>
      </c>
      <c r="EA26" s="101" t="s">
        <v>996</v>
      </c>
      <c r="EB26" s="12"/>
      <c r="EC26" s="12"/>
      <c r="ED26" s="12">
        <f t="shared" ref="ED26" si="154">(EF26/EE26)*100</f>
        <v>2.4217961654894045</v>
      </c>
      <c r="EE26" s="12">
        <f t="shared" si="11"/>
        <v>991</v>
      </c>
      <c r="EF26" s="3">
        <v>24</v>
      </c>
      <c r="EG26" s="3">
        <v>967</v>
      </c>
      <c r="EH26" s="3"/>
      <c r="EI26" s="3"/>
      <c r="EJ26" s="68" t="s">
        <v>912</v>
      </c>
      <c r="EK26" s="82">
        <v>81.8</v>
      </c>
      <c r="EL26" s="68" t="s">
        <v>912</v>
      </c>
      <c r="EM26" s="82">
        <v>18.2</v>
      </c>
      <c r="EN26" s="56"/>
      <c r="EO26" s="81"/>
      <c r="EP26" s="56"/>
      <c r="EQ26" s="81"/>
      <c r="ER26" s="3" t="s">
        <v>728</v>
      </c>
      <c r="ES26" s="3">
        <v>1</v>
      </c>
      <c r="ET26" s="3" t="s">
        <v>949</v>
      </c>
      <c r="EU26" s="3" t="s">
        <v>727</v>
      </c>
      <c r="EV26" s="110" t="s">
        <v>1108</v>
      </c>
      <c r="EW26" s="12" t="s">
        <v>1331</v>
      </c>
      <c r="EX26" s="1">
        <v>1421</v>
      </c>
      <c r="EZ26" s="1">
        <v>2</v>
      </c>
      <c r="FB26" s="1">
        <v>2</v>
      </c>
      <c r="FC26" s="1">
        <v>1</v>
      </c>
      <c r="FD26" s="1">
        <v>3</v>
      </c>
      <c r="FE26" s="9">
        <v>27709</v>
      </c>
      <c r="FF26" s="1">
        <v>1</v>
      </c>
      <c r="FG26" s="9">
        <v>27709</v>
      </c>
      <c r="FH26" s="1">
        <v>1</v>
      </c>
      <c r="FI26" s="1">
        <v>0</v>
      </c>
      <c r="FL26" s="1">
        <v>540</v>
      </c>
      <c r="FP26" s="1">
        <v>540</v>
      </c>
      <c r="FQ26" s="1">
        <v>4</v>
      </c>
      <c r="FR26" s="1" t="s">
        <v>65</v>
      </c>
      <c r="FS26" s="1">
        <v>0</v>
      </c>
      <c r="FT26">
        <v>6</v>
      </c>
      <c r="FU26">
        <v>1</v>
      </c>
      <c r="FV26" s="134">
        <v>34340</v>
      </c>
      <c r="FW26">
        <v>11</v>
      </c>
      <c r="FX26">
        <v>20</v>
      </c>
      <c r="FY26" s="134">
        <v>34658</v>
      </c>
      <c r="FZ26" s="134">
        <v>34628</v>
      </c>
      <c r="GA26" s="134">
        <v>34598</v>
      </c>
      <c r="GB26" s="134">
        <v>34568</v>
      </c>
      <c r="GC26" s="134">
        <v>34538</v>
      </c>
      <c r="GD26" s="134">
        <v>34508</v>
      </c>
      <c r="GE26" s="134">
        <v>34478</v>
      </c>
      <c r="GF26" s="134">
        <v>34293</v>
      </c>
      <c r="GG26" s="134">
        <v>34310</v>
      </c>
      <c r="GH26" s="134">
        <v>34280</v>
      </c>
      <c r="GI26" s="134">
        <v>34250</v>
      </c>
      <c r="GJ26" s="134">
        <v>34220</v>
      </c>
      <c r="GK26" s="134">
        <v>34190</v>
      </c>
      <c r="GL26" s="134">
        <v>34160</v>
      </c>
      <c r="GM26" s="134">
        <v>33975</v>
      </c>
      <c r="GN26">
        <v>1</v>
      </c>
      <c r="GO26">
        <v>0</v>
      </c>
      <c r="GP26">
        <v>32</v>
      </c>
      <c r="GQ26">
        <v>5</v>
      </c>
      <c r="GR26">
        <v>209</v>
      </c>
      <c r="GS26">
        <v>6</v>
      </c>
      <c r="GT26">
        <v>227</v>
      </c>
      <c r="GU26">
        <v>15</v>
      </c>
      <c r="GV26">
        <v>329</v>
      </c>
      <c r="GW26">
        <v>15</v>
      </c>
      <c r="GX26">
        <v>581</v>
      </c>
      <c r="GY26">
        <v>18</v>
      </c>
      <c r="GZ26">
        <v>855</v>
      </c>
      <c r="HA26">
        <v>34</v>
      </c>
      <c r="HB26">
        <v>1118</v>
      </c>
      <c r="HC26">
        <v>0</v>
      </c>
      <c r="HD26">
        <v>9</v>
      </c>
      <c r="HE26">
        <v>11</v>
      </c>
      <c r="HF26">
        <v>160</v>
      </c>
      <c r="HG26">
        <v>11</v>
      </c>
      <c r="HH26">
        <v>171</v>
      </c>
      <c r="HI26">
        <v>59</v>
      </c>
      <c r="HJ26">
        <v>273</v>
      </c>
      <c r="HK26">
        <v>116</v>
      </c>
      <c r="HL26">
        <v>386</v>
      </c>
      <c r="HM26">
        <v>117</v>
      </c>
      <c r="HN26">
        <v>508</v>
      </c>
      <c r="HO26">
        <v>160</v>
      </c>
      <c r="HP26">
        <v>1513</v>
      </c>
      <c r="HQ26">
        <v>0</v>
      </c>
      <c r="HR26">
        <v>6.4327485380116997E-2</v>
      </c>
      <c r="HS26">
        <v>6.0439560439560398E-2</v>
      </c>
      <c r="HT26">
        <v>0.17771084337349399</v>
      </c>
      <c r="HU26">
        <v>0.23107569721115501</v>
      </c>
      <c r="HV26">
        <v>0.18720000000000001</v>
      </c>
      <c r="HW26">
        <v>9.5636580992229506E-2</v>
      </c>
      <c r="HX26">
        <v>0</v>
      </c>
      <c r="HY26">
        <v>2.33644859813084E-2</v>
      </c>
      <c r="HZ26">
        <v>2.5751072961373401E-2</v>
      </c>
      <c r="IA26">
        <v>4.3604651162790699E-2</v>
      </c>
      <c r="IB26">
        <v>2.5167785234899299E-2</v>
      </c>
      <c r="IC26">
        <v>2.06185567010309E-2</v>
      </c>
      <c r="ID26">
        <v>2.9513888888888899E-2</v>
      </c>
    </row>
    <row r="27" spans="1:238" s="1" customFormat="1" x14ac:dyDescent="0.2">
      <c r="A27" s="1" t="s">
        <v>153</v>
      </c>
      <c r="B27" s="1">
        <v>1994</v>
      </c>
      <c r="C27" s="16">
        <v>-7</v>
      </c>
      <c r="D27" s="1" t="s">
        <v>154</v>
      </c>
      <c r="E27" s="1" t="s">
        <v>155</v>
      </c>
      <c r="G27" s="1" t="s">
        <v>156</v>
      </c>
      <c r="H27" s="1" t="s">
        <v>156</v>
      </c>
      <c r="I27" s="1" t="s">
        <v>157</v>
      </c>
      <c r="T27" s="3">
        <v>1</v>
      </c>
      <c r="U27" s="3" t="s">
        <v>282</v>
      </c>
      <c r="V27" s="3" t="s">
        <v>247</v>
      </c>
      <c r="W27" s="3" t="s">
        <v>57</v>
      </c>
      <c r="X27" s="3" t="s">
        <v>180</v>
      </c>
      <c r="Y27" s="3" t="s">
        <v>57</v>
      </c>
      <c r="Z27" s="3" t="s">
        <v>57</v>
      </c>
      <c r="AA27" s="3"/>
      <c r="AB27" s="3"/>
      <c r="AC27" s="3" t="s">
        <v>57</v>
      </c>
      <c r="AD27" s="3" t="s">
        <v>60</v>
      </c>
      <c r="AE27" s="14" t="s">
        <v>60</v>
      </c>
      <c r="AF27" s="14">
        <v>1</v>
      </c>
      <c r="AG27" s="14">
        <v>1</v>
      </c>
      <c r="AH27" s="14"/>
      <c r="AI27" s="14">
        <v>1</v>
      </c>
      <c r="AJ27" s="3">
        <v>1</v>
      </c>
      <c r="AK27" s="62">
        <v>1</v>
      </c>
      <c r="AL27" s="28">
        <v>1</v>
      </c>
      <c r="AM27" s="28">
        <v>1</v>
      </c>
      <c r="AN27" s="28">
        <v>1</v>
      </c>
      <c r="AO27" s="28">
        <v>1</v>
      </c>
      <c r="AP27" s="28">
        <v>1</v>
      </c>
      <c r="AQ27" s="28">
        <v>1</v>
      </c>
      <c r="AR27" s="28"/>
      <c r="AS27" s="28">
        <v>0</v>
      </c>
      <c r="AU27" s="1">
        <v>0</v>
      </c>
      <c r="AV27" s="28">
        <v>203</v>
      </c>
      <c r="AW27" s="1">
        <v>20310</v>
      </c>
      <c r="AX27" s="1">
        <v>2</v>
      </c>
      <c r="AY27" s="1">
        <v>1</v>
      </c>
      <c r="AZ27" s="1">
        <v>3</v>
      </c>
      <c r="BA27" s="1">
        <v>1</v>
      </c>
      <c r="BB27" s="1">
        <v>0</v>
      </c>
      <c r="BC27" s="1">
        <v>1</v>
      </c>
      <c r="BD27" s="3" t="s">
        <v>303</v>
      </c>
      <c r="BE27" s="3" t="s">
        <v>383</v>
      </c>
      <c r="BF27" s="5" t="s">
        <v>331</v>
      </c>
      <c r="BG27" s="5" t="s">
        <v>352</v>
      </c>
      <c r="BH27" s="5" t="s">
        <v>415</v>
      </c>
      <c r="BI27" s="28"/>
      <c r="BJ27" s="5" t="s">
        <v>376</v>
      </c>
      <c r="BK27" s="5" t="s">
        <v>381</v>
      </c>
      <c r="BL27" s="5" t="s">
        <v>415</v>
      </c>
      <c r="BM27" s="5" t="s">
        <v>1409</v>
      </c>
      <c r="BN27" s="161">
        <v>10</v>
      </c>
      <c r="BO27" s="161">
        <v>10</v>
      </c>
      <c r="BP27" s="12" t="s">
        <v>1331</v>
      </c>
      <c r="BQ27" s="19" t="s">
        <v>689</v>
      </c>
      <c r="BR27" s="19" t="s">
        <v>762</v>
      </c>
      <c r="BS27" s="3" t="s">
        <v>421</v>
      </c>
      <c r="BT27" s="3">
        <v>1</v>
      </c>
      <c r="BU27" s="3">
        <v>2</v>
      </c>
      <c r="BV27" s="3">
        <v>0</v>
      </c>
      <c r="BW27" s="12" t="s">
        <v>156</v>
      </c>
      <c r="BX27" s="12" t="s">
        <v>1424</v>
      </c>
      <c r="BY27" s="12">
        <v>0</v>
      </c>
      <c r="BZ27" s="12">
        <v>1</v>
      </c>
      <c r="CA27" s="12">
        <v>0</v>
      </c>
      <c r="CB27" s="12">
        <v>1</v>
      </c>
      <c r="CC27" s="5">
        <f>CA26</f>
        <v>0</v>
      </c>
      <c r="CD27" s="12">
        <v>1</v>
      </c>
      <c r="CE27" s="12">
        <v>1</v>
      </c>
      <c r="CF27" s="12">
        <v>0</v>
      </c>
      <c r="CG27" s="161">
        <v>0</v>
      </c>
      <c r="CH27" s="12">
        <v>1</v>
      </c>
      <c r="CI27" s="12">
        <v>0</v>
      </c>
      <c r="CJ27" s="12">
        <v>22</v>
      </c>
      <c r="CK27" s="19" t="s">
        <v>1480</v>
      </c>
      <c r="CL27" s="12">
        <f t="shared" si="0"/>
        <v>81.8</v>
      </c>
      <c r="CM27" s="12">
        <f t="shared" si="1"/>
        <v>18.2</v>
      </c>
      <c r="CN27" s="12">
        <f t="shared" ref="CN27" si="155">CL26</f>
        <v>18.200000000000003</v>
      </c>
      <c r="CO27" s="3">
        <v>0</v>
      </c>
      <c r="CP27" s="3">
        <v>0</v>
      </c>
      <c r="CQ27" s="12">
        <v>0</v>
      </c>
      <c r="CR27" s="161">
        <v>0</v>
      </c>
      <c r="CS27" s="161">
        <v>1</v>
      </c>
      <c r="CT27" s="161">
        <v>0</v>
      </c>
      <c r="CU27" s="12">
        <v>0</v>
      </c>
      <c r="CV27" s="161">
        <v>0</v>
      </c>
      <c r="CW27" s="161">
        <v>1</v>
      </c>
      <c r="CX27" s="161">
        <v>0</v>
      </c>
      <c r="CY27" s="12">
        <v>97.578203834510589</v>
      </c>
      <c r="CZ27" s="12">
        <v>40.145985401459853</v>
      </c>
      <c r="DA27" s="12">
        <v>0</v>
      </c>
      <c r="DB27" s="12">
        <v>0</v>
      </c>
      <c r="DC27" s="12">
        <v>0</v>
      </c>
      <c r="DD27" s="12">
        <f t="shared" ref="DD27" si="156">100-EM27</f>
        <v>81.8</v>
      </c>
      <c r="DE27" s="12">
        <f t="shared" si="4"/>
        <v>81.8</v>
      </c>
      <c r="DF27" s="12">
        <f t="shared" ref="DF27" si="157">EM27</f>
        <v>18.2</v>
      </c>
      <c r="DG27" s="12">
        <f t="shared" si="97"/>
        <v>18.2</v>
      </c>
      <c r="DH27" s="12">
        <f>DD26</f>
        <v>18.200000000000003</v>
      </c>
      <c r="DI27" s="12">
        <f t="shared" ref="DI27" si="158">DE26</f>
        <v>18.200000000000003</v>
      </c>
      <c r="DJ27" s="3">
        <v>0</v>
      </c>
      <c r="DK27" s="3" t="s">
        <v>320</v>
      </c>
      <c r="DL27" s="3">
        <v>0</v>
      </c>
      <c r="DM27" s="3" t="s">
        <v>725</v>
      </c>
      <c r="DN27" s="3" t="s">
        <v>156</v>
      </c>
      <c r="DO27" s="3" t="s">
        <v>726</v>
      </c>
      <c r="DP27" s="3"/>
      <c r="DQ27" s="3"/>
      <c r="DR27" s="3"/>
      <c r="DS27" s="3"/>
      <c r="DT27" s="12">
        <f t="shared" ref="DT27" si="159">(DW27/DU27)*100</f>
        <v>40.145985401459853</v>
      </c>
      <c r="DU27" s="12">
        <f t="shared" si="9"/>
        <v>137000</v>
      </c>
      <c r="DV27" s="157">
        <v>82000</v>
      </c>
      <c r="DW27" s="157">
        <v>55000</v>
      </c>
      <c r="DX27" s="3"/>
      <c r="DY27" s="3"/>
      <c r="DZ27" s="101" t="s">
        <v>1000</v>
      </c>
      <c r="EA27" s="101" t="s">
        <v>996</v>
      </c>
      <c r="EB27" s="12"/>
      <c r="EC27" s="12"/>
      <c r="ED27" s="12">
        <f t="shared" ref="ED27" si="160">(EG27/EE27)*100</f>
        <v>97.578203834510589</v>
      </c>
      <c r="EE27" s="12">
        <f t="shared" si="11"/>
        <v>991</v>
      </c>
      <c r="EF27" s="3">
        <v>24</v>
      </c>
      <c r="EG27" s="3">
        <v>967</v>
      </c>
      <c r="EH27" s="3"/>
      <c r="EI27" s="3"/>
      <c r="EJ27" s="68" t="s">
        <v>912</v>
      </c>
      <c r="EK27" s="82">
        <v>81.8</v>
      </c>
      <c r="EL27" s="68" t="s">
        <v>912</v>
      </c>
      <c r="EM27" s="82">
        <v>18.2</v>
      </c>
      <c r="EN27" s="56"/>
      <c r="EO27" s="81"/>
      <c r="EP27" s="56"/>
      <c r="EQ27" s="81"/>
      <c r="ER27" s="3" t="s">
        <v>728</v>
      </c>
      <c r="ES27" s="3">
        <v>1</v>
      </c>
      <c r="ET27" s="3" t="s">
        <v>949</v>
      </c>
      <c r="EU27" s="3" t="s">
        <v>727</v>
      </c>
      <c r="EV27" s="110" t="s">
        <v>1108</v>
      </c>
      <c r="EW27" s="12" t="s">
        <v>1331</v>
      </c>
      <c r="EX27" s="1">
        <v>1421</v>
      </c>
      <c r="EZ27" s="1">
        <v>2</v>
      </c>
      <c r="FB27" s="1">
        <v>2</v>
      </c>
      <c r="FC27" s="1">
        <v>1</v>
      </c>
      <c r="FD27" s="1">
        <v>3</v>
      </c>
      <c r="FE27" s="9">
        <v>27709</v>
      </c>
      <c r="FF27" s="1">
        <v>1</v>
      </c>
      <c r="FG27" s="9">
        <v>27709</v>
      </c>
      <c r="FH27" s="1">
        <v>1</v>
      </c>
      <c r="FI27" s="1">
        <v>0</v>
      </c>
      <c r="FL27" s="1">
        <v>540</v>
      </c>
      <c r="FP27" s="1">
        <v>540</v>
      </c>
      <c r="FQ27" s="1">
        <v>4</v>
      </c>
      <c r="FR27" s="1" t="s">
        <v>65</v>
      </c>
      <c r="FS27" s="1">
        <v>0</v>
      </c>
      <c r="FT27">
        <v>6</v>
      </c>
      <c r="FU27">
        <v>1</v>
      </c>
      <c r="FV27" s="134">
        <v>34340</v>
      </c>
      <c r="FW27">
        <v>11</v>
      </c>
      <c r="FX27">
        <v>20</v>
      </c>
      <c r="FY27" s="134">
        <v>34658</v>
      </c>
      <c r="FZ27" s="134">
        <v>34628</v>
      </c>
      <c r="GA27" s="134">
        <v>34598</v>
      </c>
      <c r="GB27" s="134">
        <v>34568</v>
      </c>
      <c r="GC27" s="134">
        <v>34538</v>
      </c>
      <c r="GD27" s="134">
        <v>34508</v>
      </c>
      <c r="GE27" s="134">
        <v>34478</v>
      </c>
      <c r="GF27" s="134">
        <v>34293</v>
      </c>
      <c r="GG27" s="134">
        <v>34310</v>
      </c>
      <c r="GH27" s="134">
        <v>34280</v>
      </c>
      <c r="GI27" s="134">
        <v>34250</v>
      </c>
      <c r="GJ27" s="134">
        <v>34220</v>
      </c>
      <c r="GK27" s="134">
        <v>34190</v>
      </c>
      <c r="GL27" s="134">
        <v>34160</v>
      </c>
      <c r="GM27" s="134">
        <v>33975</v>
      </c>
      <c r="GN27">
        <v>1</v>
      </c>
      <c r="GO27">
        <v>0</v>
      </c>
      <c r="GP27">
        <v>32</v>
      </c>
      <c r="GQ27">
        <v>5</v>
      </c>
      <c r="GR27">
        <v>209</v>
      </c>
      <c r="GS27">
        <v>6</v>
      </c>
      <c r="GT27">
        <v>227</v>
      </c>
      <c r="GU27">
        <v>15</v>
      </c>
      <c r="GV27">
        <v>329</v>
      </c>
      <c r="GW27">
        <v>15</v>
      </c>
      <c r="GX27">
        <v>581</v>
      </c>
      <c r="GY27">
        <v>18</v>
      </c>
      <c r="GZ27">
        <v>855</v>
      </c>
      <c r="HA27">
        <v>34</v>
      </c>
      <c r="HB27">
        <v>1118</v>
      </c>
      <c r="HC27">
        <v>0</v>
      </c>
      <c r="HD27">
        <v>9</v>
      </c>
      <c r="HE27">
        <v>11</v>
      </c>
      <c r="HF27">
        <v>160</v>
      </c>
      <c r="HG27">
        <v>11</v>
      </c>
      <c r="HH27">
        <v>171</v>
      </c>
      <c r="HI27">
        <v>59</v>
      </c>
      <c r="HJ27">
        <v>273</v>
      </c>
      <c r="HK27">
        <v>116</v>
      </c>
      <c r="HL27">
        <v>386</v>
      </c>
      <c r="HM27">
        <v>117</v>
      </c>
      <c r="HN27">
        <v>508</v>
      </c>
      <c r="HO27">
        <v>160</v>
      </c>
      <c r="HP27">
        <v>1513</v>
      </c>
      <c r="HQ27">
        <v>1</v>
      </c>
      <c r="HR27">
        <v>0.93567251461988299</v>
      </c>
      <c r="HS27">
        <v>0.93956043956044</v>
      </c>
      <c r="HT27">
        <v>0.82228915662650603</v>
      </c>
      <c r="HU27">
        <v>0.76892430278884505</v>
      </c>
      <c r="HV27">
        <v>0.81279999999999997</v>
      </c>
      <c r="HW27">
        <v>0.90436341900777095</v>
      </c>
      <c r="HX27">
        <v>1</v>
      </c>
      <c r="HY27">
        <v>0.97663551401869197</v>
      </c>
      <c r="HZ27">
        <v>0.97424892703862698</v>
      </c>
      <c r="IA27">
        <v>0.956395348837209</v>
      </c>
      <c r="IB27">
        <v>0.97483221476510096</v>
      </c>
      <c r="IC27">
        <v>0.97938144329896903</v>
      </c>
      <c r="ID27">
        <v>0.97048611111111105</v>
      </c>
    </row>
    <row r="28" spans="1:238" s="1" customFormat="1" x14ac:dyDescent="0.2">
      <c r="A28" s="1" t="s">
        <v>153</v>
      </c>
      <c r="B28" s="1">
        <v>1994</v>
      </c>
      <c r="C28" s="16">
        <v>-7</v>
      </c>
      <c r="D28" s="1" t="s">
        <v>154</v>
      </c>
      <c r="E28" s="1" t="s">
        <v>155</v>
      </c>
      <c r="G28" s="1" t="s">
        <v>156</v>
      </c>
      <c r="H28" s="1" t="s">
        <v>156</v>
      </c>
      <c r="I28" s="1" t="s">
        <v>157</v>
      </c>
      <c r="T28" s="3">
        <v>1</v>
      </c>
      <c r="U28" s="3" t="s">
        <v>282</v>
      </c>
      <c r="V28" s="3" t="s">
        <v>247</v>
      </c>
      <c r="W28" s="3" t="s">
        <v>57</v>
      </c>
      <c r="X28" s="3" t="s">
        <v>180</v>
      </c>
      <c r="Y28" s="3" t="s">
        <v>57</v>
      </c>
      <c r="Z28" s="3" t="s">
        <v>57</v>
      </c>
      <c r="AA28" s="3"/>
      <c r="AB28" s="3"/>
      <c r="AC28" s="3" t="s">
        <v>57</v>
      </c>
      <c r="AD28" s="3" t="s">
        <v>60</v>
      </c>
      <c r="AE28" s="14" t="s">
        <v>60</v>
      </c>
      <c r="AF28" s="14">
        <v>1</v>
      </c>
      <c r="AG28" s="14">
        <v>1</v>
      </c>
      <c r="AH28" s="14"/>
      <c r="AI28" s="14">
        <v>1</v>
      </c>
      <c r="AJ28" s="3">
        <v>1</v>
      </c>
      <c r="AK28" s="62">
        <v>1</v>
      </c>
      <c r="AL28" s="28">
        <v>1</v>
      </c>
      <c r="AM28" s="28">
        <v>1</v>
      </c>
      <c r="AN28" s="28">
        <v>1</v>
      </c>
      <c r="AO28" s="28">
        <v>1</v>
      </c>
      <c r="AP28" s="28">
        <v>1</v>
      </c>
      <c r="AQ28" s="28">
        <v>1</v>
      </c>
      <c r="AR28" s="28"/>
      <c r="AS28" s="28">
        <v>0</v>
      </c>
      <c r="AU28" s="1">
        <v>0</v>
      </c>
      <c r="AV28" s="28">
        <v>203</v>
      </c>
      <c r="AW28" s="1">
        <v>20320</v>
      </c>
      <c r="AX28" s="1">
        <v>2</v>
      </c>
      <c r="AY28" s="1">
        <v>1</v>
      </c>
      <c r="AZ28" s="1">
        <v>3</v>
      </c>
      <c r="BA28" s="1">
        <v>1</v>
      </c>
      <c r="BB28" s="1">
        <v>0</v>
      </c>
      <c r="BC28" s="1">
        <v>0</v>
      </c>
      <c r="BD28" s="3" t="s">
        <v>303</v>
      </c>
      <c r="BE28" s="3" t="s">
        <v>384</v>
      </c>
      <c r="BF28" s="5" t="s">
        <v>331</v>
      </c>
      <c r="BG28" s="5" t="s">
        <v>352</v>
      </c>
      <c r="BH28" s="5" t="s">
        <v>415</v>
      </c>
      <c r="BI28" s="28"/>
      <c r="BJ28" s="5" t="s">
        <v>376</v>
      </c>
      <c r="BK28" s="5" t="s">
        <v>381</v>
      </c>
      <c r="BL28" s="5" t="s">
        <v>415</v>
      </c>
      <c r="BM28" s="5" t="s">
        <v>1409</v>
      </c>
      <c r="BN28" s="161">
        <v>10</v>
      </c>
      <c r="BO28" s="161">
        <v>10</v>
      </c>
      <c r="BP28" s="10" t="s">
        <v>1388</v>
      </c>
      <c r="BQ28" s="19" t="s">
        <v>689</v>
      </c>
      <c r="BR28" s="19" t="s">
        <v>762</v>
      </c>
      <c r="BS28" s="3" t="s">
        <v>421</v>
      </c>
      <c r="BT28" s="3">
        <v>1</v>
      </c>
      <c r="BU28" s="3">
        <v>2</v>
      </c>
      <c r="BV28" s="3">
        <v>0</v>
      </c>
      <c r="BW28" s="12" t="s">
        <v>155</v>
      </c>
      <c r="BX28" s="1" t="s">
        <v>320</v>
      </c>
      <c r="BY28" s="28">
        <v>1</v>
      </c>
      <c r="BZ28" s="28">
        <v>0</v>
      </c>
      <c r="CA28" s="12">
        <v>0</v>
      </c>
      <c r="CB28" s="12">
        <v>1</v>
      </c>
      <c r="CC28" s="5">
        <f>CA29</f>
        <v>0</v>
      </c>
      <c r="CD28" s="12">
        <v>1</v>
      </c>
      <c r="CE28" s="12">
        <v>1</v>
      </c>
      <c r="CF28" s="12">
        <v>0</v>
      </c>
      <c r="CG28" s="161">
        <v>0</v>
      </c>
      <c r="CH28" s="12">
        <v>1</v>
      </c>
      <c r="CI28" s="12">
        <v>0</v>
      </c>
      <c r="CJ28" s="12">
        <v>21</v>
      </c>
      <c r="CK28" s="19" t="s">
        <v>1479</v>
      </c>
      <c r="CL28" s="12">
        <f t="shared" si="0"/>
        <v>31.799999999999997</v>
      </c>
      <c r="CM28" s="12">
        <f t="shared" si="1"/>
        <v>68.2</v>
      </c>
      <c r="CN28" s="12">
        <f t="shared" ref="CN28" si="161">CL29</f>
        <v>68.2</v>
      </c>
      <c r="CO28" s="3">
        <v>0</v>
      </c>
      <c r="CP28" s="3">
        <v>0</v>
      </c>
      <c r="CQ28" s="12">
        <v>0</v>
      </c>
      <c r="CR28" s="161">
        <v>0</v>
      </c>
      <c r="CS28" s="161">
        <v>1</v>
      </c>
      <c r="CT28" s="161">
        <v>0</v>
      </c>
      <c r="CU28" s="12">
        <v>0</v>
      </c>
      <c r="CV28" s="161">
        <v>0</v>
      </c>
      <c r="CW28" s="161">
        <v>1</v>
      </c>
      <c r="CX28" s="161">
        <v>0</v>
      </c>
      <c r="CY28" s="12">
        <v>2.4217961654894045</v>
      </c>
      <c r="CZ28" s="12">
        <v>59.854014598540154</v>
      </c>
      <c r="DA28" s="12">
        <v>0</v>
      </c>
      <c r="DB28" s="12">
        <v>0</v>
      </c>
      <c r="DC28" s="12">
        <v>0</v>
      </c>
      <c r="DD28" s="12">
        <f t="shared" ref="DD28" si="162">100-EK28</f>
        <v>31.799999999999997</v>
      </c>
      <c r="DE28" s="12">
        <f t="shared" si="4"/>
        <v>31.799999999999997</v>
      </c>
      <c r="DF28" s="12">
        <f t="shared" ref="DF28" si="163">EK28</f>
        <v>68.2</v>
      </c>
      <c r="DG28" s="12">
        <f t="shared" si="64"/>
        <v>68.2</v>
      </c>
      <c r="DH28" s="12">
        <f>DD29</f>
        <v>68.2</v>
      </c>
      <c r="DI28" s="12">
        <f t="shared" ref="DI28" si="164">DE29</f>
        <v>68.2</v>
      </c>
      <c r="DJ28" s="3">
        <v>0</v>
      </c>
      <c r="DK28" s="3" t="s">
        <v>320</v>
      </c>
      <c r="DL28" s="3">
        <v>0</v>
      </c>
      <c r="DM28" s="3" t="s">
        <v>725</v>
      </c>
      <c r="DN28" s="3" t="s">
        <v>156</v>
      </c>
      <c r="DO28" s="3" t="s">
        <v>726</v>
      </c>
      <c r="DP28" s="3"/>
      <c r="DQ28" s="3"/>
      <c r="DR28" s="3"/>
      <c r="DS28" s="3"/>
      <c r="DT28" s="12">
        <f t="shared" ref="DT28" si="165">(DV28/DU28)*100</f>
        <v>59.854014598540154</v>
      </c>
      <c r="DU28" s="12">
        <f t="shared" si="9"/>
        <v>137000</v>
      </c>
      <c r="DV28" s="157">
        <v>82000</v>
      </c>
      <c r="DW28" s="157">
        <v>55000</v>
      </c>
      <c r="DX28" s="3"/>
      <c r="DY28" s="3"/>
      <c r="DZ28" s="101" t="s">
        <v>1000</v>
      </c>
      <c r="EA28" s="101" t="s">
        <v>996</v>
      </c>
      <c r="EB28" s="12"/>
      <c r="EC28" s="12"/>
      <c r="ED28" s="12">
        <f t="shared" ref="ED28" si="166">(EF28/EE28)*100</f>
        <v>2.4217961654894045</v>
      </c>
      <c r="EE28" s="12">
        <f t="shared" si="11"/>
        <v>991</v>
      </c>
      <c r="EF28" s="3">
        <v>24</v>
      </c>
      <c r="EG28" s="3">
        <v>967</v>
      </c>
      <c r="EH28" s="3"/>
      <c r="EI28" s="3"/>
      <c r="EJ28" s="68" t="s">
        <v>913</v>
      </c>
      <c r="EK28" s="82">
        <v>68.2</v>
      </c>
      <c r="EL28" s="68" t="s">
        <v>913</v>
      </c>
      <c r="EM28" s="82">
        <v>31.8</v>
      </c>
      <c r="EN28" s="56"/>
      <c r="EO28" s="81"/>
      <c r="EP28" s="56"/>
      <c r="EQ28" s="81"/>
      <c r="ER28" s="3" t="s">
        <v>728</v>
      </c>
      <c r="ES28" s="3">
        <v>1</v>
      </c>
      <c r="ET28" s="3" t="s">
        <v>949</v>
      </c>
      <c r="EU28" s="3" t="s">
        <v>727</v>
      </c>
      <c r="EV28" s="110" t="s">
        <v>1108</v>
      </c>
      <c r="EW28" s="3" t="s">
        <v>1609</v>
      </c>
      <c r="EX28" s="1">
        <v>1421</v>
      </c>
      <c r="EZ28" s="1">
        <v>2</v>
      </c>
      <c r="FB28" s="1">
        <v>2</v>
      </c>
      <c r="FC28" s="1">
        <v>1</v>
      </c>
      <c r="FD28" s="1">
        <v>3</v>
      </c>
      <c r="FE28" s="9">
        <v>27709</v>
      </c>
      <c r="FF28" s="1">
        <v>1</v>
      </c>
      <c r="FG28" s="9">
        <v>27709</v>
      </c>
      <c r="FH28" s="1">
        <v>1</v>
      </c>
      <c r="FI28" s="1">
        <v>0</v>
      </c>
      <c r="FL28" s="1">
        <v>540</v>
      </c>
      <c r="FP28" s="1">
        <v>540</v>
      </c>
      <c r="FQ28" s="1">
        <v>4</v>
      </c>
      <c r="FR28" s="1" t="s">
        <v>65</v>
      </c>
      <c r="FS28" s="1">
        <v>0</v>
      </c>
      <c r="FT28">
        <v>6</v>
      </c>
      <c r="FU28">
        <v>1</v>
      </c>
      <c r="FV28" s="134">
        <v>34340</v>
      </c>
      <c r="FW28">
        <v>11</v>
      </c>
      <c r="FX28">
        <v>20</v>
      </c>
      <c r="FY28" s="134">
        <v>34658</v>
      </c>
      <c r="FZ28" s="134">
        <v>34628</v>
      </c>
      <c r="GA28" s="134">
        <v>34598</v>
      </c>
      <c r="GB28" s="134">
        <v>34568</v>
      </c>
      <c r="GC28" s="134">
        <v>34538</v>
      </c>
      <c r="GD28" s="134">
        <v>34508</v>
      </c>
      <c r="GE28" s="134">
        <v>34478</v>
      </c>
      <c r="GF28" s="134">
        <v>34293</v>
      </c>
      <c r="GG28" s="134">
        <v>34310</v>
      </c>
      <c r="GH28" s="134">
        <v>34280</v>
      </c>
      <c r="GI28" s="134">
        <v>34250</v>
      </c>
      <c r="GJ28" s="134">
        <v>34220</v>
      </c>
      <c r="GK28" s="134">
        <v>34190</v>
      </c>
      <c r="GL28" s="134">
        <v>34160</v>
      </c>
      <c r="GM28" s="134">
        <v>33975</v>
      </c>
      <c r="GN28">
        <v>1</v>
      </c>
      <c r="GO28">
        <v>0</v>
      </c>
      <c r="GP28">
        <v>32</v>
      </c>
      <c r="GQ28">
        <v>5</v>
      </c>
      <c r="GR28">
        <v>209</v>
      </c>
      <c r="GS28">
        <v>6</v>
      </c>
      <c r="GT28">
        <v>227</v>
      </c>
      <c r="GU28">
        <v>15</v>
      </c>
      <c r="GV28">
        <v>329</v>
      </c>
      <c r="GW28">
        <v>15</v>
      </c>
      <c r="GX28">
        <v>581</v>
      </c>
      <c r="GY28">
        <v>18</v>
      </c>
      <c r="GZ28">
        <v>855</v>
      </c>
      <c r="HA28">
        <v>34</v>
      </c>
      <c r="HB28">
        <v>1118</v>
      </c>
      <c r="HC28">
        <v>0</v>
      </c>
      <c r="HD28">
        <v>9</v>
      </c>
      <c r="HE28">
        <v>11</v>
      </c>
      <c r="HF28">
        <v>160</v>
      </c>
      <c r="HG28">
        <v>11</v>
      </c>
      <c r="HH28">
        <v>171</v>
      </c>
      <c r="HI28">
        <v>59</v>
      </c>
      <c r="HJ28">
        <v>273</v>
      </c>
      <c r="HK28">
        <v>116</v>
      </c>
      <c r="HL28">
        <v>386</v>
      </c>
      <c r="HM28">
        <v>117</v>
      </c>
      <c r="HN28">
        <v>508</v>
      </c>
      <c r="HO28">
        <v>160</v>
      </c>
      <c r="HP28">
        <v>1513</v>
      </c>
      <c r="HQ28">
        <v>0</v>
      </c>
      <c r="HR28">
        <v>6.4327485380116997E-2</v>
      </c>
      <c r="HS28">
        <v>6.0439560439560398E-2</v>
      </c>
      <c r="HT28">
        <v>0.17771084337349399</v>
      </c>
      <c r="HU28">
        <v>0.23107569721115501</v>
      </c>
      <c r="HV28">
        <v>0.18720000000000001</v>
      </c>
      <c r="HW28">
        <v>9.5636580992229506E-2</v>
      </c>
      <c r="HX28">
        <v>0</v>
      </c>
      <c r="HY28">
        <v>2.33644859813084E-2</v>
      </c>
      <c r="HZ28">
        <v>2.5751072961373401E-2</v>
      </c>
      <c r="IA28">
        <v>4.3604651162790699E-2</v>
      </c>
      <c r="IB28">
        <v>2.5167785234899299E-2</v>
      </c>
      <c r="IC28">
        <v>2.06185567010309E-2</v>
      </c>
      <c r="ID28">
        <v>2.9513888888888899E-2</v>
      </c>
    </row>
    <row r="29" spans="1:238" s="1" customFormat="1" x14ac:dyDescent="0.2">
      <c r="A29" s="1" t="s">
        <v>153</v>
      </c>
      <c r="B29" s="1">
        <v>1994</v>
      </c>
      <c r="C29" s="16">
        <v>-7</v>
      </c>
      <c r="D29" s="1" t="s">
        <v>154</v>
      </c>
      <c r="E29" s="1" t="s">
        <v>155</v>
      </c>
      <c r="G29" s="1" t="s">
        <v>156</v>
      </c>
      <c r="H29" s="1" t="s">
        <v>156</v>
      </c>
      <c r="I29" s="1" t="s">
        <v>157</v>
      </c>
      <c r="T29" s="3">
        <v>1</v>
      </c>
      <c r="U29" s="3" t="s">
        <v>282</v>
      </c>
      <c r="V29" s="3" t="s">
        <v>247</v>
      </c>
      <c r="W29" s="3" t="s">
        <v>57</v>
      </c>
      <c r="X29" s="3" t="s">
        <v>180</v>
      </c>
      <c r="Y29" s="3" t="s">
        <v>57</v>
      </c>
      <c r="Z29" s="3" t="s">
        <v>57</v>
      </c>
      <c r="AA29" s="3"/>
      <c r="AB29" s="3"/>
      <c r="AC29" s="3" t="s">
        <v>57</v>
      </c>
      <c r="AD29" s="3" t="s">
        <v>60</v>
      </c>
      <c r="AE29" s="14" t="s">
        <v>60</v>
      </c>
      <c r="AF29" s="14">
        <v>1</v>
      </c>
      <c r="AG29" s="14">
        <v>1</v>
      </c>
      <c r="AH29" s="14"/>
      <c r="AI29" s="14">
        <v>1</v>
      </c>
      <c r="AJ29" s="3">
        <v>1</v>
      </c>
      <c r="AK29" s="62">
        <v>1</v>
      </c>
      <c r="AL29" s="28">
        <v>1</v>
      </c>
      <c r="AM29" s="28">
        <v>1</v>
      </c>
      <c r="AN29" s="28">
        <v>1</v>
      </c>
      <c r="AO29" s="28">
        <v>1</v>
      </c>
      <c r="AP29" s="28">
        <v>1</v>
      </c>
      <c r="AQ29" s="28">
        <v>1</v>
      </c>
      <c r="AR29" s="28"/>
      <c r="AS29" s="28">
        <v>0</v>
      </c>
      <c r="AU29" s="1">
        <v>0</v>
      </c>
      <c r="AV29" s="28">
        <v>203</v>
      </c>
      <c r="AW29" s="1">
        <v>20320</v>
      </c>
      <c r="AX29" s="1">
        <v>2</v>
      </c>
      <c r="AY29" s="1">
        <v>1</v>
      </c>
      <c r="AZ29" s="1">
        <v>3</v>
      </c>
      <c r="BA29" s="1">
        <v>1</v>
      </c>
      <c r="BB29" s="1">
        <v>0</v>
      </c>
      <c r="BC29" s="1">
        <v>0</v>
      </c>
      <c r="BD29" s="3" t="s">
        <v>303</v>
      </c>
      <c r="BE29" s="3" t="s">
        <v>384</v>
      </c>
      <c r="BF29" s="5" t="s">
        <v>331</v>
      </c>
      <c r="BG29" s="5" t="s">
        <v>352</v>
      </c>
      <c r="BH29" s="5" t="s">
        <v>415</v>
      </c>
      <c r="BI29" s="28"/>
      <c r="BJ29" s="5" t="s">
        <v>376</v>
      </c>
      <c r="BK29" s="5" t="s">
        <v>381</v>
      </c>
      <c r="BL29" s="5" t="s">
        <v>415</v>
      </c>
      <c r="BM29" s="5" t="s">
        <v>1409</v>
      </c>
      <c r="BN29" s="161">
        <v>10</v>
      </c>
      <c r="BO29" s="161">
        <v>10</v>
      </c>
      <c r="BP29" s="10" t="s">
        <v>1388</v>
      </c>
      <c r="BQ29" s="19" t="s">
        <v>689</v>
      </c>
      <c r="BR29" s="19" t="s">
        <v>762</v>
      </c>
      <c r="BS29" s="3" t="s">
        <v>421</v>
      </c>
      <c r="BT29" s="3">
        <v>1</v>
      </c>
      <c r="BU29" s="3">
        <v>2</v>
      </c>
      <c r="BV29" s="3">
        <v>0</v>
      </c>
      <c r="BW29" s="12" t="s">
        <v>156</v>
      </c>
      <c r="BX29" s="12" t="s">
        <v>1424</v>
      </c>
      <c r="BY29" s="12">
        <v>0</v>
      </c>
      <c r="BZ29" s="12">
        <v>1</v>
      </c>
      <c r="CA29" s="12">
        <v>0</v>
      </c>
      <c r="CB29" s="12">
        <v>1</v>
      </c>
      <c r="CC29" s="5">
        <f>CA28</f>
        <v>0</v>
      </c>
      <c r="CD29" s="12">
        <v>1</v>
      </c>
      <c r="CE29" s="12">
        <v>1</v>
      </c>
      <c r="CF29" s="12">
        <v>0</v>
      </c>
      <c r="CG29" s="161">
        <v>0</v>
      </c>
      <c r="CH29" s="12">
        <v>1</v>
      </c>
      <c r="CI29" s="12">
        <v>0</v>
      </c>
      <c r="CJ29" s="12">
        <v>22</v>
      </c>
      <c r="CK29" s="19" t="s">
        <v>1480</v>
      </c>
      <c r="CL29" s="12">
        <f t="shared" si="0"/>
        <v>68.2</v>
      </c>
      <c r="CM29" s="12">
        <f t="shared" si="1"/>
        <v>31.8</v>
      </c>
      <c r="CN29" s="12">
        <f t="shared" ref="CN29" si="167">CL28</f>
        <v>31.799999999999997</v>
      </c>
      <c r="CO29" s="3">
        <v>0</v>
      </c>
      <c r="CP29" s="3">
        <v>0</v>
      </c>
      <c r="CQ29" s="12">
        <v>0</v>
      </c>
      <c r="CR29" s="161">
        <v>0</v>
      </c>
      <c r="CS29" s="161">
        <v>1</v>
      </c>
      <c r="CT29" s="161">
        <v>0</v>
      </c>
      <c r="CU29" s="12">
        <v>0</v>
      </c>
      <c r="CV29" s="161">
        <v>0</v>
      </c>
      <c r="CW29" s="161">
        <v>1</v>
      </c>
      <c r="CX29" s="161">
        <v>0</v>
      </c>
      <c r="CY29" s="12">
        <v>97.578203834510589</v>
      </c>
      <c r="CZ29" s="12">
        <v>40.145985401459853</v>
      </c>
      <c r="DA29" s="12">
        <v>0</v>
      </c>
      <c r="DB29" s="12">
        <v>0</v>
      </c>
      <c r="DC29" s="12">
        <v>0</v>
      </c>
      <c r="DD29" s="12">
        <f t="shared" ref="DD29" si="168">100-EM29</f>
        <v>68.2</v>
      </c>
      <c r="DE29" s="12">
        <f t="shared" si="4"/>
        <v>68.2</v>
      </c>
      <c r="DF29" s="12">
        <f t="shared" ref="DF29" si="169">EM29</f>
        <v>31.8</v>
      </c>
      <c r="DG29" s="12">
        <f t="shared" si="97"/>
        <v>31.8</v>
      </c>
      <c r="DH29" s="12">
        <f>DD28</f>
        <v>31.799999999999997</v>
      </c>
      <c r="DI29" s="12">
        <f t="shared" ref="DI29" si="170">DE28</f>
        <v>31.799999999999997</v>
      </c>
      <c r="DJ29" s="3">
        <v>0</v>
      </c>
      <c r="DK29" s="3" t="s">
        <v>320</v>
      </c>
      <c r="DL29" s="3">
        <v>0</v>
      </c>
      <c r="DM29" s="3" t="s">
        <v>725</v>
      </c>
      <c r="DN29" s="3" t="s">
        <v>156</v>
      </c>
      <c r="DO29" s="3" t="s">
        <v>726</v>
      </c>
      <c r="DP29" s="3"/>
      <c r="DQ29" s="3"/>
      <c r="DR29" s="3"/>
      <c r="DS29" s="3"/>
      <c r="DT29" s="12">
        <f t="shared" ref="DT29" si="171">(DW29/DU29)*100</f>
        <v>40.145985401459853</v>
      </c>
      <c r="DU29" s="12">
        <f t="shared" si="9"/>
        <v>137000</v>
      </c>
      <c r="DV29" s="157">
        <v>82000</v>
      </c>
      <c r="DW29" s="157">
        <v>55000</v>
      </c>
      <c r="DX29" s="3"/>
      <c r="DY29" s="3"/>
      <c r="DZ29" s="101" t="s">
        <v>1000</v>
      </c>
      <c r="EA29" s="101" t="s">
        <v>996</v>
      </c>
      <c r="EB29" s="12"/>
      <c r="EC29" s="12"/>
      <c r="ED29" s="12">
        <f t="shared" ref="ED29" si="172">(EG29/EE29)*100</f>
        <v>97.578203834510589</v>
      </c>
      <c r="EE29" s="12">
        <f t="shared" si="11"/>
        <v>991</v>
      </c>
      <c r="EF29" s="3">
        <v>24</v>
      </c>
      <c r="EG29" s="3">
        <v>967</v>
      </c>
      <c r="EH29" s="3"/>
      <c r="EI29" s="3"/>
      <c r="EJ29" s="68" t="s">
        <v>913</v>
      </c>
      <c r="EK29" s="82">
        <v>68.2</v>
      </c>
      <c r="EL29" s="68" t="s">
        <v>913</v>
      </c>
      <c r="EM29" s="82">
        <v>31.8</v>
      </c>
      <c r="EN29" s="56"/>
      <c r="EO29" s="81"/>
      <c r="EP29" s="56"/>
      <c r="EQ29" s="81"/>
      <c r="ER29" s="3" t="s">
        <v>728</v>
      </c>
      <c r="ES29" s="3">
        <v>1</v>
      </c>
      <c r="ET29" s="3" t="s">
        <v>949</v>
      </c>
      <c r="EU29" s="3" t="s">
        <v>727</v>
      </c>
      <c r="EV29" s="110" t="s">
        <v>1108</v>
      </c>
      <c r="EW29" s="3" t="s">
        <v>1609</v>
      </c>
      <c r="EX29" s="1">
        <v>1421</v>
      </c>
      <c r="EZ29" s="1">
        <v>2</v>
      </c>
      <c r="FB29" s="1">
        <v>2</v>
      </c>
      <c r="FC29" s="1">
        <v>1</v>
      </c>
      <c r="FD29" s="1">
        <v>3</v>
      </c>
      <c r="FE29" s="9">
        <v>27709</v>
      </c>
      <c r="FF29" s="1">
        <v>1</v>
      </c>
      <c r="FG29" s="9">
        <v>27709</v>
      </c>
      <c r="FH29" s="1">
        <v>1</v>
      </c>
      <c r="FI29" s="1">
        <v>0</v>
      </c>
      <c r="FL29" s="1">
        <v>540</v>
      </c>
      <c r="FP29" s="1">
        <v>540</v>
      </c>
      <c r="FQ29" s="1">
        <v>4</v>
      </c>
      <c r="FR29" s="1" t="s">
        <v>65</v>
      </c>
      <c r="FS29" s="1">
        <v>0</v>
      </c>
      <c r="FT29">
        <v>6</v>
      </c>
      <c r="FU29">
        <v>1</v>
      </c>
      <c r="FV29" s="134">
        <v>34340</v>
      </c>
      <c r="FW29">
        <v>11</v>
      </c>
      <c r="FX29">
        <v>20</v>
      </c>
      <c r="FY29" s="134">
        <v>34658</v>
      </c>
      <c r="FZ29" s="134">
        <v>34628</v>
      </c>
      <c r="GA29" s="134">
        <v>34598</v>
      </c>
      <c r="GB29" s="134">
        <v>34568</v>
      </c>
      <c r="GC29" s="134">
        <v>34538</v>
      </c>
      <c r="GD29" s="134">
        <v>34508</v>
      </c>
      <c r="GE29" s="134">
        <v>34478</v>
      </c>
      <c r="GF29" s="134">
        <v>34293</v>
      </c>
      <c r="GG29" s="134">
        <v>34310</v>
      </c>
      <c r="GH29" s="134">
        <v>34280</v>
      </c>
      <c r="GI29" s="134">
        <v>34250</v>
      </c>
      <c r="GJ29" s="134">
        <v>34220</v>
      </c>
      <c r="GK29" s="134">
        <v>34190</v>
      </c>
      <c r="GL29" s="134">
        <v>34160</v>
      </c>
      <c r="GM29" s="134">
        <v>33975</v>
      </c>
      <c r="GN29">
        <v>1</v>
      </c>
      <c r="GO29">
        <v>0</v>
      </c>
      <c r="GP29">
        <v>32</v>
      </c>
      <c r="GQ29">
        <v>5</v>
      </c>
      <c r="GR29">
        <v>209</v>
      </c>
      <c r="GS29">
        <v>6</v>
      </c>
      <c r="GT29">
        <v>227</v>
      </c>
      <c r="GU29">
        <v>15</v>
      </c>
      <c r="GV29">
        <v>329</v>
      </c>
      <c r="GW29">
        <v>15</v>
      </c>
      <c r="GX29">
        <v>581</v>
      </c>
      <c r="GY29">
        <v>18</v>
      </c>
      <c r="GZ29">
        <v>855</v>
      </c>
      <c r="HA29">
        <v>34</v>
      </c>
      <c r="HB29">
        <v>1118</v>
      </c>
      <c r="HC29">
        <v>0</v>
      </c>
      <c r="HD29">
        <v>9</v>
      </c>
      <c r="HE29">
        <v>11</v>
      </c>
      <c r="HF29">
        <v>160</v>
      </c>
      <c r="HG29">
        <v>11</v>
      </c>
      <c r="HH29">
        <v>171</v>
      </c>
      <c r="HI29">
        <v>59</v>
      </c>
      <c r="HJ29">
        <v>273</v>
      </c>
      <c r="HK29">
        <v>116</v>
      </c>
      <c r="HL29">
        <v>386</v>
      </c>
      <c r="HM29">
        <v>117</v>
      </c>
      <c r="HN29">
        <v>508</v>
      </c>
      <c r="HO29">
        <v>160</v>
      </c>
      <c r="HP29">
        <v>1513</v>
      </c>
      <c r="HQ29">
        <v>1</v>
      </c>
      <c r="HR29">
        <v>0.93567251461988299</v>
      </c>
      <c r="HS29">
        <v>0.93956043956044</v>
      </c>
      <c r="HT29">
        <v>0.82228915662650603</v>
      </c>
      <c r="HU29">
        <v>0.76892430278884505</v>
      </c>
      <c r="HV29">
        <v>0.81279999999999997</v>
      </c>
      <c r="HW29">
        <v>0.90436341900777095</v>
      </c>
      <c r="HX29">
        <v>1</v>
      </c>
      <c r="HY29">
        <v>0.97663551401869197</v>
      </c>
      <c r="HZ29">
        <v>0.97424892703862698</v>
      </c>
      <c r="IA29">
        <v>0.956395348837209</v>
      </c>
      <c r="IB29">
        <v>0.97483221476510096</v>
      </c>
      <c r="IC29">
        <v>0.97938144329896903</v>
      </c>
      <c r="ID29">
        <v>0.97048611111111105</v>
      </c>
    </row>
    <row r="30" spans="1:238" s="1" customFormat="1" x14ac:dyDescent="0.2">
      <c r="A30" s="1" t="s">
        <v>153</v>
      </c>
      <c r="B30" s="1">
        <v>1994</v>
      </c>
      <c r="C30" s="16">
        <v>-7</v>
      </c>
      <c r="D30" s="1" t="s">
        <v>154</v>
      </c>
      <c r="E30" s="1" t="s">
        <v>155</v>
      </c>
      <c r="G30" s="1" t="s">
        <v>156</v>
      </c>
      <c r="H30" s="1" t="s">
        <v>156</v>
      </c>
      <c r="I30" s="1" t="s">
        <v>157</v>
      </c>
      <c r="T30" s="3">
        <v>1</v>
      </c>
      <c r="U30" s="3" t="s">
        <v>282</v>
      </c>
      <c r="V30" s="3" t="s">
        <v>247</v>
      </c>
      <c r="W30" s="3" t="s">
        <v>57</v>
      </c>
      <c r="X30" s="3" t="s">
        <v>180</v>
      </c>
      <c r="Y30" s="3" t="s">
        <v>57</v>
      </c>
      <c r="Z30" s="3" t="s">
        <v>57</v>
      </c>
      <c r="AA30" s="3"/>
      <c r="AB30" s="3"/>
      <c r="AC30" s="3" t="s">
        <v>57</v>
      </c>
      <c r="AD30" s="3" t="s">
        <v>60</v>
      </c>
      <c r="AE30" s="14" t="s">
        <v>60</v>
      </c>
      <c r="AF30" s="14">
        <v>1</v>
      </c>
      <c r="AG30" s="14">
        <v>1</v>
      </c>
      <c r="AH30" s="14"/>
      <c r="AI30" s="14">
        <v>1</v>
      </c>
      <c r="AJ30" s="3">
        <v>1</v>
      </c>
      <c r="AK30" s="62">
        <v>1</v>
      </c>
      <c r="AL30" s="28">
        <v>1</v>
      </c>
      <c r="AM30" s="28">
        <v>1</v>
      </c>
      <c r="AN30" s="28">
        <v>1</v>
      </c>
      <c r="AO30" s="28">
        <v>1</v>
      </c>
      <c r="AP30" s="28">
        <v>1</v>
      </c>
      <c r="AQ30" s="28">
        <v>1</v>
      </c>
      <c r="AR30" s="28"/>
      <c r="AS30" s="28">
        <v>0</v>
      </c>
      <c r="AU30" s="1">
        <v>0</v>
      </c>
      <c r="AV30" s="28">
        <v>203</v>
      </c>
      <c r="AW30" s="1">
        <v>20330</v>
      </c>
      <c r="AX30" s="1">
        <v>2</v>
      </c>
      <c r="AY30" s="1">
        <v>1</v>
      </c>
      <c r="AZ30" s="1">
        <v>3</v>
      </c>
      <c r="BA30" s="1">
        <v>0</v>
      </c>
      <c r="BB30" s="1">
        <v>1</v>
      </c>
      <c r="BC30" s="1">
        <v>0</v>
      </c>
      <c r="BD30" s="3" t="s">
        <v>333</v>
      </c>
      <c r="BE30" s="3" t="s">
        <v>433</v>
      </c>
      <c r="BF30" s="5" t="s">
        <v>331</v>
      </c>
      <c r="BG30" s="5" t="s">
        <v>352</v>
      </c>
      <c r="BH30" s="5" t="s">
        <v>415</v>
      </c>
      <c r="BI30" s="28"/>
      <c r="BJ30" s="5" t="s">
        <v>376</v>
      </c>
      <c r="BK30" s="5" t="s">
        <v>381</v>
      </c>
      <c r="BL30" s="5" t="s">
        <v>415</v>
      </c>
      <c r="BM30" s="5" t="s">
        <v>1409</v>
      </c>
      <c r="BN30" s="161">
        <v>10</v>
      </c>
      <c r="BO30" s="161">
        <v>10</v>
      </c>
      <c r="BP30" s="12" t="s">
        <v>1334</v>
      </c>
      <c r="BQ30" s="19" t="s">
        <v>689</v>
      </c>
      <c r="BR30" s="19" t="s">
        <v>762</v>
      </c>
      <c r="BS30" s="3" t="s">
        <v>421</v>
      </c>
      <c r="BT30" s="3">
        <v>1</v>
      </c>
      <c r="BU30" s="3">
        <v>2</v>
      </c>
      <c r="BV30" s="3">
        <v>0</v>
      </c>
      <c r="BW30" s="12" t="s">
        <v>155</v>
      </c>
      <c r="BX30" s="1" t="s">
        <v>320</v>
      </c>
      <c r="BY30" s="28">
        <v>1</v>
      </c>
      <c r="BZ30" s="28">
        <v>0</v>
      </c>
      <c r="CA30" s="12">
        <v>0</v>
      </c>
      <c r="CB30" s="12">
        <v>1</v>
      </c>
      <c r="CC30" s="5">
        <f>CA31</f>
        <v>0</v>
      </c>
      <c r="CD30" s="12">
        <v>1</v>
      </c>
      <c r="CE30" s="12">
        <v>1</v>
      </c>
      <c r="CF30" s="12">
        <v>0</v>
      </c>
      <c r="CG30" s="161">
        <v>0</v>
      </c>
      <c r="CH30" s="12">
        <v>1</v>
      </c>
      <c r="CI30" s="12">
        <v>0</v>
      </c>
      <c r="CJ30" s="12">
        <v>21</v>
      </c>
      <c r="CK30" s="19" t="s">
        <v>1479</v>
      </c>
      <c r="CL30" s="12">
        <f t="shared" si="0"/>
        <v>19.400000000000006</v>
      </c>
      <c r="CM30" s="12">
        <f t="shared" si="1"/>
        <v>80.599999999999994</v>
      </c>
      <c r="CN30" s="12">
        <f t="shared" ref="CN30" si="173">CL31</f>
        <v>80.599999999999994</v>
      </c>
      <c r="CO30" s="3">
        <v>0</v>
      </c>
      <c r="CP30" s="3">
        <v>0</v>
      </c>
      <c r="CQ30" s="12">
        <v>0</v>
      </c>
      <c r="CR30" s="161">
        <v>0</v>
      </c>
      <c r="CS30" s="161">
        <v>1</v>
      </c>
      <c r="CT30" s="161">
        <v>0</v>
      </c>
      <c r="CU30" s="12">
        <v>0</v>
      </c>
      <c r="CV30" s="161">
        <v>0</v>
      </c>
      <c r="CW30" s="161">
        <v>1</v>
      </c>
      <c r="CX30" s="161">
        <v>0</v>
      </c>
      <c r="CY30" s="12">
        <v>2.4217961654894045</v>
      </c>
      <c r="CZ30" s="12">
        <v>59.854014598540154</v>
      </c>
      <c r="DA30" s="12">
        <v>0</v>
      </c>
      <c r="DB30" s="12">
        <v>0</v>
      </c>
      <c r="DC30" s="12">
        <v>0</v>
      </c>
      <c r="DD30" s="12">
        <f t="shared" ref="DD30" si="174">100-EK30</f>
        <v>19.400000000000006</v>
      </c>
      <c r="DE30" s="12">
        <f t="shared" si="4"/>
        <v>19.400000000000006</v>
      </c>
      <c r="DF30" s="12">
        <f t="shared" ref="DF30" si="175">EK30</f>
        <v>80.599999999999994</v>
      </c>
      <c r="DG30" s="12">
        <f t="shared" si="64"/>
        <v>80.599999999999994</v>
      </c>
      <c r="DH30" s="12">
        <f>DD31</f>
        <v>80.599999999999994</v>
      </c>
      <c r="DI30" s="12">
        <f t="shared" ref="DI30" si="176">DE31</f>
        <v>80.599999999999994</v>
      </c>
      <c r="DJ30" s="3">
        <v>0</v>
      </c>
      <c r="DK30" s="3" t="s">
        <v>320</v>
      </c>
      <c r="DL30" s="3">
        <v>0</v>
      </c>
      <c r="DM30" s="3" t="s">
        <v>725</v>
      </c>
      <c r="DN30" s="3" t="s">
        <v>156</v>
      </c>
      <c r="DO30" s="3" t="s">
        <v>726</v>
      </c>
      <c r="DP30" s="3"/>
      <c r="DQ30" s="3"/>
      <c r="DR30" s="3"/>
      <c r="DS30" s="3"/>
      <c r="DT30" s="12">
        <f t="shared" ref="DT30" si="177">(DV30/DU30)*100</f>
        <v>59.854014598540154</v>
      </c>
      <c r="DU30" s="12">
        <f t="shared" si="9"/>
        <v>137000</v>
      </c>
      <c r="DV30" s="157">
        <v>82000</v>
      </c>
      <c r="DW30" s="157">
        <v>55000</v>
      </c>
      <c r="DX30" s="3"/>
      <c r="DY30" s="3"/>
      <c r="DZ30" s="101" t="s">
        <v>1000</v>
      </c>
      <c r="EA30" s="101" t="s">
        <v>996</v>
      </c>
      <c r="EB30" s="12"/>
      <c r="EC30" s="12"/>
      <c r="ED30" s="12">
        <f t="shared" ref="ED30" si="178">(EF30/EE30)*100</f>
        <v>2.4217961654894045</v>
      </c>
      <c r="EE30" s="12">
        <f t="shared" si="11"/>
        <v>991</v>
      </c>
      <c r="EF30" s="3">
        <v>24</v>
      </c>
      <c r="EG30" s="3">
        <v>967</v>
      </c>
      <c r="EH30" s="3"/>
      <c r="EI30" s="3"/>
      <c r="EJ30" s="72" t="s">
        <v>914</v>
      </c>
      <c r="EK30" s="83">
        <v>80.599999999999994</v>
      </c>
      <c r="EL30" s="72" t="s">
        <v>914</v>
      </c>
      <c r="EM30" s="83">
        <v>19.399999999999999</v>
      </c>
      <c r="EN30" s="56"/>
      <c r="EO30" s="81"/>
      <c r="EP30" s="56"/>
      <c r="EQ30" s="81"/>
      <c r="ER30" s="3" t="s">
        <v>728</v>
      </c>
      <c r="ES30" s="3">
        <v>1</v>
      </c>
      <c r="ET30" s="3" t="s">
        <v>949</v>
      </c>
      <c r="EU30" s="3" t="s">
        <v>727</v>
      </c>
      <c r="EV30" s="110" t="s">
        <v>1108</v>
      </c>
      <c r="EW30" s="12" t="s">
        <v>1334</v>
      </c>
      <c r="EX30" s="1">
        <v>1421</v>
      </c>
      <c r="EZ30" s="1">
        <v>2</v>
      </c>
      <c r="FB30" s="1">
        <v>2</v>
      </c>
      <c r="FC30" s="1">
        <v>1</v>
      </c>
      <c r="FD30" s="1">
        <v>3</v>
      </c>
      <c r="FE30" s="9">
        <v>27709</v>
      </c>
      <c r="FF30" s="1">
        <v>1</v>
      </c>
      <c r="FG30" s="9">
        <v>27709</v>
      </c>
      <c r="FH30" s="1">
        <v>1</v>
      </c>
      <c r="FI30" s="1">
        <v>0</v>
      </c>
      <c r="FL30" s="1">
        <v>540</v>
      </c>
      <c r="FP30" s="1">
        <v>540</v>
      </c>
      <c r="FQ30" s="1">
        <v>4</v>
      </c>
      <c r="FR30" s="1" t="s">
        <v>65</v>
      </c>
      <c r="FS30" s="1">
        <v>0</v>
      </c>
      <c r="FT30">
        <v>6</v>
      </c>
      <c r="FU30">
        <v>1</v>
      </c>
      <c r="FV30" s="134">
        <v>34340</v>
      </c>
      <c r="FW30">
        <v>11</v>
      </c>
      <c r="FX30">
        <v>20</v>
      </c>
      <c r="FY30" s="134">
        <v>34658</v>
      </c>
      <c r="FZ30" s="134">
        <v>34628</v>
      </c>
      <c r="GA30" s="134">
        <v>34598</v>
      </c>
      <c r="GB30" s="134">
        <v>34568</v>
      </c>
      <c r="GC30" s="134">
        <v>34538</v>
      </c>
      <c r="GD30" s="134">
        <v>34508</v>
      </c>
      <c r="GE30" s="134">
        <v>34478</v>
      </c>
      <c r="GF30" s="134">
        <v>34293</v>
      </c>
      <c r="GG30" s="134">
        <v>34310</v>
      </c>
      <c r="GH30" s="134">
        <v>34280</v>
      </c>
      <c r="GI30" s="134">
        <v>34250</v>
      </c>
      <c r="GJ30" s="134">
        <v>34220</v>
      </c>
      <c r="GK30" s="134">
        <v>34190</v>
      </c>
      <c r="GL30" s="134">
        <v>34160</v>
      </c>
      <c r="GM30" s="134">
        <v>33975</v>
      </c>
      <c r="GN30">
        <v>1</v>
      </c>
      <c r="GO30">
        <v>0</v>
      </c>
      <c r="GP30">
        <v>32</v>
      </c>
      <c r="GQ30">
        <v>5</v>
      </c>
      <c r="GR30">
        <v>209</v>
      </c>
      <c r="GS30">
        <v>6</v>
      </c>
      <c r="GT30">
        <v>227</v>
      </c>
      <c r="GU30">
        <v>15</v>
      </c>
      <c r="GV30">
        <v>329</v>
      </c>
      <c r="GW30">
        <v>15</v>
      </c>
      <c r="GX30">
        <v>581</v>
      </c>
      <c r="GY30">
        <v>18</v>
      </c>
      <c r="GZ30">
        <v>855</v>
      </c>
      <c r="HA30">
        <v>34</v>
      </c>
      <c r="HB30">
        <v>1118</v>
      </c>
      <c r="HC30">
        <v>0</v>
      </c>
      <c r="HD30">
        <v>9</v>
      </c>
      <c r="HE30">
        <v>11</v>
      </c>
      <c r="HF30">
        <v>160</v>
      </c>
      <c r="HG30">
        <v>11</v>
      </c>
      <c r="HH30">
        <v>171</v>
      </c>
      <c r="HI30">
        <v>59</v>
      </c>
      <c r="HJ30">
        <v>273</v>
      </c>
      <c r="HK30">
        <v>116</v>
      </c>
      <c r="HL30">
        <v>386</v>
      </c>
      <c r="HM30">
        <v>117</v>
      </c>
      <c r="HN30">
        <v>508</v>
      </c>
      <c r="HO30">
        <v>160</v>
      </c>
      <c r="HP30">
        <v>1513</v>
      </c>
      <c r="HQ30">
        <v>0</v>
      </c>
      <c r="HR30">
        <v>6.4327485380116997E-2</v>
      </c>
      <c r="HS30">
        <v>6.0439560439560398E-2</v>
      </c>
      <c r="HT30">
        <v>0.17771084337349399</v>
      </c>
      <c r="HU30">
        <v>0.23107569721115501</v>
      </c>
      <c r="HV30">
        <v>0.18720000000000001</v>
      </c>
      <c r="HW30">
        <v>9.5636580992229506E-2</v>
      </c>
      <c r="HX30">
        <v>0</v>
      </c>
      <c r="HY30">
        <v>2.33644859813084E-2</v>
      </c>
      <c r="HZ30">
        <v>2.5751072961373401E-2</v>
      </c>
      <c r="IA30">
        <v>4.3604651162790699E-2</v>
      </c>
      <c r="IB30">
        <v>2.5167785234899299E-2</v>
      </c>
      <c r="IC30">
        <v>2.06185567010309E-2</v>
      </c>
      <c r="ID30">
        <v>2.9513888888888899E-2</v>
      </c>
    </row>
    <row r="31" spans="1:238" s="1" customFormat="1" x14ac:dyDescent="0.2">
      <c r="A31" s="1" t="s">
        <v>153</v>
      </c>
      <c r="B31" s="1">
        <v>1994</v>
      </c>
      <c r="C31" s="16">
        <v>-7</v>
      </c>
      <c r="D31" s="1" t="s">
        <v>154</v>
      </c>
      <c r="E31" s="1" t="s">
        <v>155</v>
      </c>
      <c r="G31" s="1" t="s">
        <v>156</v>
      </c>
      <c r="H31" s="1" t="s">
        <v>156</v>
      </c>
      <c r="I31" s="1" t="s">
        <v>157</v>
      </c>
      <c r="T31" s="3">
        <v>1</v>
      </c>
      <c r="U31" s="3" t="s">
        <v>282</v>
      </c>
      <c r="V31" s="3" t="s">
        <v>247</v>
      </c>
      <c r="W31" s="3" t="s">
        <v>57</v>
      </c>
      <c r="X31" s="3" t="s">
        <v>180</v>
      </c>
      <c r="Y31" s="3" t="s">
        <v>57</v>
      </c>
      <c r="Z31" s="3" t="s">
        <v>57</v>
      </c>
      <c r="AA31" s="3"/>
      <c r="AB31" s="3"/>
      <c r="AC31" s="3" t="s">
        <v>57</v>
      </c>
      <c r="AD31" s="3" t="s">
        <v>60</v>
      </c>
      <c r="AE31" s="14" t="s">
        <v>60</v>
      </c>
      <c r="AF31" s="14">
        <v>1</v>
      </c>
      <c r="AG31" s="14">
        <v>1</v>
      </c>
      <c r="AH31" s="14"/>
      <c r="AI31" s="14">
        <v>1</v>
      </c>
      <c r="AJ31" s="3">
        <v>1</v>
      </c>
      <c r="AK31" s="62">
        <v>1</v>
      </c>
      <c r="AL31" s="28">
        <v>1</v>
      </c>
      <c r="AM31" s="28">
        <v>1</v>
      </c>
      <c r="AN31" s="28">
        <v>1</v>
      </c>
      <c r="AO31" s="28">
        <v>1</v>
      </c>
      <c r="AP31" s="28">
        <v>1</v>
      </c>
      <c r="AQ31" s="28">
        <v>1</v>
      </c>
      <c r="AR31" s="28"/>
      <c r="AS31" s="28">
        <v>0</v>
      </c>
      <c r="AU31" s="1">
        <v>0</v>
      </c>
      <c r="AV31" s="28">
        <v>203</v>
      </c>
      <c r="AW31" s="1">
        <v>20330</v>
      </c>
      <c r="AX31" s="1">
        <v>2</v>
      </c>
      <c r="AY31" s="1">
        <v>1</v>
      </c>
      <c r="AZ31" s="1">
        <v>3</v>
      </c>
      <c r="BA31" s="1">
        <v>0</v>
      </c>
      <c r="BB31" s="1">
        <v>1</v>
      </c>
      <c r="BC31" s="1">
        <v>0</v>
      </c>
      <c r="BD31" s="3" t="s">
        <v>333</v>
      </c>
      <c r="BE31" s="3" t="s">
        <v>433</v>
      </c>
      <c r="BF31" s="5" t="s">
        <v>331</v>
      </c>
      <c r="BG31" s="5" t="s">
        <v>352</v>
      </c>
      <c r="BH31" s="5" t="s">
        <v>415</v>
      </c>
      <c r="BI31" s="28"/>
      <c r="BJ31" s="5" t="s">
        <v>376</v>
      </c>
      <c r="BK31" s="5" t="s">
        <v>381</v>
      </c>
      <c r="BL31" s="5" t="s">
        <v>415</v>
      </c>
      <c r="BM31" s="5" t="s">
        <v>1409</v>
      </c>
      <c r="BN31" s="161">
        <v>10</v>
      </c>
      <c r="BO31" s="161">
        <v>10</v>
      </c>
      <c r="BP31" s="12" t="s">
        <v>1334</v>
      </c>
      <c r="BQ31" s="19" t="s">
        <v>689</v>
      </c>
      <c r="BR31" s="19" t="s">
        <v>762</v>
      </c>
      <c r="BS31" s="3" t="s">
        <v>421</v>
      </c>
      <c r="BT31" s="3">
        <v>1</v>
      </c>
      <c r="BU31" s="3">
        <v>2</v>
      </c>
      <c r="BV31" s="3">
        <v>0</v>
      </c>
      <c r="BW31" s="12" t="s">
        <v>156</v>
      </c>
      <c r="BX31" s="12" t="s">
        <v>1424</v>
      </c>
      <c r="BY31" s="12">
        <v>0</v>
      </c>
      <c r="BZ31" s="12">
        <v>1</v>
      </c>
      <c r="CA31" s="12">
        <v>0</v>
      </c>
      <c r="CB31" s="12">
        <v>1</v>
      </c>
      <c r="CC31" s="5">
        <f>CA30</f>
        <v>0</v>
      </c>
      <c r="CD31" s="12">
        <v>1</v>
      </c>
      <c r="CE31" s="12">
        <v>1</v>
      </c>
      <c r="CF31" s="12">
        <v>0</v>
      </c>
      <c r="CG31" s="161">
        <v>0</v>
      </c>
      <c r="CH31" s="12">
        <v>1</v>
      </c>
      <c r="CI31" s="12">
        <v>0</v>
      </c>
      <c r="CJ31" s="12">
        <v>22</v>
      </c>
      <c r="CK31" s="19" t="s">
        <v>1480</v>
      </c>
      <c r="CL31" s="12">
        <f t="shared" si="0"/>
        <v>80.599999999999994</v>
      </c>
      <c r="CM31" s="12">
        <f t="shared" si="1"/>
        <v>19.399999999999999</v>
      </c>
      <c r="CN31" s="12">
        <f t="shared" ref="CN31" si="179">CL30</f>
        <v>19.400000000000006</v>
      </c>
      <c r="CO31" s="3">
        <v>0</v>
      </c>
      <c r="CP31" s="3">
        <v>0</v>
      </c>
      <c r="CQ31" s="12">
        <v>0</v>
      </c>
      <c r="CR31" s="161">
        <v>0</v>
      </c>
      <c r="CS31" s="161">
        <v>1</v>
      </c>
      <c r="CT31" s="161">
        <v>0</v>
      </c>
      <c r="CU31" s="12">
        <v>0</v>
      </c>
      <c r="CV31" s="161">
        <v>0</v>
      </c>
      <c r="CW31" s="161">
        <v>1</v>
      </c>
      <c r="CX31" s="161">
        <v>0</v>
      </c>
      <c r="CY31" s="12">
        <v>97.578203834510589</v>
      </c>
      <c r="CZ31" s="12">
        <v>40.145985401459853</v>
      </c>
      <c r="DA31" s="12">
        <v>0</v>
      </c>
      <c r="DB31" s="12">
        <v>0</v>
      </c>
      <c r="DC31" s="12">
        <v>0</v>
      </c>
      <c r="DD31" s="12">
        <f t="shared" ref="DD31" si="180">100-EM31</f>
        <v>80.599999999999994</v>
      </c>
      <c r="DE31" s="12">
        <f t="shared" si="4"/>
        <v>80.599999999999994</v>
      </c>
      <c r="DF31" s="12">
        <f t="shared" ref="DF31" si="181">EM31</f>
        <v>19.399999999999999</v>
      </c>
      <c r="DG31" s="12">
        <f t="shared" si="97"/>
        <v>19.399999999999999</v>
      </c>
      <c r="DH31" s="12">
        <f>DD30</f>
        <v>19.400000000000006</v>
      </c>
      <c r="DI31" s="12">
        <f t="shared" ref="DI31" si="182">DE30</f>
        <v>19.400000000000006</v>
      </c>
      <c r="DJ31" s="3">
        <v>0</v>
      </c>
      <c r="DK31" s="3" t="s">
        <v>320</v>
      </c>
      <c r="DL31" s="3">
        <v>0</v>
      </c>
      <c r="DM31" s="3" t="s">
        <v>725</v>
      </c>
      <c r="DN31" s="3" t="s">
        <v>156</v>
      </c>
      <c r="DO31" s="3" t="s">
        <v>726</v>
      </c>
      <c r="DP31" s="3"/>
      <c r="DQ31" s="3"/>
      <c r="DR31" s="3"/>
      <c r="DS31" s="3"/>
      <c r="DT31" s="12">
        <f t="shared" ref="DT31" si="183">(DW31/DU31)*100</f>
        <v>40.145985401459853</v>
      </c>
      <c r="DU31" s="12">
        <f t="shared" si="9"/>
        <v>137000</v>
      </c>
      <c r="DV31" s="157">
        <v>82000</v>
      </c>
      <c r="DW31" s="157">
        <v>55000</v>
      </c>
      <c r="DX31" s="3"/>
      <c r="DY31" s="3"/>
      <c r="DZ31" s="101" t="s">
        <v>1000</v>
      </c>
      <c r="EA31" s="101" t="s">
        <v>996</v>
      </c>
      <c r="EB31" s="12"/>
      <c r="EC31" s="12"/>
      <c r="ED31" s="12">
        <f t="shared" ref="ED31" si="184">(EG31/EE31)*100</f>
        <v>97.578203834510589</v>
      </c>
      <c r="EE31" s="12">
        <f t="shared" si="11"/>
        <v>991</v>
      </c>
      <c r="EF31" s="3">
        <v>24</v>
      </c>
      <c r="EG31" s="3">
        <v>967</v>
      </c>
      <c r="EH31" s="3"/>
      <c r="EI31" s="3"/>
      <c r="EJ31" s="72" t="s">
        <v>914</v>
      </c>
      <c r="EK31" s="83">
        <v>80.599999999999994</v>
      </c>
      <c r="EL31" s="72" t="s">
        <v>914</v>
      </c>
      <c r="EM31" s="83">
        <v>19.399999999999999</v>
      </c>
      <c r="EN31" s="56"/>
      <c r="EO31" s="81"/>
      <c r="EP31" s="56"/>
      <c r="EQ31" s="81"/>
      <c r="ER31" s="3" t="s">
        <v>728</v>
      </c>
      <c r="ES31" s="3">
        <v>1</v>
      </c>
      <c r="ET31" s="3" t="s">
        <v>949</v>
      </c>
      <c r="EU31" s="3" t="s">
        <v>727</v>
      </c>
      <c r="EV31" s="110" t="s">
        <v>1108</v>
      </c>
      <c r="EW31" s="12" t="s">
        <v>1334</v>
      </c>
      <c r="EX31" s="1">
        <v>1421</v>
      </c>
      <c r="EZ31" s="1">
        <v>2</v>
      </c>
      <c r="FB31" s="1">
        <v>2</v>
      </c>
      <c r="FC31" s="1">
        <v>1</v>
      </c>
      <c r="FD31" s="1">
        <v>3</v>
      </c>
      <c r="FE31" s="9">
        <v>27709</v>
      </c>
      <c r="FF31" s="1">
        <v>1</v>
      </c>
      <c r="FG31" s="9">
        <v>27709</v>
      </c>
      <c r="FH31" s="1">
        <v>1</v>
      </c>
      <c r="FI31" s="1">
        <v>0</v>
      </c>
      <c r="FL31" s="1">
        <v>540</v>
      </c>
      <c r="FP31" s="1">
        <v>540</v>
      </c>
      <c r="FQ31" s="1">
        <v>4</v>
      </c>
      <c r="FR31" s="1" t="s">
        <v>65</v>
      </c>
      <c r="FS31" s="1">
        <v>0</v>
      </c>
      <c r="FT31">
        <v>6</v>
      </c>
      <c r="FU31">
        <v>1</v>
      </c>
      <c r="FV31" s="134">
        <v>34340</v>
      </c>
      <c r="FW31">
        <v>11</v>
      </c>
      <c r="FX31">
        <v>20</v>
      </c>
      <c r="FY31" s="134">
        <v>34658</v>
      </c>
      <c r="FZ31" s="134">
        <v>34628</v>
      </c>
      <c r="GA31" s="134">
        <v>34598</v>
      </c>
      <c r="GB31" s="134">
        <v>34568</v>
      </c>
      <c r="GC31" s="134">
        <v>34538</v>
      </c>
      <c r="GD31" s="134">
        <v>34508</v>
      </c>
      <c r="GE31" s="134">
        <v>34478</v>
      </c>
      <c r="GF31" s="134">
        <v>34293</v>
      </c>
      <c r="GG31" s="134">
        <v>34310</v>
      </c>
      <c r="GH31" s="134">
        <v>34280</v>
      </c>
      <c r="GI31" s="134">
        <v>34250</v>
      </c>
      <c r="GJ31" s="134">
        <v>34220</v>
      </c>
      <c r="GK31" s="134">
        <v>34190</v>
      </c>
      <c r="GL31" s="134">
        <v>34160</v>
      </c>
      <c r="GM31" s="134">
        <v>33975</v>
      </c>
      <c r="GN31">
        <v>1</v>
      </c>
      <c r="GO31">
        <v>0</v>
      </c>
      <c r="GP31">
        <v>32</v>
      </c>
      <c r="GQ31">
        <v>5</v>
      </c>
      <c r="GR31">
        <v>209</v>
      </c>
      <c r="GS31">
        <v>6</v>
      </c>
      <c r="GT31">
        <v>227</v>
      </c>
      <c r="GU31">
        <v>15</v>
      </c>
      <c r="GV31">
        <v>329</v>
      </c>
      <c r="GW31">
        <v>15</v>
      </c>
      <c r="GX31">
        <v>581</v>
      </c>
      <c r="GY31">
        <v>18</v>
      </c>
      <c r="GZ31">
        <v>855</v>
      </c>
      <c r="HA31">
        <v>34</v>
      </c>
      <c r="HB31">
        <v>1118</v>
      </c>
      <c r="HC31">
        <v>0</v>
      </c>
      <c r="HD31">
        <v>9</v>
      </c>
      <c r="HE31">
        <v>11</v>
      </c>
      <c r="HF31">
        <v>160</v>
      </c>
      <c r="HG31">
        <v>11</v>
      </c>
      <c r="HH31">
        <v>171</v>
      </c>
      <c r="HI31">
        <v>59</v>
      </c>
      <c r="HJ31">
        <v>273</v>
      </c>
      <c r="HK31">
        <v>116</v>
      </c>
      <c r="HL31">
        <v>386</v>
      </c>
      <c r="HM31">
        <v>117</v>
      </c>
      <c r="HN31">
        <v>508</v>
      </c>
      <c r="HO31">
        <v>160</v>
      </c>
      <c r="HP31">
        <v>1513</v>
      </c>
      <c r="HQ31">
        <v>1</v>
      </c>
      <c r="HR31">
        <v>0.93567251461988299</v>
      </c>
      <c r="HS31">
        <v>0.93956043956044</v>
      </c>
      <c r="HT31">
        <v>0.82228915662650603</v>
      </c>
      <c r="HU31">
        <v>0.76892430278884505</v>
      </c>
      <c r="HV31">
        <v>0.81279999999999997</v>
      </c>
      <c r="HW31">
        <v>0.90436341900777095</v>
      </c>
      <c r="HX31">
        <v>1</v>
      </c>
      <c r="HY31">
        <v>0.97663551401869197</v>
      </c>
      <c r="HZ31">
        <v>0.97424892703862698</v>
      </c>
      <c r="IA31">
        <v>0.956395348837209</v>
      </c>
      <c r="IB31">
        <v>0.97483221476510096</v>
      </c>
      <c r="IC31">
        <v>0.97938144329896903</v>
      </c>
      <c r="ID31">
        <v>0.97048611111111105</v>
      </c>
    </row>
    <row r="32" spans="1:238" s="1" customFormat="1" x14ac:dyDescent="0.2">
      <c r="A32" s="1" t="s">
        <v>153</v>
      </c>
      <c r="B32" s="1">
        <v>1995</v>
      </c>
      <c r="C32" s="16">
        <v>-7</v>
      </c>
      <c r="D32" s="1" t="s">
        <v>154</v>
      </c>
      <c r="E32" s="1" t="s">
        <v>155</v>
      </c>
      <c r="G32" s="1" t="s">
        <v>156</v>
      </c>
      <c r="H32" s="1" t="s">
        <v>156</v>
      </c>
      <c r="I32" s="1" t="s">
        <v>157</v>
      </c>
      <c r="T32" s="3">
        <v>1</v>
      </c>
      <c r="U32" s="3" t="s">
        <v>486</v>
      </c>
      <c r="V32" s="3" t="s">
        <v>487</v>
      </c>
      <c r="W32" s="3" t="s">
        <v>57</v>
      </c>
      <c r="X32" s="3" t="s">
        <v>57</v>
      </c>
      <c r="Y32" s="3"/>
      <c r="Z32" s="3"/>
      <c r="AA32" s="3"/>
      <c r="AB32" s="3"/>
      <c r="AC32" s="10" t="s">
        <v>488</v>
      </c>
      <c r="AD32" s="3" t="s">
        <v>60</v>
      </c>
      <c r="AE32" s="14" t="s">
        <v>60</v>
      </c>
      <c r="AF32" s="3"/>
      <c r="AG32" s="3"/>
      <c r="AH32" s="3"/>
      <c r="AI32" s="3"/>
      <c r="AJ32" s="3">
        <v>0</v>
      </c>
      <c r="AK32" s="62">
        <v>0</v>
      </c>
      <c r="AL32" s="28">
        <v>0</v>
      </c>
      <c r="AM32" s="28">
        <v>0</v>
      </c>
      <c r="AN32" s="28">
        <v>1</v>
      </c>
      <c r="AO32" s="28">
        <v>1</v>
      </c>
      <c r="AP32" s="28">
        <v>1</v>
      </c>
      <c r="AQ32" s="28">
        <v>1</v>
      </c>
      <c r="AR32" s="28"/>
      <c r="AS32" s="28">
        <v>1</v>
      </c>
      <c r="AU32" s="1">
        <v>0</v>
      </c>
      <c r="AV32" s="28">
        <v>204</v>
      </c>
      <c r="AW32" s="1">
        <v>20410</v>
      </c>
      <c r="AX32" s="1">
        <v>1</v>
      </c>
      <c r="AY32" s="1">
        <v>0</v>
      </c>
      <c r="AZ32" s="1">
        <v>1</v>
      </c>
      <c r="BA32" s="1">
        <v>1</v>
      </c>
      <c r="BB32" s="1">
        <v>0</v>
      </c>
      <c r="BC32" s="1">
        <v>1</v>
      </c>
      <c r="BD32" s="3" t="s">
        <v>303</v>
      </c>
      <c r="BE32" s="3" t="s">
        <v>571</v>
      </c>
      <c r="BF32" s="3">
        <v>6</v>
      </c>
      <c r="BG32" s="3">
        <v>12</v>
      </c>
      <c r="BH32" s="3">
        <v>1995</v>
      </c>
      <c r="BI32" s="3"/>
      <c r="BJ32" s="3">
        <v>6</v>
      </c>
      <c r="BK32" s="3">
        <v>14</v>
      </c>
      <c r="BL32" s="3">
        <v>1995</v>
      </c>
      <c r="BM32" s="3" t="s">
        <v>729</v>
      </c>
      <c r="BN32" s="161">
        <v>0</v>
      </c>
      <c r="BO32" s="161">
        <v>0</v>
      </c>
      <c r="BP32" s="3"/>
      <c r="BQ32" s="19" t="s">
        <v>689</v>
      </c>
      <c r="BR32" s="19" t="s">
        <v>762</v>
      </c>
      <c r="BS32" s="3" t="s">
        <v>574</v>
      </c>
      <c r="BT32" s="3">
        <v>0</v>
      </c>
      <c r="BU32" s="3">
        <v>2</v>
      </c>
      <c r="BV32" s="3">
        <v>0</v>
      </c>
      <c r="BW32" s="12" t="s">
        <v>155</v>
      </c>
      <c r="BX32" s="1" t="s">
        <v>320</v>
      </c>
      <c r="BY32" s="28">
        <v>1</v>
      </c>
      <c r="BZ32" s="28">
        <v>0</v>
      </c>
      <c r="CA32" s="12">
        <v>0</v>
      </c>
      <c r="CB32" s="12">
        <v>1</v>
      </c>
      <c r="CC32" s="5">
        <f>CA33</f>
        <v>0</v>
      </c>
      <c r="CD32" s="12">
        <v>1</v>
      </c>
      <c r="CE32" s="12">
        <v>1</v>
      </c>
      <c r="CF32" s="12">
        <v>0</v>
      </c>
      <c r="CG32" s="161">
        <v>0</v>
      </c>
      <c r="CH32" s="12">
        <v>1</v>
      </c>
      <c r="CI32" s="12">
        <v>0</v>
      </c>
      <c r="CJ32" s="12">
        <v>21</v>
      </c>
      <c r="CK32" s="19" t="s">
        <v>1479</v>
      </c>
      <c r="CL32" s="12">
        <f t="shared" si="0"/>
        <v>50</v>
      </c>
      <c r="CM32" s="12">
        <f t="shared" si="1"/>
        <v>50</v>
      </c>
      <c r="CN32" s="12">
        <f t="shared" ref="CN32" si="185">CL33</f>
        <v>49</v>
      </c>
      <c r="CO32" s="3">
        <v>1</v>
      </c>
      <c r="CP32" s="3">
        <v>1</v>
      </c>
      <c r="CQ32" s="12">
        <v>0</v>
      </c>
      <c r="CR32" s="161">
        <v>0</v>
      </c>
      <c r="CS32" s="161">
        <v>0</v>
      </c>
      <c r="CT32" s="161">
        <v>1</v>
      </c>
      <c r="CU32" s="12">
        <v>0</v>
      </c>
      <c r="CV32" s="161">
        <v>0</v>
      </c>
      <c r="CW32" s="161">
        <v>0</v>
      </c>
      <c r="CX32" s="161">
        <v>1</v>
      </c>
      <c r="CY32" s="12">
        <v>20.27027027027027</v>
      </c>
      <c r="CZ32" s="12">
        <v>58.781362007168461</v>
      </c>
      <c r="DA32" s="12">
        <v>0</v>
      </c>
      <c r="DB32" s="12">
        <v>0</v>
      </c>
      <c r="DC32" s="12">
        <v>0</v>
      </c>
      <c r="DD32" s="12">
        <f>100-EK32</f>
        <v>50</v>
      </c>
      <c r="DE32" s="12">
        <f t="shared" si="4"/>
        <v>50</v>
      </c>
      <c r="DF32" s="12">
        <f t="shared" ref="DF32" si="186">EK32</f>
        <v>50</v>
      </c>
      <c r="DG32" s="12">
        <f t="shared" si="64"/>
        <v>50</v>
      </c>
      <c r="DH32" s="12">
        <f>DD33</f>
        <v>0</v>
      </c>
      <c r="DI32" s="12">
        <f t="shared" ref="DI32" si="187">DE33</f>
        <v>49</v>
      </c>
      <c r="DJ32" s="3">
        <v>1</v>
      </c>
      <c r="DK32" s="3" t="s">
        <v>320</v>
      </c>
      <c r="DL32" s="3">
        <v>0</v>
      </c>
      <c r="DM32" s="3" t="s">
        <v>730</v>
      </c>
      <c r="DN32" s="3" t="s">
        <v>156</v>
      </c>
      <c r="DO32" s="3" t="s">
        <v>731</v>
      </c>
      <c r="DP32" s="3"/>
      <c r="DQ32" s="3"/>
      <c r="DR32" s="3"/>
      <c r="DS32" s="3"/>
      <c r="DT32" s="12">
        <f t="shared" ref="DT32" si="188">(DV32/DU32)*100</f>
        <v>58.781362007168461</v>
      </c>
      <c r="DU32" s="12">
        <f t="shared" si="9"/>
        <v>139500</v>
      </c>
      <c r="DV32" s="157">
        <v>82000</v>
      </c>
      <c r="DW32" s="157">
        <v>57500</v>
      </c>
      <c r="DX32" s="3"/>
      <c r="DY32" s="3"/>
      <c r="DZ32" s="101" t="s">
        <v>1000</v>
      </c>
      <c r="EA32" s="101" t="s">
        <v>997</v>
      </c>
      <c r="EB32" s="12"/>
      <c r="EC32" s="12"/>
      <c r="ED32" s="12">
        <f t="shared" ref="ED32" si="189">(EF32/EE32)*100</f>
        <v>20.27027027027027</v>
      </c>
      <c r="EE32" s="12">
        <f t="shared" si="11"/>
        <v>74</v>
      </c>
      <c r="EF32" s="3">
        <v>15</v>
      </c>
      <c r="EG32" s="3">
        <v>59</v>
      </c>
      <c r="EH32" s="3"/>
      <c r="EI32" s="3"/>
      <c r="EJ32" s="73" t="s">
        <v>968</v>
      </c>
      <c r="EK32" s="81">
        <v>50</v>
      </c>
      <c r="EL32" s="99" t="s">
        <v>768</v>
      </c>
      <c r="EM32" s="100">
        <v>100</v>
      </c>
      <c r="EN32" s="56"/>
      <c r="EO32" s="81"/>
      <c r="EP32" s="56"/>
      <c r="EQ32" s="81"/>
      <c r="ER32" s="3" t="s">
        <v>695</v>
      </c>
      <c r="ES32" s="3">
        <v>0</v>
      </c>
      <c r="ET32" s="3" t="s">
        <v>948</v>
      </c>
      <c r="EU32" s="3"/>
      <c r="EV32" s="3"/>
      <c r="EW32" s="3"/>
      <c r="EX32" s="1">
        <v>1421</v>
      </c>
      <c r="EZ32" s="1">
        <v>2</v>
      </c>
      <c r="FB32" s="1">
        <v>1</v>
      </c>
      <c r="FC32" s="1">
        <v>1</v>
      </c>
      <c r="FD32" s="1">
        <v>3</v>
      </c>
      <c r="FE32" s="9">
        <v>27709</v>
      </c>
      <c r="FF32" s="1">
        <v>1</v>
      </c>
      <c r="FG32" s="9">
        <v>27709</v>
      </c>
      <c r="FH32" s="1">
        <v>1</v>
      </c>
      <c r="FI32" s="1">
        <v>1</v>
      </c>
      <c r="FJ32" s="9">
        <v>35057</v>
      </c>
      <c r="FK32" s="1">
        <v>1</v>
      </c>
      <c r="FL32" s="1">
        <v>540</v>
      </c>
      <c r="FP32" s="1">
        <v>540</v>
      </c>
      <c r="FQ32" s="1">
        <v>4</v>
      </c>
      <c r="FR32" s="1" t="s">
        <v>65</v>
      </c>
      <c r="FS32" s="1">
        <v>0</v>
      </c>
      <c r="FT32">
        <v>12</v>
      </c>
      <c r="FU32">
        <v>6</v>
      </c>
      <c r="FV32" s="134">
        <v>34862</v>
      </c>
      <c r="FW32">
        <v>6</v>
      </c>
      <c r="FX32">
        <v>14</v>
      </c>
      <c r="FY32" s="134">
        <v>34864</v>
      </c>
      <c r="FZ32" s="134">
        <v>34834</v>
      </c>
      <c r="GA32" s="134">
        <v>34804</v>
      </c>
      <c r="GB32" s="134">
        <v>34774</v>
      </c>
      <c r="GC32" s="134">
        <v>34744</v>
      </c>
      <c r="GD32" s="134">
        <v>34714</v>
      </c>
      <c r="GE32" s="134">
        <v>34684</v>
      </c>
      <c r="GF32" s="134">
        <v>34499</v>
      </c>
      <c r="GG32" s="134">
        <v>34832</v>
      </c>
      <c r="GH32" s="134">
        <v>34802</v>
      </c>
      <c r="GI32" s="134">
        <v>34772</v>
      </c>
      <c r="GJ32" s="134">
        <v>34742</v>
      </c>
      <c r="GK32" s="134">
        <v>34712</v>
      </c>
      <c r="GL32" s="134">
        <v>34682</v>
      </c>
      <c r="GM32" s="134">
        <v>34497</v>
      </c>
      <c r="GN32">
        <v>1</v>
      </c>
      <c r="GO32">
        <v>0</v>
      </c>
      <c r="GP32">
        <v>1</v>
      </c>
      <c r="GQ32">
        <v>3</v>
      </c>
      <c r="GR32">
        <v>4</v>
      </c>
      <c r="GS32">
        <v>7</v>
      </c>
      <c r="GT32">
        <v>8</v>
      </c>
      <c r="GU32">
        <v>11</v>
      </c>
      <c r="GV32">
        <v>22</v>
      </c>
      <c r="GW32">
        <v>11</v>
      </c>
      <c r="GX32">
        <v>34</v>
      </c>
      <c r="GY32">
        <v>11</v>
      </c>
      <c r="GZ32">
        <v>34</v>
      </c>
      <c r="HA32">
        <v>28</v>
      </c>
      <c r="HB32">
        <v>699</v>
      </c>
      <c r="HC32">
        <v>0</v>
      </c>
      <c r="HD32">
        <v>1</v>
      </c>
      <c r="HE32">
        <v>3</v>
      </c>
      <c r="HF32">
        <v>4</v>
      </c>
      <c r="HG32">
        <v>7</v>
      </c>
      <c r="HH32">
        <v>8</v>
      </c>
      <c r="HI32">
        <v>11</v>
      </c>
      <c r="HJ32">
        <v>22</v>
      </c>
      <c r="HK32">
        <v>11</v>
      </c>
      <c r="HL32">
        <v>34</v>
      </c>
      <c r="HM32">
        <v>11</v>
      </c>
      <c r="HN32">
        <v>34</v>
      </c>
      <c r="HO32">
        <v>28</v>
      </c>
      <c r="HP32">
        <v>699</v>
      </c>
      <c r="HQ32">
        <v>0</v>
      </c>
      <c r="HR32">
        <v>0.42857142857142899</v>
      </c>
      <c r="HS32">
        <v>0.46666666666666701</v>
      </c>
      <c r="HT32">
        <v>0.33333333333333298</v>
      </c>
      <c r="HU32">
        <v>0.24444444444444399</v>
      </c>
      <c r="HV32">
        <v>0.24444444444444399</v>
      </c>
      <c r="HW32">
        <v>3.8514442916093503E-2</v>
      </c>
      <c r="HX32">
        <v>0</v>
      </c>
      <c r="HY32">
        <v>0.42857142857142899</v>
      </c>
      <c r="HZ32">
        <v>0.46666666666666701</v>
      </c>
      <c r="IA32">
        <v>0.33333333333333298</v>
      </c>
      <c r="IB32">
        <v>0.24444444444444399</v>
      </c>
      <c r="IC32">
        <v>0.24444444444444399</v>
      </c>
      <c r="ID32">
        <v>3.8514442916093503E-2</v>
      </c>
    </row>
    <row r="33" spans="1:238" s="1" customFormat="1" x14ac:dyDescent="0.2">
      <c r="A33" s="1" t="s">
        <v>153</v>
      </c>
      <c r="B33" s="1">
        <v>1995</v>
      </c>
      <c r="C33" s="16">
        <v>-7</v>
      </c>
      <c r="D33" s="1" t="s">
        <v>154</v>
      </c>
      <c r="E33" s="1" t="s">
        <v>155</v>
      </c>
      <c r="G33" s="1" t="s">
        <v>156</v>
      </c>
      <c r="H33" s="1" t="s">
        <v>156</v>
      </c>
      <c r="I33" s="1" t="s">
        <v>157</v>
      </c>
      <c r="T33" s="3">
        <v>1</v>
      </c>
      <c r="U33" s="3" t="s">
        <v>486</v>
      </c>
      <c r="V33" s="3" t="s">
        <v>487</v>
      </c>
      <c r="W33" s="3" t="s">
        <v>57</v>
      </c>
      <c r="X33" s="3" t="s">
        <v>57</v>
      </c>
      <c r="Y33" s="3"/>
      <c r="Z33" s="3"/>
      <c r="AA33" s="3"/>
      <c r="AB33" s="3"/>
      <c r="AC33" s="10" t="s">
        <v>488</v>
      </c>
      <c r="AD33" s="3" t="s">
        <v>60</v>
      </c>
      <c r="AE33" s="14" t="s">
        <v>60</v>
      </c>
      <c r="AF33" s="3"/>
      <c r="AG33" s="3"/>
      <c r="AH33" s="3"/>
      <c r="AI33" s="3"/>
      <c r="AJ33" s="3">
        <v>0</v>
      </c>
      <c r="AK33" s="62">
        <v>0</v>
      </c>
      <c r="AL33" s="28">
        <v>0</v>
      </c>
      <c r="AM33" s="28">
        <v>0</v>
      </c>
      <c r="AN33" s="28">
        <v>1</v>
      </c>
      <c r="AO33" s="28">
        <v>1</v>
      </c>
      <c r="AP33" s="28">
        <v>1</v>
      </c>
      <c r="AQ33" s="28">
        <v>1</v>
      </c>
      <c r="AR33" s="28"/>
      <c r="AS33" s="28">
        <v>1</v>
      </c>
      <c r="AU33" s="1">
        <v>0</v>
      </c>
      <c r="AV33" s="28">
        <v>204</v>
      </c>
      <c r="AW33" s="1">
        <v>20410</v>
      </c>
      <c r="AX33" s="1">
        <v>1</v>
      </c>
      <c r="AY33" s="1">
        <v>0</v>
      </c>
      <c r="AZ33" s="1">
        <v>1</v>
      </c>
      <c r="BA33" s="1">
        <v>1</v>
      </c>
      <c r="BB33" s="1">
        <v>0</v>
      </c>
      <c r="BC33" s="1">
        <v>1</v>
      </c>
      <c r="BD33" s="3" t="s">
        <v>303</v>
      </c>
      <c r="BE33" s="3" t="s">
        <v>571</v>
      </c>
      <c r="BF33" s="3">
        <v>6</v>
      </c>
      <c r="BG33" s="3">
        <v>12</v>
      </c>
      <c r="BH33" s="3">
        <v>1995</v>
      </c>
      <c r="BI33" s="3"/>
      <c r="BJ33" s="3">
        <v>6</v>
      </c>
      <c r="BK33" s="3">
        <v>14</v>
      </c>
      <c r="BL33" s="3">
        <v>1995</v>
      </c>
      <c r="BM33" s="3" t="s">
        <v>729</v>
      </c>
      <c r="BN33" s="161">
        <v>0</v>
      </c>
      <c r="BO33" s="161">
        <v>0</v>
      </c>
      <c r="BP33" s="3"/>
      <c r="BQ33" s="19" t="s">
        <v>689</v>
      </c>
      <c r="BR33" s="19" t="s">
        <v>762</v>
      </c>
      <c r="BS33" s="3" t="s">
        <v>574</v>
      </c>
      <c r="BT33" s="3">
        <v>0</v>
      </c>
      <c r="BU33" s="3">
        <v>2</v>
      </c>
      <c r="BV33" s="3">
        <v>0</v>
      </c>
      <c r="BW33" s="12" t="s">
        <v>156</v>
      </c>
      <c r="BX33" s="12" t="s">
        <v>1424</v>
      </c>
      <c r="BY33" s="12">
        <v>0</v>
      </c>
      <c r="BZ33" s="12">
        <v>1</v>
      </c>
      <c r="CA33" s="12">
        <v>0</v>
      </c>
      <c r="CB33" s="12">
        <v>1</v>
      </c>
      <c r="CC33" s="5">
        <f>CA32</f>
        <v>0</v>
      </c>
      <c r="CD33" s="12">
        <v>1</v>
      </c>
      <c r="CE33" s="12">
        <v>1</v>
      </c>
      <c r="CF33" s="12">
        <v>0</v>
      </c>
      <c r="CG33" s="161">
        <v>0</v>
      </c>
      <c r="CH33" s="12">
        <v>1</v>
      </c>
      <c r="CI33" s="12">
        <v>0</v>
      </c>
      <c r="CJ33" s="12">
        <v>22</v>
      </c>
      <c r="CK33" s="19" t="s">
        <v>1480</v>
      </c>
      <c r="CL33" s="12">
        <f t="shared" si="0"/>
        <v>49</v>
      </c>
      <c r="CM33" s="12">
        <f t="shared" si="1"/>
        <v>51</v>
      </c>
      <c r="CN33" s="12">
        <f t="shared" ref="CN33" si="190">CL32</f>
        <v>50</v>
      </c>
      <c r="CO33" s="3">
        <v>1</v>
      </c>
      <c r="CP33" s="3">
        <v>1</v>
      </c>
      <c r="CQ33" s="12">
        <v>1</v>
      </c>
      <c r="CR33" s="161">
        <v>0</v>
      </c>
      <c r="CS33" s="161">
        <v>0</v>
      </c>
      <c r="CT33" s="161">
        <v>1</v>
      </c>
      <c r="CU33" s="12">
        <v>1</v>
      </c>
      <c r="CV33" s="161">
        <v>0</v>
      </c>
      <c r="CW33" s="161">
        <v>0</v>
      </c>
      <c r="CX33" s="161">
        <v>1</v>
      </c>
      <c r="CY33" s="12">
        <v>79.729729729729726</v>
      </c>
      <c r="CZ33" s="12">
        <v>41.218637992831539</v>
      </c>
      <c r="DA33" s="12">
        <v>1</v>
      </c>
      <c r="DB33" s="12">
        <v>1</v>
      </c>
      <c r="DC33" s="12">
        <v>1</v>
      </c>
      <c r="DD33" s="96">
        <f>100-EM33</f>
        <v>0</v>
      </c>
      <c r="DE33" s="96">
        <f t="shared" si="4"/>
        <v>49</v>
      </c>
      <c r="DF33" s="96">
        <f t="shared" ref="DF33" si="191">EM33</f>
        <v>100</v>
      </c>
      <c r="DG33" s="96">
        <v>51</v>
      </c>
      <c r="DH33" s="96">
        <f>DD32</f>
        <v>50</v>
      </c>
      <c r="DI33" s="96">
        <f t="shared" ref="DI33" si="192">DE32</f>
        <v>50</v>
      </c>
      <c r="DJ33" s="3">
        <v>1</v>
      </c>
      <c r="DK33" s="3" t="s">
        <v>320</v>
      </c>
      <c r="DL33" s="3">
        <v>0</v>
      </c>
      <c r="DM33" s="3" t="s">
        <v>730</v>
      </c>
      <c r="DN33" s="3" t="s">
        <v>156</v>
      </c>
      <c r="DO33" s="3" t="s">
        <v>731</v>
      </c>
      <c r="DP33" s="3"/>
      <c r="DQ33" s="3"/>
      <c r="DR33" s="3"/>
      <c r="DS33" s="3"/>
      <c r="DT33" s="12">
        <f t="shared" ref="DT33" si="193">(DW33/DU33)*100</f>
        <v>41.218637992831539</v>
      </c>
      <c r="DU33" s="12">
        <f t="shared" si="9"/>
        <v>139500</v>
      </c>
      <c r="DV33" s="157">
        <v>82000</v>
      </c>
      <c r="DW33" s="157">
        <v>57500</v>
      </c>
      <c r="DX33" s="3"/>
      <c r="DY33" s="3"/>
      <c r="DZ33" s="101" t="s">
        <v>1000</v>
      </c>
      <c r="EA33" s="101" t="s">
        <v>997</v>
      </c>
      <c r="EB33" s="12"/>
      <c r="EC33" s="12"/>
      <c r="ED33" s="12">
        <f t="shared" ref="ED33" si="194">(EG33/EE33)*100</f>
        <v>79.729729729729726</v>
      </c>
      <c r="EE33" s="12">
        <f t="shared" si="11"/>
        <v>74</v>
      </c>
      <c r="EF33" s="3">
        <v>15</v>
      </c>
      <c r="EG33" s="3">
        <v>59</v>
      </c>
      <c r="EH33" s="3"/>
      <c r="EI33" s="3"/>
      <c r="EJ33" s="73" t="s">
        <v>968</v>
      </c>
      <c r="EK33" s="81">
        <v>50</v>
      </c>
      <c r="EL33" s="99" t="s">
        <v>768</v>
      </c>
      <c r="EM33" s="100">
        <v>100</v>
      </c>
      <c r="EN33" s="56"/>
      <c r="EO33" s="81"/>
      <c r="EP33" s="56"/>
      <c r="EQ33" s="81"/>
      <c r="ER33" s="3" t="s">
        <v>695</v>
      </c>
      <c r="ES33" s="3">
        <v>0</v>
      </c>
      <c r="ET33" s="3" t="s">
        <v>948</v>
      </c>
      <c r="EU33" s="3"/>
      <c r="EV33" s="3"/>
      <c r="EW33" s="3"/>
      <c r="EX33" s="1">
        <v>1421</v>
      </c>
      <c r="EZ33" s="1">
        <v>2</v>
      </c>
      <c r="FB33" s="1">
        <v>1</v>
      </c>
      <c r="FC33" s="1">
        <v>1</v>
      </c>
      <c r="FD33" s="1">
        <v>3</v>
      </c>
      <c r="FE33" s="9">
        <v>27709</v>
      </c>
      <c r="FF33" s="1">
        <v>1</v>
      </c>
      <c r="FG33" s="9">
        <v>27709</v>
      </c>
      <c r="FH33" s="1">
        <v>1</v>
      </c>
      <c r="FI33" s="1">
        <v>1</v>
      </c>
      <c r="FJ33" s="9">
        <v>35057</v>
      </c>
      <c r="FK33" s="1">
        <v>1</v>
      </c>
      <c r="FL33" s="1">
        <v>540</v>
      </c>
      <c r="FP33" s="1">
        <v>540</v>
      </c>
      <c r="FQ33" s="1">
        <v>4</v>
      </c>
      <c r="FR33" s="1" t="s">
        <v>65</v>
      </c>
      <c r="FS33" s="1">
        <v>0</v>
      </c>
      <c r="FT33">
        <v>12</v>
      </c>
      <c r="FU33">
        <v>6</v>
      </c>
      <c r="FV33" s="134">
        <v>34862</v>
      </c>
      <c r="FW33">
        <v>6</v>
      </c>
      <c r="FX33">
        <v>14</v>
      </c>
      <c r="FY33" s="134">
        <v>34864</v>
      </c>
      <c r="FZ33" s="134">
        <v>34834</v>
      </c>
      <c r="GA33" s="134">
        <v>34804</v>
      </c>
      <c r="GB33" s="134">
        <v>34774</v>
      </c>
      <c r="GC33" s="134">
        <v>34744</v>
      </c>
      <c r="GD33" s="134">
        <v>34714</v>
      </c>
      <c r="GE33" s="134">
        <v>34684</v>
      </c>
      <c r="GF33" s="134">
        <v>34499</v>
      </c>
      <c r="GG33" s="134">
        <v>34832</v>
      </c>
      <c r="GH33" s="134">
        <v>34802</v>
      </c>
      <c r="GI33" s="134">
        <v>34772</v>
      </c>
      <c r="GJ33" s="134">
        <v>34742</v>
      </c>
      <c r="GK33" s="134">
        <v>34712</v>
      </c>
      <c r="GL33" s="134">
        <v>34682</v>
      </c>
      <c r="GM33" s="134">
        <v>34497</v>
      </c>
      <c r="GN33">
        <v>1</v>
      </c>
      <c r="GO33">
        <v>0</v>
      </c>
      <c r="GP33">
        <v>1</v>
      </c>
      <c r="GQ33">
        <v>3</v>
      </c>
      <c r="GR33">
        <v>4</v>
      </c>
      <c r="GS33">
        <v>7</v>
      </c>
      <c r="GT33">
        <v>8</v>
      </c>
      <c r="GU33">
        <v>11</v>
      </c>
      <c r="GV33">
        <v>22</v>
      </c>
      <c r="GW33">
        <v>11</v>
      </c>
      <c r="GX33">
        <v>34</v>
      </c>
      <c r="GY33">
        <v>11</v>
      </c>
      <c r="GZ33">
        <v>34</v>
      </c>
      <c r="HA33">
        <v>28</v>
      </c>
      <c r="HB33">
        <v>699</v>
      </c>
      <c r="HC33">
        <v>0</v>
      </c>
      <c r="HD33">
        <v>1</v>
      </c>
      <c r="HE33">
        <v>3</v>
      </c>
      <c r="HF33">
        <v>4</v>
      </c>
      <c r="HG33">
        <v>7</v>
      </c>
      <c r="HH33">
        <v>8</v>
      </c>
      <c r="HI33">
        <v>11</v>
      </c>
      <c r="HJ33">
        <v>22</v>
      </c>
      <c r="HK33">
        <v>11</v>
      </c>
      <c r="HL33">
        <v>34</v>
      </c>
      <c r="HM33">
        <v>11</v>
      </c>
      <c r="HN33">
        <v>34</v>
      </c>
      <c r="HO33">
        <v>28</v>
      </c>
      <c r="HP33">
        <v>699</v>
      </c>
      <c r="HQ33">
        <v>1</v>
      </c>
      <c r="HR33">
        <v>0.57142857142857095</v>
      </c>
      <c r="HS33">
        <v>0.53333333333333299</v>
      </c>
      <c r="HT33">
        <v>0.66666666666666696</v>
      </c>
      <c r="HU33">
        <v>0.75555555555555598</v>
      </c>
      <c r="HV33">
        <v>0.75555555555555598</v>
      </c>
      <c r="HW33">
        <v>0.96148555708390604</v>
      </c>
      <c r="HX33">
        <v>1</v>
      </c>
      <c r="HY33">
        <v>0.57142857142857095</v>
      </c>
      <c r="HZ33">
        <v>0.53333333333333299</v>
      </c>
      <c r="IA33">
        <v>0.66666666666666696</v>
      </c>
      <c r="IB33">
        <v>0.75555555555555598</v>
      </c>
      <c r="IC33">
        <v>0.75555555555555598</v>
      </c>
      <c r="ID33">
        <v>0.96148555708390604</v>
      </c>
    </row>
    <row r="34" spans="1:238" s="1" customFormat="1" x14ac:dyDescent="0.2">
      <c r="A34" s="1" t="s">
        <v>153</v>
      </c>
      <c r="B34" s="1">
        <v>1995</v>
      </c>
      <c r="C34" s="16">
        <v>-7</v>
      </c>
      <c r="D34" s="1" t="s">
        <v>154</v>
      </c>
      <c r="E34" s="1" t="s">
        <v>155</v>
      </c>
      <c r="G34" s="1" t="s">
        <v>156</v>
      </c>
      <c r="H34" s="1" t="s">
        <v>156</v>
      </c>
      <c r="I34" s="1" t="s">
        <v>157</v>
      </c>
      <c r="T34" s="3">
        <v>1</v>
      </c>
      <c r="U34" s="3" t="s">
        <v>486</v>
      </c>
      <c r="V34" s="3" t="s">
        <v>487</v>
      </c>
      <c r="W34" s="3" t="s">
        <v>57</v>
      </c>
      <c r="X34" s="3" t="s">
        <v>57</v>
      </c>
      <c r="Y34" s="3"/>
      <c r="Z34" s="3"/>
      <c r="AA34" s="3"/>
      <c r="AB34" s="3"/>
      <c r="AC34" s="10" t="s">
        <v>488</v>
      </c>
      <c r="AD34" s="3" t="s">
        <v>60</v>
      </c>
      <c r="AE34" s="14" t="s">
        <v>60</v>
      </c>
      <c r="AF34" s="3"/>
      <c r="AG34" s="3"/>
      <c r="AH34" s="3"/>
      <c r="AI34" s="3"/>
      <c r="AJ34" s="3">
        <v>0</v>
      </c>
      <c r="AK34" s="62">
        <v>0</v>
      </c>
      <c r="AL34" s="28">
        <v>0</v>
      </c>
      <c r="AM34" s="28">
        <v>0</v>
      </c>
      <c r="AN34" s="28">
        <v>0</v>
      </c>
      <c r="AO34" s="28">
        <v>1</v>
      </c>
      <c r="AP34" s="28">
        <v>0</v>
      </c>
      <c r="AQ34" s="28">
        <v>0</v>
      </c>
      <c r="AR34" s="28"/>
      <c r="AS34" s="28">
        <v>1</v>
      </c>
      <c r="AU34" s="1">
        <v>0</v>
      </c>
      <c r="AV34" s="28">
        <v>205</v>
      </c>
      <c r="AW34" s="1">
        <v>20510</v>
      </c>
      <c r="AX34" s="1">
        <v>1</v>
      </c>
      <c r="AY34" s="1">
        <v>0</v>
      </c>
      <c r="AZ34" s="1">
        <v>1</v>
      </c>
      <c r="BA34" s="1">
        <v>1</v>
      </c>
      <c r="BB34" s="1">
        <v>0</v>
      </c>
      <c r="BC34" s="1">
        <v>1</v>
      </c>
      <c r="BD34" s="3" t="s">
        <v>303</v>
      </c>
      <c r="BE34" s="3" t="s">
        <v>571</v>
      </c>
      <c r="BF34" s="3">
        <v>6</v>
      </c>
      <c r="BG34" s="3">
        <v>23</v>
      </c>
      <c r="BH34" s="3">
        <v>1995</v>
      </c>
      <c r="BI34" s="3"/>
      <c r="BJ34" s="3">
        <v>6</v>
      </c>
      <c r="BK34" s="3">
        <v>23</v>
      </c>
      <c r="BL34" s="3">
        <v>1995</v>
      </c>
      <c r="BM34" s="3" t="s">
        <v>733</v>
      </c>
      <c r="BN34" s="161">
        <v>0</v>
      </c>
      <c r="BO34" s="161">
        <v>0</v>
      </c>
      <c r="BP34" s="3"/>
      <c r="BQ34" s="19" t="s">
        <v>689</v>
      </c>
      <c r="BR34" s="19" t="s">
        <v>762</v>
      </c>
      <c r="BS34" s="3" t="s">
        <v>574</v>
      </c>
      <c r="BT34" s="3">
        <v>0</v>
      </c>
      <c r="BU34" s="3">
        <v>2</v>
      </c>
      <c r="BV34" s="3">
        <v>0</v>
      </c>
      <c r="BW34" s="12" t="s">
        <v>155</v>
      </c>
      <c r="BX34" s="1" t="s">
        <v>320</v>
      </c>
      <c r="BY34" s="28">
        <v>1</v>
      </c>
      <c r="BZ34" s="28">
        <v>0</v>
      </c>
      <c r="CA34" s="12">
        <v>0</v>
      </c>
      <c r="CB34" s="12">
        <v>1</v>
      </c>
      <c r="CC34" s="5">
        <f>CA35</f>
        <v>0</v>
      </c>
      <c r="CD34" s="12">
        <v>1</v>
      </c>
      <c r="CE34" s="12">
        <v>1</v>
      </c>
      <c r="CF34" s="12">
        <v>0</v>
      </c>
      <c r="CG34" s="161">
        <v>0</v>
      </c>
      <c r="CH34" s="12">
        <v>1</v>
      </c>
      <c r="CI34" s="12">
        <v>0</v>
      </c>
      <c r="CJ34" s="12">
        <v>21</v>
      </c>
      <c r="CK34" s="19" t="s">
        <v>1479</v>
      </c>
      <c r="CL34" s="12">
        <f t="shared" si="0"/>
        <v>50</v>
      </c>
      <c r="CM34" s="12">
        <f t="shared" si="1"/>
        <v>50</v>
      </c>
      <c r="CN34" s="12">
        <f t="shared" ref="CN34" si="195">CL35</f>
        <v>49</v>
      </c>
      <c r="CO34" s="3">
        <v>1</v>
      </c>
      <c r="CP34" s="3">
        <v>1</v>
      </c>
      <c r="CQ34" s="15"/>
      <c r="CR34" s="161"/>
      <c r="CS34" s="161"/>
      <c r="CT34" s="161"/>
      <c r="CU34" s="15"/>
      <c r="CV34" s="161"/>
      <c r="CW34" s="161"/>
      <c r="CX34" s="161"/>
      <c r="CY34" s="15">
        <v>20.27027027027027</v>
      </c>
      <c r="CZ34" s="15">
        <v>58.781362007168461</v>
      </c>
      <c r="DA34" s="15"/>
      <c r="DB34" s="15"/>
      <c r="DC34" s="15"/>
      <c r="DD34" s="12">
        <f>100-EK34</f>
        <v>50</v>
      </c>
      <c r="DE34" s="12">
        <f t="shared" si="4"/>
        <v>50</v>
      </c>
      <c r="DF34" s="12">
        <f t="shared" ref="DF34" si="196">EK34</f>
        <v>50</v>
      </c>
      <c r="DG34" s="12">
        <f t="shared" si="64"/>
        <v>50</v>
      </c>
      <c r="DH34" s="12">
        <f>DD35</f>
        <v>0</v>
      </c>
      <c r="DI34" s="12">
        <f t="shared" ref="DI34" si="197">DE35</f>
        <v>49</v>
      </c>
      <c r="DJ34" s="3">
        <v>1</v>
      </c>
      <c r="DK34" s="3" t="s">
        <v>320</v>
      </c>
      <c r="DL34" s="3">
        <v>0</v>
      </c>
      <c r="DM34" s="3" t="s">
        <v>732</v>
      </c>
      <c r="DN34" s="3" t="s">
        <v>156</v>
      </c>
      <c r="DO34" s="3" t="s">
        <v>732</v>
      </c>
      <c r="DP34" s="3"/>
      <c r="DQ34" s="3"/>
      <c r="DR34" s="3"/>
      <c r="DS34" s="3"/>
      <c r="DT34" s="12">
        <f t="shared" ref="DT34" si="198">(DV34/DU34)*100</f>
        <v>58.781362007168461</v>
      </c>
      <c r="DU34" s="12">
        <f t="shared" si="9"/>
        <v>139500</v>
      </c>
      <c r="DV34" s="157">
        <v>82000</v>
      </c>
      <c r="DW34" s="157">
        <v>57500</v>
      </c>
      <c r="DX34" s="3"/>
      <c r="DY34" s="3"/>
      <c r="DZ34" s="101" t="s">
        <v>1000</v>
      </c>
      <c r="EA34" s="101" t="s">
        <v>997</v>
      </c>
      <c r="EB34" s="12"/>
      <c r="EC34" s="12"/>
      <c r="ED34" s="12">
        <f t="shared" ref="ED34" si="199">(EF34/EE34)*100</f>
        <v>20.27027027027027</v>
      </c>
      <c r="EE34" s="12">
        <f t="shared" si="11"/>
        <v>74</v>
      </c>
      <c r="EF34" s="3">
        <v>15</v>
      </c>
      <c r="EG34" s="3">
        <v>59</v>
      </c>
      <c r="EH34" s="3"/>
      <c r="EI34" s="3"/>
      <c r="EJ34" s="73" t="s">
        <v>968</v>
      </c>
      <c r="EK34" s="81">
        <v>50</v>
      </c>
      <c r="EL34" s="99" t="s">
        <v>768</v>
      </c>
      <c r="EM34" s="100">
        <v>100</v>
      </c>
      <c r="EN34" s="56"/>
      <c r="EO34" s="81"/>
      <c r="EP34" s="56"/>
      <c r="EQ34" s="81"/>
      <c r="ER34" s="3" t="s">
        <v>695</v>
      </c>
      <c r="ES34" s="3">
        <v>0</v>
      </c>
      <c r="ET34" s="3" t="s">
        <v>948</v>
      </c>
      <c r="EU34" s="3"/>
      <c r="EV34" s="3"/>
      <c r="EW34" s="3"/>
      <c r="EX34" s="1">
        <v>1421</v>
      </c>
      <c r="EZ34" s="1">
        <v>2</v>
      </c>
      <c r="FB34" s="1">
        <v>1</v>
      </c>
      <c r="FC34" s="1">
        <v>1</v>
      </c>
      <c r="FD34" s="1">
        <v>3</v>
      </c>
      <c r="FE34" s="9">
        <v>27709</v>
      </c>
      <c r="FF34" s="1">
        <v>1</v>
      </c>
      <c r="FG34" s="9">
        <v>27709</v>
      </c>
      <c r="FH34" s="1">
        <v>1</v>
      </c>
      <c r="FI34" s="1">
        <v>1</v>
      </c>
      <c r="FJ34" s="9">
        <v>35057</v>
      </c>
      <c r="FK34" s="1">
        <v>1</v>
      </c>
      <c r="FL34" s="1">
        <v>540</v>
      </c>
      <c r="FP34" s="1">
        <v>540</v>
      </c>
      <c r="FQ34" s="1">
        <v>4</v>
      </c>
      <c r="FR34" s="1" t="s">
        <v>65</v>
      </c>
      <c r="FS34" s="1">
        <v>0</v>
      </c>
      <c r="FT34">
        <v>23</v>
      </c>
      <c r="FU34">
        <v>6</v>
      </c>
      <c r="FV34" s="134">
        <v>34873</v>
      </c>
      <c r="FW34">
        <v>6</v>
      </c>
      <c r="FX34">
        <v>23</v>
      </c>
      <c r="FY34" s="134">
        <v>34873</v>
      </c>
      <c r="FZ34" s="134">
        <v>34843</v>
      </c>
      <c r="GA34" s="134">
        <v>34813</v>
      </c>
      <c r="GB34" s="134">
        <v>34783</v>
      </c>
      <c r="GC34" s="134">
        <v>34753</v>
      </c>
      <c r="GD34" s="134">
        <v>34723</v>
      </c>
      <c r="GE34" s="134">
        <v>34693</v>
      </c>
      <c r="GF34" s="134">
        <v>34508</v>
      </c>
      <c r="GG34" s="134">
        <v>34843</v>
      </c>
      <c r="GH34" s="134">
        <v>34813</v>
      </c>
      <c r="GI34" s="134">
        <v>34783</v>
      </c>
      <c r="GJ34" s="134">
        <v>34753</v>
      </c>
      <c r="GK34" s="134">
        <v>34723</v>
      </c>
      <c r="GL34" s="134">
        <v>34693</v>
      </c>
      <c r="GM34" s="134">
        <v>34508</v>
      </c>
      <c r="GN34">
        <v>1</v>
      </c>
      <c r="GO34">
        <v>0</v>
      </c>
      <c r="GP34">
        <v>1</v>
      </c>
      <c r="GQ34">
        <v>1</v>
      </c>
      <c r="GR34">
        <v>3</v>
      </c>
      <c r="GS34">
        <v>7</v>
      </c>
      <c r="GT34">
        <v>4</v>
      </c>
      <c r="GU34">
        <v>11</v>
      </c>
      <c r="GV34">
        <v>18</v>
      </c>
      <c r="GW34">
        <v>11</v>
      </c>
      <c r="GX34">
        <v>22</v>
      </c>
      <c r="GY34">
        <v>11</v>
      </c>
      <c r="GZ34">
        <v>34</v>
      </c>
      <c r="HA34">
        <v>27</v>
      </c>
      <c r="HB34">
        <v>621</v>
      </c>
      <c r="HC34">
        <v>0</v>
      </c>
      <c r="HD34">
        <v>1</v>
      </c>
      <c r="HE34">
        <v>1</v>
      </c>
      <c r="HF34">
        <v>3</v>
      </c>
      <c r="HG34">
        <v>7</v>
      </c>
      <c r="HH34">
        <v>4</v>
      </c>
      <c r="HI34">
        <v>11</v>
      </c>
      <c r="HJ34">
        <v>12</v>
      </c>
      <c r="HK34">
        <v>11</v>
      </c>
      <c r="HL34">
        <v>22</v>
      </c>
      <c r="HM34">
        <v>11</v>
      </c>
      <c r="HN34">
        <v>34</v>
      </c>
      <c r="HO34">
        <v>27</v>
      </c>
      <c r="HP34">
        <v>621</v>
      </c>
      <c r="HQ34">
        <v>0</v>
      </c>
      <c r="HR34">
        <v>0.25</v>
      </c>
      <c r="HS34">
        <v>0.63636363636363602</v>
      </c>
      <c r="HT34">
        <v>0.47826086956521702</v>
      </c>
      <c r="HU34">
        <v>0.33333333333333298</v>
      </c>
      <c r="HV34">
        <v>0.24444444444444399</v>
      </c>
      <c r="HW34">
        <v>4.1666666666666699E-2</v>
      </c>
      <c r="HX34">
        <v>0</v>
      </c>
      <c r="HY34">
        <v>0.25</v>
      </c>
      <c r="HZ34">
        <v>0.63636363636363602</v>
      </c>
      <c r="IA34">
        <v>0.37931034482758602</v>
      </c>
      <c r="IB34">
        <v>0.33333333333333298</v>
      </c>
      <c r="IC34">
        <v>0.24444444444444399</v>
      </c>
      <c r="ID34">
        <v>4.1666666666666699E-2</v>
      </c>
    </row>
    <row r="35" spans="1:238" s="1" customFormat="1" x14ac:dyDescent="0.2">
      <c r="A35" s="1" t="s">
        <v>153</v>
      </c>
      <c r="B35" s="1">
        <v>1995</v>
      </c>
      <c r="C35" s="16">
        <v>-7</v>
      </c>
      <c r="D35" s="1" t="s">
        <v>154</v>
      </c>
      <c r="E35" s="1" t="s">
        <v>155</v>
      </c>
      <c r="G35" s="1" t="s">
        <v>156</v>
      </c>
      <c r="H35" s="1" t="s">
        <v>156</v>
      </c>
      <c r="I35" s="1" t="s">
        <v>157</v>
      </c>
      <c r="T35" s="3">
        <v>1</v>
      </c>
      <c r="U35" s="3" t="s">
        <v>486</v>
      </c>
      <c r="V35" s="3" t="s">
        <v>487</v>
      </c>
      <c r="W35" s="3" t="s">
        <v>57</v>
      </c>
      <c r="X35" s="3" t="s">
        <v>57</v>
      </c>
      <c r="Y35" s="3"/>
      <c r="Z35" s="3"/>
      <c r="AA35" s="3"/>
      <c r="AB35" s="3"/>
      <c r="AC35" s="10" t="s">
        <v>488</v>
      </c>
      <c r="AD35" s="3" t="s">
        <v>60</v>
      </c>
      <c r="AE35" s="14" t="s">
        <v>60</v>
      </c>
      <c r="AF35" s="3"/>
      <c r="AG35" s="3"/>
      <c r="AH35" s="3"/>
      <c r="AI35" s="3"/>
      <c r="AJ35" s="3">
        <v>0</v>
      </c>
      <c r="AK35" s="62">
        <v>0</v>
      </c>
      <c r="AL35" s="28">
        <v>0</v>
      </c>
      <c r="AM35" s="28">
        <v>0</v>
      </c>
      <c r="AN35" s="28">
        <v>0</v>
      </c>
      <c r="AO35" s="28">
        <v>1</v>
      </c>
      <c r="AP35" s="28">
        <v>0</v>
      </c>
      <c r="AQ35" s="28">
        <v>0</v>
      </c>
      <c r="AR35" s="28"/>
      <c r="AS35" s="28">
        <v>1</v>
      </c>
      <c r="AU35" s="1">
        <v>0</v>
      </c>
      <c r="AV35" s="28">
        <v>205</v>
      </c>
      <c r="AW35" s="1">
        <v>20510</v>
      </c>
      <c r="AX35" s="1">
        <v>1</v>
      </c>
      <c r="AY35" s="1">
        <v>0</v>
      </c>
      <c r="AZ35" s="1">
        <v>1</v>
      </c>
      <c r="BA35" s="1">
        <v>1</v>
      </c>
      <c r="BB35" s="1">
        <v>0</v>
      </c>
      <c r="BC35" s="1">
        <v>1</v>
      </c>
      <c r="BD35" s="3" t="s">
        <v>303</v>
      </c>
      <c r="BE35" s="3" t="s">
        <v>571</v>
      </c>
      <c r="BF35" s="3">
        <v>6</v>
      </c>
      <c r="BG35" s="3">
        <v>23</v>
      </c>
      <c r="BH35" s="3">
        <v>1995</v>
      </c>
      <c r="BI35" s="3"/>
      <c r="BJ35" s="3">
        <v>6</v>
      </c>
      <c r="BK35" s="3">
        <v>23</v>
      </c>
      <c r="BL35" s="3">
        <v>1995</v>
      </c>
      <c r="BM35" s="3" t="s">
        <v>733</v>
      </c>
      <c r="BN35" s="161">
        <v>0</v>
      </c>
      <c r="BO35" s="161">
        <v>0</v>
      </c>
      <c r="BP35" s="3"/>
      <c r="BQ35" s="19" t="s">
        <v>689</v>
      </c>
      <c r="BR35" s="19" t="s">
        <v>762</v>
      </c>
      <c r="BS35" s="3" t="s">
        <v>574</v>
      </c>
      <c r="BT35" s="3">
        <v>0</v>
      </c>
      <c r="BU35" s="3">
        <v>2</v>
      </c>
      <c r="BV35" s="3">
        <v>0</v>
      </c>
      <c r="BW35" s="12" t="s">
        <v>156</v>
      </c>
      <c r="BX35" s="12" t="s">
        <v>1424</v>
      </c>
      <c r="BY35" s="12">
        <v>0</v>
      </c>
      <c r="BZ35" s="12">
        <v>1</v>
      </c>
      <c r="CA35" s="12">
        <v>0</v>
      </c>
      <c r="CB35" s="12">
        <v>1</v>
      </c>
      <c r="CC35" s="5">
        <f>CA34</f>
        <v>0</v>
      </c>
      <c r="CD35" s="12">
        <v>1</v>
      </c>
      <c r="CE35" s="12">
        <v>1</v>
      </c>
      <c r="CF35" s="12">
        <v>0</v>
      </c>
      <c r="CG35" s="161">
        <v>0</v>
      </c>
      <c r="CH35" s="12">
        <v>1</v>
      </c>
      <c r="CI35" s="12">
        <v>0</v>
      </c>
      <c r="CJ35" s="12">
        <v>22</v>
      </c>
      <c r="CK35" s="19" t="s">
        <v>1480</v>
      </c>
      <c r="CL35" s="12">
        <f t="shared" si="0"/>
        <v>49</v>
      </c>
      <c r="CM35" s="12">
        <f t="shared" si="1"/>
        <v>51</v>
      </c>
      <c r="CN35" s="12">
        <f t="shared" ref="CN35" si="200">CL34</f>
        <v>50</v>
      </c>
      <c r="CO35" s="3">
        <v>1</v>
      </c>
      <c r="CP35" s="3">
        <v>1</v>
      </c>
      <c r="CQ35" s="15"/>
      <c r="CR35" s="161"/>
      <c r="CS35" s="161"/>
      <c r="CT35" s="161"/>
      <c r="CU35" s="15"/>
      <c r="CV35" s="161"/>
      <c r="CW35" s="161"/>
      <c r="CX35" s="161"/>
      <c r="CY35" s="15">
        <v>79.729729729729726</v>
      </c>
      <c r="CZ35" s="15">
        <v>41.218637992831539</v>
      </c>
      <c r="DA35" s="15"/>
      <c r="DB35" s="15"/>
      <c r="DC35" s="15"/>
      <c r="DD35" s="96">
        <f>100-EM35</f>
        <v>0</v>
      </c>
      <c r="DE35" s="96">
        <f t="shared" si="4"/>
        <v>49</v>
      </c>
      <c r="DF35" s="96">
        <f t="shared" ref="DF35" si="201">EM35</f>
        <v>100</v>
      </c>
      <c r="DG35" s="96">
        <v>51</v>
      </c>
      <c r="DH35" s="96">
        <f>DD34</f>
        <v>50</v>
      </c>
      <c r="DI35" s="96">
        <f t="shared" ref="DI35" si="202">DE34</f>
        <v>50</v>
      </c>
      <c r="DJ35" s="3">
        <v>1</v>
      </c>
      <c r="DK35" s="3" t="s">
        <v>320</v>
      </c>
      <c r="DL35" s="3">
        <v>0</v>
      </c>
      <c r="DM35" s="3" t="s">
        <v>732</v>
      </c>
      <c r="DN35" s="3" t="s">
        <v>156</v>
      </c>
      <c r="DO35" s="3" t="s">
        <v>732</v>
      </c>
      <c r="DP35" s="3"/>
      <c r="DQ35" s="3"/>
      <c r="DR35" s="3"/>
      <c r="DS35" s="3"/>
      <c r="DT35" s="12">
        <f t="shared" ref="DT35" si="203">(DW35/DU35)*100</f>
        <v>41.218637992831539</v>
      </c>
      <c r="DU35" s="12">
        <f t="shared" si="9"/>
        <v>139500</v>
      </c>
      <c r="DV35" s="157">
        <v>82000</v>
      </c>
      <c r="DW35" s="157">
        <v>57500</v>
      </c>
      <c r="DX35" s="3"/>
      <c r="DY35" s="3"/>
      <c r="DZ35" s="101" t="s">
        <v>1000</v>
      </c>
      <c r="EA35" s="101" t="s">
        <v>997</v>
      </c>
      <c r="EB35" s="12"/>
      <c r="EC35" s="12"/>
      <c r="ED35" s="12">
        <f t="shared" ref="ED35" si="204">(EG35/EE35)*100</f>
        <v>79.729729729729726</v>
      </c>
      <c r="EE35" s="12">
        <f t="shared" si="11"/>
        <v>74</v>
      </c>
      <c r="EF35" s="3">
        <v>15</v>
      </c>
      <c r="EG35" s="3">
        <v>59</v>
      </c>
      <c r="EH35" s="3"/>
      <c r="EI35" s="3"/>
      <c r="EJ35" s="73" t="s">
        <v>968</v>
      </c>
      <c r="EK35" s="81">
        <v>50</v>
      </c>
      <c r="EL35" s="99" t="s">
        <v>768</v>
      </c>
      <c r="EM35" s="100">
        <v>100</v>
      </c>
      <c r="EN35" s="56"/>
      <c r="EO35" s="81"/>
      <c r="EP35" s="56"/>
      <c r="EQ35" s="81"/>
      <c r="ER35" s="3" t="s">
        <v>695</v>
      </c>
      <c r="ES35" s="3">
        <v>0</v>
      </c>
      <c r="ET35" s="3" t="s">
        <v>948</v>
      </c>
      <c r="EU35" s="3"/>
      <c r="EV35" s="3"/>
      <c r="EW35" s="3"/>
      <c r="EX35" s="1">
        <v>1421</v>
      </c>
      <c r="EZ35" s="1">
        <v>2</v>
      </c>
      <c r="FB35" s="1">
        <v>1</v>
      </c>
      <c r="FC35" s="1">
        <v>1</v>
      </c>
      <c r="FD35" s="1">
        <v>3</v>
      </c>
      <c r="FE35" s="9">
        <v>27709</v>
      </c>
      <c r="FF35" s="1">
        <v>1</v>
      </c>
      <c r="FG35" s="9">
        <v>27709</v>
      </c>
      <c r="FH35" s="1">
        <v>1</v>
      </c>
      <c r="FI35" s="1">
        <v>1</v>
      </c>
      <c r="FJ35" s="9">
        <v>35057</v>
      </c>
      <c r="FK35" s="1">
        <v>1</v>
      </c>
      <c r="FL35" s="1">
        <v>540</v>
      </c>
      <c r="FP35" s="1">
        <v>540</v>
      </c>
      <c r="FQ35" s="1">
        <v>4</v>
      </c>
      <c r="FR35" s="1" t="s">
        <v>65</v>
      </c>
      <c r="FS35" s="1">
        <v>0</v>
      </c>
      <c r="FT35">
        <v>23</v>
      </c>
      <c r="FU35">
        <v>6</v>
      </c>
      <c r="FV35" s="134">
        <v>34873</v>
      </c>
      <c r="FW35">
        <v>6</v>
      </c>
      <c r="FX35">
        <v>23</v>
      </c>
      <c r="FY35" s="134">
        <v>34873</v>
      </c>
      <c r="FZ35" s="134">
        <v>34843</v>
      </c>
      <c r="GA35" s="134">
        <v>34813</v>
      </c>
      <c r="GB35" s="134">
        <v>34783</v>
      </c>
      <c r="GC35" s="134">
        <v>34753</v>
      </c>
      <c r="GD35" s="134">
        <v>34723</v>
      </c>
      <c r="GE35" s="134">
        <v>34693</v>
      </c>
      <c r="GF35" s="134">
        <v>34508</v>
      </c>
      <c r="GG35" s="134">
        <v>34843</v>
      </c>
      <c r="GH35" s="134">
        <v>34813</v>
      </c>
      <c r="GI35" s="134">
        <v>34783</v>
      </c>
      <c r="GJ35" s="134">
        <v>34753</v>
      </c>
      <c r="GK35" s="134">
        <v>34723</v>
      </c>
      <c r="GL35" s="134">
        <v>34693</v>
      </c>
      <c r="GM35" s="134">
        <v>34508</v>
      </c>
      <c r="GN35">
        <v>1</v>
      </c>
      <c r="GO35">
        <v>0</v>
      </c>
      <c r="GP35">
        <v>1</v>
      </c>
      <c r="GQ35">
        <v>1</v>
      </c>
      <c r="GR35">
        <v>3</v>
      </c>
      <c r="GS35">
        <v>7</v>
      </c>
      <c r="GT35">
        <v>4</v>
      </c>
      <c r="GU35">
        <v>11</v>
      </c>
      <c r="GV35">
        <v>18</v>
      </c>
      <c r="GW35">
        <v>11</v>
      </c>
      <c r="GX35">
        <v>22</v>
      </c>
      <c r="GY35">
        <v>11</v>
      </c>
      <c r="GZ35">
        <v>34</v>
      </c>
      <c r="HA35">
        <v>27</v>
      </c>
      <c r="HB35">
        <v>621</v>
      </c>
      <c r="HC35">
        <v>0</v>
      </c>
      <c r="HD35">
        <v>1</v>
      </c>
      <c r="HE35">
        <v>1</v>
      </c>
      <c r="HF35">
        <v>3</v>
      </c>
      <c r="HG35">
        <v>7</v>
      </c>
      <c r="HH35">
        <v>4</v>
      </c>
      <c r="HI35">
        <v>11</v>
      </c>
      <c r="HJ35">
        <v>12</v>
      </c>
      <c r="HK35">
        <v>11</v>
      </c>
      <c r="HL35">
        <v>22</v>
      </c>
      <c r="HM35">
        <v>11</v>
      </c>
      <c r="HN35">
        <v>34</v>
      </c>
      <c r="HO35">
        <v>27</v>
      </c>
      <c r="HP35">
        <v>621</v>
      </c>
      <c r="HQ35">
        <v>1</v>
      </c>
      <c r="HR35">
        <v>0.75</v>
      </c>
      <c r="HS35">
        <v>0.36363636363636398</v>
      </c>
      <c r="HT35">
        <v>0.52173913043478304</v>
      </c>
      <c r="HU35">
        <v>0.66666666666666696</v>
      </c>
      <c r="HV35">
        <v>0.75555555555555598</v>
      </c>
      <c r="HW35">
        <v>0.95833333333333304</v>
      </c>
      <c r="HX35">
        <v>1</v>
      </c>
      <c r="HY35">
        <v>0.75</v>
      </c>
      <c r="HZ35">
        <v>0.36363636363636398</v>
      </c>
      <c r="IA35">
        <v>0.62068965517241403</v>
      </c>
      <c r="IB35">
        <v>0.66666666666666696</v>
      </c>
      <c r="IC35">
        <v>0.75555555555555598</v>
      </c>
      <c r="ID35">
        <v>0.95833333333333304</v>
      </c>
    </row>
    <row r="36" spans="1:238" s="1" customFormat="1" x14ac:dyDescent="0.2">
      <c r="A36" s="1" t="s">
        <v>153</v>
      </c>
      <c r="B36" s="1">
        <v>1995</v>
      </c>
      <c r="C36" s="16">
        <v>-7</v>
      </c>
      <c r="D36" s="1" t="s">
        <v>154</v>
      </c>
      <c r="E36" s="1" t="s">
        <v>155</v>
      </c>
      <c r="G36" s="1" t="s">
        <v>156</v>
      </c>
      <c r="H36" s="1" t="s">
        <v>156</v>
      </c>
      <c r="I36" s="1" t="s">
        <v>157</v>
      </c>
      <c r="T36" s="3">
        <v>1</v>
      </c>
      <c r="U36" s="3" t="s">
        <v>486</v>
      </c>
      <c r="V36" s="3" t="s">
        <v>487</v>
      </c>
      <c r="W36" s="3" t="s">
        <v>57</v>
      </c>
      <c r="X36" s="3" t="s">
        <v>57</v>
      </c>
      <c r="Y36" s="3"/>
      <c r="Z36" s="3"/>
      <c r="AA36" s="3"/>
      <c r="AB36" s="3"/>
      <c r="AC36" s="10" t="s">
        <v>488</v>
      </c>
      <c r="AD36" s="3" t="s">
        <v>60</v>
      </c>
      <c r="AE36" s="14" t="s">
        <v>60</v>
      </c>
      <c r="AF36" s="3"/>
      <c r="AG36" s="3"/>
      <c r="AH36" s="3"/>
      <c r="AI36" s="3"/>
      <c r="AJ36" s="3">
        <v>0</v>
      </c>
      <c r="AK36" s="62">
        <v>0</v>
      </c>
      <c r="AL36" s="28">
        <v>0</v>
      </c>
      <c r="AM36" s="28">
        <v>0</v>
      </c>
      <c r="AN36" s="28">
        <v>1</v>
      </c>
      <c r="AO36" s="28">
        <v>1</v>
      </c>
      <c r="AP36" s="28">
        <v>1</v>
      </c>
      <c r="AQ36" s="28">
        <v>1</v>
      </c>
      <c r="AR36" s="28"/>
      <c r="AS36" s="28">
        <v>1</v>
      </c>
      <c r="AU36" s="1">
        <v>0</v>
      </c>
      <c r="AV36" s="28">
        <v>206</v>
      </c>
      <c r="AW36" s="1">
        <v>20610</v>
      </c>
      <c r="AX36" s="1">
        <v>1</v>
      </c>
      <c r="AY36" s="1">
        <v>0</v>
      </c>
      <c r="AZ36" s="1">
        <v>1</v>
      </c>
      <c r="BA36" s="1">
        <v>1</v>
      </c>
      <c r="BB36" s="1">
        <v>0</v>
      </c>
      <c r="BC36" s="1">
        <v>1</v>
      </c>
      <c r="BD36" s="3" t="s">
        <v>303</v>
      </c>
      <c r="BE36" s="3" t="s">
        <v>571</v>
      </c>
      <c r="BF36" s="3">
        <v>8</v>
      </c>
      <c r="BG36" s="3">
        <v>10</v>
      </c>
      <c r="BH36" s="3">
        <v>1995</v>
      </c>
      <c r="BI36" s="3"/>
      <c r="BJ36" s="3">
        <v>8</v>
      </c>
      <c r="BK36" s="3">
        <v>10</v>
      </c>
      <c r="BL36" s="3">
        <v>1995</v>
      </c>
      <c r="BM36" s="3"/>
      <c r="BN36" s="161">
        <v>0</v>
      </c>
      <c r="BO36" s="161">
        <v>0</v>
      </c>
      <c r="BP36" s="3"/>
      <c r="BQ36" s="19" t="s">
        <v>734</v>
      </c>
      <c r="BR36" s="19" t="s">
        <v>331</v>
      </c>
      <c r="BS36" s="3" t="s">
        <v>578</v>
      </c>
      <c r="BT36" s="3">
        <v>1</v>
      </c>
      <c r="BU36" s="3">
        <v>2</v>
      </c>
      <c r="BV36" s="3">
        <v>0</v>
      </c>
      <c r="BW36" s="12" t="s">
        <v>155</v>
      </c>
      <c r="BX36" s="1" t="s">
        <v>320</v>
      </c>
      <c r="BY36" s="28">
        <v>1</v>
      </c>
      <c r="BZ36" s="28">
        <v>0</v>
      </c>
      <c r="CA36" s="3">
        <v>1</v>
      </c>
      <c r="CB36" s="3">
        <v>1</v>
      </c>
      <c r="CC36" s="5">
        <f>CA37</f>
        <v>1</v>
      </c>
      <c r="CD36" s="3">
        <v>0</v>
      </c>
      <c r="CE36" s="3">
        <v>1</v>
      </c>
      <c r="CF36" s="3">
        <v>1</v>
      </c>
      <c r="CG36" s="12">
        <v>1</v>
      </c>
      <c r="CH36" s="12">
        <v>0</v>
      </c>
      <c r="CI36" s="12">
        <v>0</v>
      </c>
      <c r="CJ36" s="12">
        <v>21</v>
      </c>
      <c r="CK36" s="19" t="s">
        <v>1479</v>
      </c>
      <c r="CL36" s="12">
        <f t="shared" si="0"/>
        <v>50</v>
      </c>
      <c r="CM36" s="12">
        <f t="shared" si="1"/>
        <v>50</v>
      </c>
      <c r="CN36" s="12">
        <f t="shared" ref="CN36" si="205">CL37</f>
        <v>50</v>
      </c>
      <c r="CO36" s="3">
        <v>0</v>
      </c>
      <c r="CP36" s="3">
        <v>0</v>
      </c>
      <c r="CQ36" s="3">
        <v>0</v>
      </c>
      <c r="CR36" s="161">
        <v>0</v>
      </c>
      <c r="CS36" s="161">
        <v>1</v>
      </c>
      <c r="CT36" s="161">
        <v>0</v>
      </c>
      <c r="CU36" s="3">
        <v>0</v>
      </c>
      <c r="CV36" s="161">
        <v>0</v>
      </c>
      <c r="CW36" s="161">
        <v>1</v>
      </c>
      <c r="CX36" s="161">
        <v>0</v>
      </c>
      <c r="CY36" s="3">
        <v>20.27027027027027</v>
      </c>
      <c r="CZ36" s="3">
        <v>58.781362007168461</v>
      </c>
      <c r="DA36" s="3">
        <v>0</v>
      </c>
      <c r="DB36" s="3">
        <v>0</v>
      </c>
      <c r="DC36" s="3">
        <v>0</v>
      </c>
      <c r="DD36" s="12">
        <f>100-EK36</f>
        <v>50</v>
      </c>
      <c r="DE36" s="12">
        <f t="shared" si="4"/>
        <v>50</v>
      </c>
      <c r="DF36" s="12">
        <f t="shared" ref="DF36" si="206">EK36</f>
        <v>50</v>
      </c>
      <c r="DG36" s="12">
        <f t="shared" si="64"/>
        <v>50</v>
      </c>
      <c r="DH36" s="12">
        <f>DD37</f>
        <v>50</v>
      </c>
      <c r="DI36" s="12">
        <f t="shared" ref="DI36" si="207">DE37</f>
        <v>50</v>
      </c>
      <c r="DJ36" s="3">
        <v>0</v>
      </c>
      <c r="DK36" s="3" t="s">
        <v>320</v>
      </c>
      <c r="DL36" s="3">
        <v>2</v>
      </c>
      <c r="DM36" s="3" t="s">
        <v>735</v>
      </c>
      <c r="DN36" s="3" t="s">
        <v>156</v>
      </c>
      <c r="DO36" s="3" t="s">
        <v>736</v>
      </c>
      <c r="DP36" s="3"/>
      <c r="DQ36" s="3"/>
      <c r="DR36" s="3"/>
      <c r="DS36" s="3"/>
      <c r="DT36" s="12">
        <f t="shared" ref="DT36" si="208">(DV36/DU36)*100</f>
        <v>58.781362007168461</v>
      </c>
      <c r="DU36" s="12">
        <f t="shared" si="9"/>
        <v>139500</v>
      </c>
      <c r="DV36" s="157">
        <v>82000</v>
      </c>
      <c r="DW36" s="157">
        <v>57500</v>
      </c>
      <c r="DX36" s="3"/>
      <c r="DY36" s="3"/>
      <c r="DZ36" s="101" t="s">
        <v>1000</v>
      </c>
      <c r="EA36" s="101" t="s">
        <v>997</v>
      </c>
      <c r="EB36" s="12"/>
      <c r="EC36" s="12"/>
      <c r="ED36" s="12">
        <f t="shared" ref="ED36" si="209">(EF36/EE36)*100</f>
        <v>20.27027027027027</v>
      </c>
      <c r="EE36" s="12">
        <f t="shared" si="11"/>
        <v>74</v>
      </c>
      <c r="EF36" s="3">
        <v>15</v>
      </c>
      <c r="EG36" s="3">
        <v>59</v>
      </c>
      <c r="EH36" s="3"/>
      <c r="EI36" s="3"/>
      <c r="EJ36" s="73" t="s">
        <v>915</v>
      </c>
      <c r="EK36" s="81">
        <v>50</v>
      </c>
      <c r="EL36" s="73" t="s">
        <v>915</v>
      </c>
      <c r="EM36" s="81">
        <v>50</v>
      </c>
      <c r="EN36" s="56"/>
      <c r="EO36" s="81"/>
      <c r="EP36" s="56"/>
      <c r="EQ36" s="81"/>
      <c r="ER36" s="3" t="s">
        <v>737</v>
      </c>
      <c r="ES36" s="3">
        <v>1</v>
      </c>
      <c r="ET36" s="3" t="s">
        <v>949</v>
      </c>
      <c r="EU36" s="3"/>
      <c r="EV36" s="3"/>
      <c r="EW36" s="3"/>
      <c r="EX36" s="1">
        <v>1421</v>
      </c>
      <c r="EZ36" s="1">
        <v>2</v>
      </c>
      <c r="FB36" s="1">
        <v>1</v>
      </c>
      <c r="FC36" s="1">
        <v>1</v>
      </c>
      <c r="FD36" s="1">
        <v>3</v>
      </c>
      <c r="FE36" s="9">
        <v>27709</v>
      </c>
      <c r="FF36" s="1">
        <v>1</v>
      </c>
      <c r="FG36" s="9">
        <v>27709</v>
      </c>
      <c r="FH36" s="1">
        <v>1</v>
      </c>
      <c r="FI36" s="1">
        <v>1</v>
      </c>
      <c r="FJ36" s="9">
        <v>35057</v>
      </c>
      <c r="FK36" s="1">
        <v>1</v>
      </c>
      <c r="FL36" s="1">
        <v>540</v>
      </c>
      <c r="FP36" s="1">
        <v>540</v>
      </c>
      <c r="FQ36" s="1">
        <v>4</v>
      </c>
      <c r="FR36" s="1" t="s">
        <v>65</v>
      </c>
      <c r="FS36" s="1">
        <v>1</v>
      </c>
      <c r="FT36">
        <v>10</v>
      </c>
      <c r="FU36">
        <v>8</v>
      </c>
      <c r="FV36" s="134">
        <v>34921</v>
      </c>
      <c r="FW36">
        <v>8</v>
      </c>
      <c r="FX36">
        <v>10</v>
      </c>
      <c r="FY36" s="134">
        <v>34921</v>
      </c>
      <c r="FZ36" s="134">
        <v>34891</v>
      </c>
      <c r="GA36" s="134">
        <v>34861</v>
      </c>
      <c r="GB36" s="134">
        <v>34831</v>
      </c>
      <c r="GC36" s="134">
        <v>34801</v>
      </c>
      <c r="GD36" s="134">
        <v>34771</v>
      </c>
      <c r="GE36" s="134">
        <v>34741</v>
      </c>
      <c r="GF36" s="134">
        <v>34556</v>
      </c>
      <c r="GG36" s="134">
        <v>34891</v>
      </c>
      <c r="GH36" s="134">
        <v>34861</v>
      </c>
      <c r="GI36" s="134">
        <v>34831</v>
      </c>
      <c r="GJ36" s="134">
        <v>34801</v>
      </c>
      <c r="GK36" s="134">
        <v>34771</v>
      </c>
      <c r="GL36" s="134">
        <v>34741</v>
      </c>
      <c r="GM36" s="134">
        <v>34556</v>
      </c>
      <c r="GN36">
        <v>1</v>
      </c>
      <c r="GO36">
        <v>1</v>
      </c>
      <c r="GP36">
        <v>2</v>
      </c>
      <c r="GQ36">
        <v>1</v>
      </c>
      <c r="GR36">
        <v>3</v>
      </c>
      <c r="GS36">
        <v>1</v>
      </c>
      <c r="GT36">
        <v>6</v>
      </c>
      <c r="GU36">
        <v>4</v>
      </c>
      <c r="GV36">
        <v>7</v>
      </c>
      <c r="GW36">
        <v>8</v>
      </c>
      <c r="GX36">
        <v>11</v>
      </c>
      <c r="GY36">
        <v>12</v>
      </c>
      <c r="GZ36">
        <v>25</v>
      </c>
      <c r="HA36">
        <v>19</v>
      </c>
      <c r="HB36">
        <v>285</v>
      </c>
      <c r="HC36">
        <v>2</v>
      </c>
      <c r="HD36">
        <v>0</v>
      </c>
      <c r="HE36">
        <v>2</v>
      </c>
      <c r="HF36">
        <v>3</v>
      </c>
      <c r="HG36">
        <v>2</v>
      </c>
      <c r="HH36">
        <v>6</v>
      </c>
      <c r="HI36">
        <v>5</v>
      </c>
      <c r="HJ36">
        <v>7</v>
      </c>
      <c r="HK36">
        <v>9</v>
      </c>
      <c r="HL36">
        <v>11</v>
      </c>
      <c r="HM36">
        <v>13</v>
      </c>
      <c r="HN36">
        <v>25</v>
      </c>
      <c r="HO36">
        <v>20</v>
      </c>
      <c r="HP36">
        <v>285</v>
      </c>
      <c r="HQ36">
        <v>1</v>
      </c>
      <c r="HR36">
        <v>0.4</v>
      </c>
      <c r="HS36">
        <v>0.25</v>
      </c>
      <c r="HT36">
        <v>0.41666666666666702</v>
      </c>
      <c r="HU36">
        <v>0.45</v>
      </c>
      <c r="HV36">
        <v>0.34210526315789502</v>
      </c>
      <c r="HW36">
        <v>6.5573770491803296E-2</v>
      </c>
      <c r="HX36">
        <v>0.33333333333333298</v>
      </c>
      <c r="HY36">
        <v>0.25</v>
      </c>
      <c r="HZ36">
        <v>0.14285714285714299</v>
      </c>
      <c r="IA36">
        <v>0.36363636363636398</v>
      </c>
      <c r="IB36">
        <v>0.42105263157894701</v>
      </c>
      <c r="IC36">
        <v>0.32432432432432401</v>
      </c>
      <c r="ID36">
        <v>6.25E-2</v>
      </c>
    </row>
    <row r="37" spans="1:238" s="1" customFormat="1" x14ac:dyDescent="0.2">
      <c r="A37" s="1" t="s">
        <v>153</v>
      </c>
      <c r="B37" s="1">
        <v>1995</v>
      </c>
      <c r="C37" s="16">
        <v>-7</v>
      </c>
      <c r="D37" s="1" t="s">
        <v>154</v>
      </c>
      <c r="E37" s="1" t="s">
        <v>155</v>
      </c>
      <c r="G37" s="1" t="s">
        <v>156</v>
      </c>
      <c r="H37" s="1" t="s">
        <v>156</v>
      </c>
      <c r="I37" s="1" t="s">
        <v>157</v>
      </c>
      <c r="T37" s="3">
        <v>1</v>
      </c>
      <c r="U37" s="3" t="s">
        <v>486</v>
      </c>
      <c r="V37" s="3" t="s">
        <v>487</v>
      </c>
      <c r="W37" s="3" t="s">
        <v>57</v>
      </c>
      <c r="X37" s="3" t="s">
        <v>57</v>
      </c>
      <c r="Y37" s="3"/>
      <c r="Z37" s="3"/>
      <c r="AA37" s="3"/>
      <c r="AB37" s="3"/>
      <c r="AC37" s="10" t="s">
        <v>488</v>
      </c>
      <c r="AD37" s="3" t="s">
        <v>60</v>
      </c>
      <c r="AE37" s="14" t="s">
        <v>60</v>
      </c>
      <c r="AF37" s="3"/>
      <c r="AG37" s="3"/>
      <c r="AH37" s="3"/>
      <c r="AI37" s="3"/>
      <c r="AJ37" s="3">
        <v>0</v>
      </c>
      <c r="AK37" s="62">
        <v>0</v>
      </c>
      <c r="AL37" s="28">
        <v>0</v>
      </c>
      <c r="AM37" s="28">
        <v>0</v>
      </c>
      <c r="AN37" s="28">
        <v>1</v>
      </c>
      <c r="AO37" s="28">
        <v>1</v>
      </c>
      <c r="AP37" s="28">
        <v>1</v>
      </c>
      <c r="AQ37" s="28">
        <v>1</v>
      </c>
      <c r="AR37" s="28"/>
      <c r="AS37" s="28">
        <v>1</v>
      </c>
      <c r="AU37" s="1">
        <v>0</v>
      </c>
      <c r="AV37" s="28">
        <v>206</v>
      </c>
      <c r="AW37" s="1">
        <v>20610</v>
      </c>
      <c r="AX37" s="1">
        <v>1</v>
      </c>
      <c r="AY37" s="1">
        <v>0</v>
      </c>
      <c r="AZ37" s="1">
        <v>1</v>
      </c>
      <c r="BA37" s="1">
        <v>1</v>
      </c>
      <c r="BB37" s="1">
        <v>0</v>
      </c>
      <c r="BC37" s="1">
        <v>1</v>
      </c>
      <c r="BD37" s="3" t="s">
        <v>303</v>
      </c>
      <c r="BE37" s="3" t="s">
        <v>571</v>
      </c>
      <c r="BF37" s="3">
        <v>8</v>
      </c>
      <c r="BG37" s="3">
        <v>10</v>
      </c>
      <c r="BH37" s="3">
        <v>1995</v>
      </c>
      <c r="BI37" s="3"/>
      <c r="BJ37" s="3">
        <v>8</v>
      </c>
      <c r="BK37" s="3">
        <v>10</v>
      </c>
      <c r="BL37" s="3">
        <v>1995</v>
      </c>
      <c r="BM37" s="3"/>
      <c r="BN37" s="161">
        <v>0</v>
      </c>
      <c r="BO37" s="161">
        <v>0</v>
      </c>
      <c r="BP37" s="3"/>
      <c r="BQ37" s="19" t="s">
        <v>734</v>
      </c>
      <c r="BR37" s="19" t="s">
        <v>331</v>
      </c>
      <c r="BS37" s="3" t="s">
        <v>578</v>
      </c>
      <c r="BT37" s="3">
        <v>1</v>
      </c>
      <c r="BU37" s="3">
        <v>2</v>
      </c>
      <c r="BV37" s="3">
        <v>0</v>
      </c>
      <c r="BW37" s="12" t="s">
        <v>156</v>
      </c>
      <c r="BX37" s="12" t="s">
        <v>1424</v>
      </c>
      <c r="BY37" s="12">
        <v>0</v>
      </c>
      <c r="BZ37" s="12">
        <v>1</v>
      </c>
      <c r="CA37" s="3">
        <v>1</v>
      </c>
      <c r="CB37" s="3">
        <v>1</v>
      </c>
      <c r="CC37" s="5">
        <f>CA36</f>
        <v>1</v>
      </c>
      <c r="CD37" s="3">
        <v>0</v>
      </c>
      <c r="CE37" s="3">
        <v>1</v>
      </c>
      <c r="CF37" s="3">
        <v>1</v>
      </c>
      <c r="CG37" s="12">
        <v>1</v>
      </c>
      <c r="CH37" s="12">
        <v>0</v>
      </c>
      <c r="CI37" s="12">
        <v>0</v>
      </c>
      <c r="CJ37" s="12">
        <v>22</v>
      </c>
      <c r="CK37" s="19" t="s">
        <v>1480</v>
      </c>
      <c r="CL37" s="12">
        <f t="shared" si="0"/>
        <v>50</v>
      </c>
      <c r="CM37" s="12">
        <f t="shared" si="1"/>
        <v>50</v>
      </c>
      <c r="CN37" s="12">
        <f t="shared" ref="CN37" si="210">CL36</f>
        <v>50</v>
      </c>
      <c r="CO37" s="3">
        <v>0</v>
      </c>
      <c r="CP37" s="3">
        <v>0</v>
      </c>
      <c r="CQ37" s="3">
        <v>0</v>
      </c>
      <c r="CR37" s="161">
        <v>0</v>
      </c>
      <c r="CS37" s="161">
        <v>1</v>
      </c>
      <c r="CT37" s="161">
        <v>0</v>
      </c>
      <c r="CU37" s="3">
        <v>0</v>
      </c>
      <c r="CV37" s="161">
        <v>0</v>
      </c>
      <c r="CW37" s="161">
        <v>1</v>
      </c>
      <c r="CX37" s="161">
        <v>0</v>
      </c>
      <c r="CY37" s="3">
        <v>79.729729729729726</v>
      </c>
      <c r="CZ37" s="3">
        <v>41.218637992831539</v>
      </c>
      <c r="DA37" s="3">
        <v>0</v>
      </c>
      <c r="DB37" s="3">
        <v>0</v>
      </c>
      <c r="DC37" s="3">
        <v>0</v>
      </c>
      <c r="DD37" s="12">
        <f>100-EM37</f>
        <v>50</v>
      </c>
      <c r="DE37" s="12">
        <f t="shared" si="4"/>
        <v>50</v>
      </c>
      <c r="DF37" s="12">
        <f t="shared" ref="DF37" si="211">EM37</f>
        <v>50</v>
      </c>
      <c r="DG37" s="12">
        <f t="shared" ref="DG37" si="212">EM37</f>
        <v>50</v>
      </c>
      <c r="DH37" s="12">
        <f>DD36</f>
        <v>50</v>
      </c>
      <c r="DI37" s="12">
        <f t="shared" ref="DI37" si="213">DE36</f>
        <v>50</v>
      </c>
      <c r="DJ37" s="3">
        <v>0</v>
      </c>
      <c r="DK37" s="3" t="s">
        <v>320</v>
      </c>
      <c r="DL37" s="3">
        <v>2</v>
      </c>
      <c r="DM37" s="3" t="s">
        <v>735</v>
      </c>
      <c r="DN37" s="3" t="s">
        <v>156</v>
      </c>
      <c r="DO37" s="3" t="s">
        <v>736</v>
      </c>
      <c r="DP37" s="3"/>
      <c r="DQ37" s="3"/>
      <c r="DR37" s="3"/>
      <c r="DS37" s="3"/>
      <c r="DT37" s="12">
        <f t="shared" ref="DT37" si="214">(DW37/DU37)*100</f>
        <v>41.218637992831539</v>
      </c>
      <c r="DU37" s="12">
        <f t="shared" si="9"/>
        <v>139500</v>
      </c>
      <c r="DV37" s="157">
        <v>82000</v>
      </c>
      <c r="DW37" s="157">
        <v>57500</v>
      </c>
      <c r="DX37" s="3"/>
      <c r="DY37" s="3"/>
      <c r="DZ37" s="101" t="s">
        <v>1000</v>
      </c>
      <c r="EA37" s="101" t="s">
        <v>997</v>
      </c>
      <c r="EB37" s="12"/>
      <c r="EC37" s="12"/>
      <c r="ED37" s="12">
        <f t="shared" ref="ED37" si="215">(EG37/EE37)*100</f>
        <v>79.729729729729726</v>
      </c>
      <c r="EE37" s="12">
        <f t="shared" si="11"/>
        <v>74</v>
      </c>
      <c r="EF37" s="3">
        <v>15</v>
      </c>
      <c r="EG37" s="3">
        <v>59</v>
      </c>
      <c r="EH37" s="3"/>
      <c r="EI37" s="3"/>
      <c r="EJ37" s="73" t="s">
        <v>915</v>
      </c>
      <c r="EK37" s="81">
        <v>50</v>
      </c>
      <c r="EL37" s="73" t="s">
        <v>915</v>
      </c>
      <c r="EM37" s="81">
        <v>50</v>
      </c>
      <c r="EN37" s="56"/>
      <c r="EO37" s="81"/>
      <c r="EP37" s="56"/>
      <c r="EQ37" s="81"/>
      <c r="ER37" s="3" t="s">
        <v>737</v>
      </c>
      <c r="ES37" s="3">
        <v>1</v>
      </c>
      <c r="ET37" s="3" t="s">
        <v>949</v>
      </c>
      <c r="EU37" s="3"/>
      <c r="EV37" s="3"/>
      <c r="EW37" s="3"/>
      <c r="EX37" s="1">
        <v>1421</v>
      </c>
      <c r="EZ37" s="1">
        <v>2</v>
      </c>
      <c r="FB37" s="1">
        <v>1</v>
      </c>
      <c r="FC37" s="1">
        <v>1</v>
      </c>
      <c r="FD37" s="1">
        <v>3</v>
      </c>
      <c r="FE37" s="9">
        <v>27709</v>
      </c>
      <c r="FF37" s="1">
        <v>1</v>
      </c>
      <c r="FG37" s="9">
        <v>27709</v>
      </c>
      <c r="FH37" s="1">
        <v>1</v>
      </c>
      <c r="FI37" s="1">
        <v>1</v>
      </c>
      <c r="FJ37" s="9">
        <v>35057</v>
      </c>
      <c r="FK37" s="1">
        <v>1</v>
      </c>
      <c r="FL37" s="1">
        <v>540</v>
      </c>
      <c r="FP37" s="1">
        <v>540</v>
      </c>
      <c r="FQ37" s="1">
        <v>4</v>
      </c>
      <c r="FR37" s="1" t="s">
        <v>65</v>
      </c>
      <c r="FS37" s="1">
        <v>1</v>
      </c>
      <c r="FT37">
        <v>10</v>
      </c>
      <c r="FU37">
        <v>8</v>
      </c>
      <c r="FV37" s="134">
        <v>34921</v>
      </c>
      <c r="FW37">
        <v>8</v>
      </c>
      <c r="FX37">
        <v>10</v>
      </c>
      <c r="FY37" s="134">
        <v>34921</v>
      </c>
      <c r="FZ37" s="134">
        <v>34891</v>
      </c>
      <c r="GA37" s="134">
        <v>34861</v>
      </c>
      <c r="GB37" s="134">
        <v>34831</v>
      </c>
      <c r="GC37" s="134">
        <v>34801</v>
      </c>
      <c r="GD37" s="134">
        <v>34771</v>
      </c>
      <c r="GE37" s="134">
        <v>34741</v>
      </c>
      <c r="GF37" s="134">
        <v>34556</v>
      </c>
      <c r="GG37" s="134">
        <v>34891</v>
      </c>
      <c r="GH37" s="134">
        <v>34861</v>
      </c>
      <c r="GI37" s="134">
        <v>34831</v>
      </c>
      <c r="GJ37" s="134">
        <v>34801</v>
      </c>
      <c r="GK37" s="134">
        <v>34771</v>
      </c>
      <c r="GL37" s="134">
        <v>34741</v>
      </c>
      <c r="GM37" s="134">
        <v>34556</v>
      </c>
      <c r="GN37">
        <v>1</v>
      </c>
      <c r="GO37">
        <v>1</v>
      </c>
      <c r="GP37">
        <v>2</v>
      </c>
      <c r="GQ37">
        <v>1</v>
      </c>
      <c r="GR37">
        <v>3</v>
      </c>
      <c r="GS37">
        <v>1</v>
      </c>
      <c r="GT37">
        <v>6</v>
      </c>
      <c r="GU37">
        <v>4</v>
      </c>
      <c r="GV37">
        <v>7</v>
      </c>
      <c r="GW37">
        <v>8</v>
      </c>
      <c r="GX37">
        <v>11</v>
      </c>
      <c r="GY37">
        <v>12</v>
      </c>
      <c r="GZ37">
        <v>25</v>
      </c>
      <c r="HA37">
        <v>19</v>
      </c>
      <c r="HB37">
        <v>285</v>
      </c>
      <c r="HC37">
        <v>2</v>
      </c>
      <c r="HD37">
        <v>0</v>
      </c>
      <c r="HE37">
        <v>2</v>
      </c>
      <c r="HF37">
        <v>3</v>
      </c>
      <c r="HG37">
        <v>2</v>
      </c>
      <c r="HH37">
        <v>6</v>
      </c>
      <c r="HI37">
        <v>5</v>
      </c>
      <c r="HJ37">
        <v>7</v>
      </c>
      <c r="HK37">
        <v>9</v>
      </c>
      <c r="HL37">
        <v>11</v>
      </c>
      <c r="HM37">
        <v>13</v>
      </c>
      <c r="HN37">
        <v>25</v>
      </c>
      <c r="HO37">
        <v>20</v>
      </c>
      <c r="HP37">
        <v>285</v>
      </c>
      <c r="HQ37">
        <v>0</v>
      </c>
      <c r="HR37">
        <v>0.6</v>
      </c>
      <c r="HS37">
        <v>0.75</v>
      </c>
      <c r="HT37">
        <v>0.58333333333333304</v>
      </c>
      <c r="HU37">
        <v>0.55000000000000004</v>
      </c>
      <c r="HV37">
        <v>0.65789473684210498</v>
      </c>
      <c r="HW37">
        <v>0.93442622950819698</v>
      </c>
      <c r="HX37">
        <v>0.66666666666666696</v>
      </c>
      <c r="HY37">
        <v>0.75</v>
      </c>
      <c r="HZ37">
        <v>0.85714285714285698</v>
      </c>
      <c r="IA37">
        <v>0.63636363636363602</v>
      </c>
      <c r="IB37">
        <v>0.57894736842105299</v>
      </c>
      <c r="IC37">
        <v>0.67567567567567599</v>
      </c>
      <c r="ID37">
        <v>0.9375</v>
      </c>
    </row>
    <row r="38" spans="1:238" s="1" customFormat="1" x14ac:dyDescent="0.2">
      <c r="A38" s="1" t="s">
        <v>204</v>
      </c>
      <c r="B38" s="1">
        <v>1993</v>
      </c>
      <c r="C38" s="1">
        <v>5</v>
      </c>
      <c r="D38" s="1" t="s">
        <v>205</v>
      </c>
      <c r="E38" s="1" t="s">
        <v>206</v>
      </c>
      <c r="G38" s="1" t="s">
        <v>207</v>
      </c>
      <c r="H38" s="1" t="s">
        <v>208</v>
      </c>
      <c r="I38" s="1" t="s">
        <v>208</v>
      </c>
      <c r="J38" s="1" t="s">
        <v>209</v>
      </c>
      <c r="K38" s="1" t="s">
        <v>209</v>
      </c>
      <c r="T38" s="3">
        <v>1</v>
      </c>
      <c r="U38" s="3" t="s">
        <v>210</v>
      </c>
      <c r="V38" s="11" t="s">
        <v>211</v>
      </c>
      <c r="W38" s="11" t="s">
        <v>101</v>
      </c>
      <c r="X38" s="11" t="s">
        <v>212</v>
      </c>
      <c r="Y38" s="11" t="s">
        <v>101</v>
      </c>
      <c r="Z38" s="11" t="s">
        <v>213</v>
      </c>
      <c r="AA38" s="11"/>
      <c r="AB38" s="11"/>
      <c r="AC38" s="11"/>
      <c r="AD38" s="3" t="s">
        <v>74</v>
      </c>
      <c r="AE38" s="14" t="s">
        <v>74</v>
      </c>
      <c r="AF38" s="14" t="s">
        <v>507</v>
      </c>
      <c r="AG38" s="14" t="s">
        <v>507</v>
      </c>
      <c r="AH38" s="14"/>
      <c r="AI38" s="14"/>
      <c r="AJ38" s="3">
        <v>1</v>
      </c>
      <c r="AK38" s="62">
        <v>1</v>
      </c>
      <c r="AL38" s="28">
        <v>1</v>
      </c>
      <c r="AM38" s="28">
        <v>1</v>
      </c>
      <c r="AN38" s="28">
        <v>1</v>
      </c>
      <c r="AO38" s="28"/>
      <c r="AP38" s="28"/>
      <c r="AQ38" s="28"/>
      <c r="AR38" s="28"/>
      <c r="AS38" s="28">
        <v>1</v>
      </c>
      <c r="AT38" s="1" t="s">
        <v>215</v>
      </c>
      <c r="AU38" s="1">
        <v>1</v>
      </c>
      <c r="AV38" s="28">
        <v>300</v>
      </c>
      <c r="AW38" s="1">
        <v>30010</v>
      </c>
      <c r="AX38" s="1">
        <v>2</v>
      </c>
      <c r="AY38" s="1">
        <v>1</v>
      </c>
      <c r="AZ38" s="1">
        <v>2</v>
      </c>
      <c r="BA38" s="1">
        <v>0</v>
      </c>
      <c r="BB38" s="1">
        <v>0</v>
      </c>
      <c r="BC38" s="1">
        <v>0</v>
      </c>
      <c r="BD38" s="3" t="s">
        <v>388</v>
      </c>
      <c r="BE38" s="3" t="s">
        <v>389</v>
      </c>
      <c r="BF38" s="5" t="s">
        <v>331</v>
      </c>
      <c r="BG38" s="5" t="s">
        <v>311</v>
      </c>
      <c r="BH38" s="5" t="s">
        <v>414</v>
      </c>
      <c r="BI38" s="5"/>
      <c r="BJ38" s="5" t="s">
        <v>331</v>
      </c>
      <c r="BK38" s="5" t="s">
        <v>330</v>
      </c>
      <c r="BL38" s="5" t="s">
        <v>414</v>
      </c>
      <c r="BM38" s="5"/>
      <c r="BN38" s="161">
        <v>0</v>
      </c>
      <c r="BO38" s="161">
        <v>0</v>
      </c>
      <c r="BP38" s="3"/>
      <c r="BQ38" s="5" t="s">
        <v>689</v>
      </c>
      <c r="BR38" s="5" t="s">
        <v>762</v>
      </c>
      <c r="BS38" s="3" t="s">
        <v>410</v>
      </c>
      <c r="BT38" s="3">
        <v>1</v>
      </c>
      <c r="BU38" s="3">
        <v>2</v>
      </c>
      <c r="BV38" s="3">
        <v>1</v>
      </c>
      <c r="BW38" s="3" t="s">
        <v>1425</v>
      </c>
      <c r="BX38" s="1" t="s">
        <v>320</v>
      </c>
      <c r="BY38" s="28">
        <v>1</v>
      </c>
      <c r="BZ38" s="28">
        <v>0</v>
      </c>
      <c r="CA38" s="3">
        <v>1</v>
      </c>
      <c r="CB38" s="3">
        <v>1</v>
      </c>
      <c r="CC38" s="5">
        <f>CA39</f>
        <v>1</v>
      </c>
      <c r="CD38" s="3">
        <v>0</v>
      </c>
      <c r="CE38" s="3">
        <v>1</v>
      </c>
      <c r="CF38" s="3">
        <v>1</v>
      </c>
      <c r="CG38" s="12">
        <v>1</v>
      </c>
      <c r="CH38" s="12">
        <v>0</v>
      </c>
      <c r="CI38" s="12">
        <v>0</v>
      </c>
      <c r="CJ38" s="12">
        <v>31</v>
      </c>
      <c r="CK38" s="19" t="s">
        <v>1479</v>
      </c>
      <c r="CL38" s="12">
        <f t="shared" si="0"/>
        <v>49</v>
      </c>
      <c r="CM38" s="12">
        <f t="shared" si="1"/>
        <v>51</v>
      </c>
      <c r="CN38" s="12">
        <f t="shared" ref="CN38" si="216">CL39</f>
        <v>49</v>
      </c>
      <c r="CO38" s="3">
        <v>1</v>
      </c>
      <c r="CP38" s="3">
        <v>1</v>
      </c>
      <c r="CQ38" s="3">
        <v>0</v>
      </c>
      <c r="CR38" s="161">
        <v>0</v>
      </c>
      <c r="CS38" s="161">
        <v>1</v>
      </c>
      <c r="CT38" s="161">
        <v>0</v>
      </c>
      <c r="CU38" s="3">
        <v>0</v>
      </c>
      <c r="CV38" s="161">
        <v>0</v>
      </c>
      <c r="CW38" s="161">
        <v>1</v>
      </c>
      <c r="CX38" s="161">
        <v>0</v>
      </c>
      <c r="CY38" s="3">
        <v>46.316680779000848</v>
      </c>
      <c r="CZ38" s="3">
        <v>51.515151515151516</v>
      </c>
      <c r="DA38" s="3">
        <v>0</v>
      </c>
      <c r="DB38" s="3">
        <v>0</v>
      </c>
      <c r="DC38" s="3">
        <v>0</v>
      </c>
      <c r="DD38" s="96">
        <f>100-EK38</f>
        <v>0</v>
      </c>
      <c r="DE38" s="96">
        <f t="shared" si="4"/>
        <v>49</v>
      </c>
      <c r="DF38" s="96">
        <f t="shared" ref="DF38" si="217">EK38</f>
        <v>100</v>
      </c>
      <c r="DG38" s="96">
        <v>51</v>
      </c>
      <c r="DH38" s="96">
        <f>DD39</f>
        <v>0</v>
      </c>
      <c r="DI38" s="96">
        <f t="shared" ref="DI38" si="218">DE39</f>
        <v>49</v>
      </c>
      <c r="DJ38" s="3">
        <v>1</v>
      </c>
      <c r="DK38" s="3" t="s">
        <v>320</v>
      </c>
      <c r="DL38" s="3">
        <v>2</v>
      </c>
      <c r="DM38" s="3" t="s">
        <v>879</v>
      </c>
      <c r="DN38" s="3" t="s">
        <v>464</v>
      </c>
      <c r="DO38" s="3" t="s">
        <v>880</v>
      </c>
      <c r="DP38" s="3"/>
      <c r="DQ38" s="3"/>
      <c r="DR38" s="3"/>
      <c r="DS38" s="3"/>
      <c r="DT38" s="12">
        <f t="shared" ref="DT38" si="219">(DV38/DU38)*100</f>
        <v>51.515151515151516</v>
      </c>
      <c r="DU38" s="12">
        <f t="shared" si="9"/>
        <v>165000</v>
      </c>
      <c r="DV38" s="3">
        <v>85000</v>
      </c>
      <c r="DW38" s="3">
        <v>80000</v>
      </c>
      <c r="DX38" s="3"/>
      <c r="DY38" s="3"/>
      <c r="DZ38" s="101" t="s">
        <v>1003</v>
      </c>
      <c r="EA38" s="101" t="s">
        <v>1001</v>
      </c>
      <c r="EB38" s="12"/>
      <c r="EC38" s="12"/>
      <c r="ED38" s="12">
        <f t="shared" ref="ED38" si="220">(EF38/EE38)*100</f>
        <v>46.316680779000848</v>
      </c>
      <c r="EE38" s="12">
        <f t="shared" si="11"/>
        <v>1181</v>
      </c>
      <c r="EF38" s="3">
        <v>547</v>
      </c>
      <c r="EG38" s="3">
        <v>634</v>
      </c>
      <c r="EH38" s="3"/>
      <c r="EI38" s="3"/>
      <c r="EJ38" s="67" t="s">
        <v>916</v>
      </c>
      <c r="EK38" s="100">
        <v>100</v>
      </c>
      <c r="EL38" s="67" t="s">
        <v>917</v>
      </c>
      <c r="EM38" s="100">
        <v>100</v>
      </c>
      <c r="EN38" s="56"/>
      <c r="EO38" s="81"/>
      <c r="EP38" s="56"/>
      <c r="EQ38" s="81"/>
      <c r="ER38" s="3" t="s">
        <v>882</v>
      </c>
      <c r="ES38" s="3">
        <v>1</v>
      </c>
      <c r="ET38" s="3" t="s">
        <v>948</v>
      </c>
      <c r="EU38" s="3"/>
      <c r="EV38" s="3"/>
      <c r="EW38" s="3"/>
      <c r="EX38" s="1" t="s">
        <v>214</v>
      </c>
      <c r="EY38" s="1" t="s">
        <v>136</v>
      </c>
      <c r="EZ38" s="1">
        <v>1</v>
      </c>
      <c r="FA38" s="1" t="s">
        <v>215</v>
      </c>
      <c r="FB38" s="1">
        <v>2</v>
      </c>
      <c r="FC38" s="1">
        <v>1</v>
      </c>
      <c r="FD38" s="1">
        <v>4</v>
      </c>
      <c r="FE38" s="9">
        <v>33721</v>
      </c>
      <c r="FF38" s="1">
        <v>1</v>
      </c>
      <c r="FG38" s="9">
        <v>33724</v>
      </c>
      <c r="FH38" s="1">
        <v>2</v>
      </c>
      <c r="FI38" s="1">
        <v>0</v>
      </c>
      <c r="FL38" s="1">
        <v>346</v>
      </c>
      <c r="FO38" s="1">
        <v>345</v>
      </c>
      <c r="FP38" s="1">
        <v>346</v>
      </c>
      <c r="FQ38" s="1">
        <v>1</v>
      </c>
      <c r="FR38" s="1" t="s">
        <v>65</v>
      </c>
      <c r="FS38" s="1">
        <v>1</v>
      </c>
      <c r="FT38">
        <v>2</v>
      </c>
      <c r="FU38">
        <v>1</v>
      </c>
      <c r="FV38" s="134">
        <v>33971</v>
      </c>
      <c r="FW38">
        <v>1</v>
      </c>
      <c r="FX38">
        <v>4</v>
      </c>
      <c r="FY38" s="134">
        <v>33973</v>
      </c>
      <c r="FZ38" s="134">
        <v>33943</v>
      </c>
      <c r="GA38" s="134">
        <v>33913</v>
      </c>
      <c r="GB38" s="134">
        <v>33883</v>
      </c>
      <c r="GC38" s="134">
        <v>33853</v>
      </c>
      <c r="GD38" s="134">
        <v>33823</v>
      </c>
      <c r="GE38" s="134">
        <v>33793</v>
      </c>
      <c r="GF38" s="134">
        <v>33608</v>
      </c>
      <c r="GG38" s="134">
        <v>33941</v>
      </c>
      <c r="GH38" s="134">
        <v>33911</v>
      </c>
      <c r="GI38" s="134">
        <v>33881</v>
      </c>
      <c r="GJ38" s="134">
        <v>33851</v>
      </c>
      <c r="GK38" s="134">
        <v>33821</v>
      </c>
      <c r="GL38" s="134">
        <v>33791</v>
      </c>
      <c r="GM38" s="134">
        <v>33606</v>
      </c>
      <c r="GN38">
        <v>1</v>
      </c>
      <c r="GO38">
        <v>16</v>
      </c>
      <c r="GP38">
        <v>229</v>
      </c>
      <c r="GQ38">
        <v>82</v>
      </c>
      <c r="GR38">
        <v>513</v>
      </c>
      <c r="GS38">
        <v>335</v>
      </c>
      <c r="GT38">
        <v>574</v>
      </c>
      <c r="GU38">
        <v>658</v>
      </c>
      <c r="GV38">
        <v>662</v>
      </c>
      <c r="GW38">
        <v>777</v>
      </c>
      <c r="GX38">
        <v>702</v>
      </c>
      <c r="GY38">
        <v>841</v>
      </c>
      <c r="GZ38">
        <v>929</v>
      </c>
      <c r="HA38">
        <v>1082</v>
      </c>
      <c r="HB38">
        <v>1077</v>
      </c>
      <c r="HC38">
        <v>69</v>
      </c>
      <c r="HD38">
        <v>229</v>
      </c>
      <c r="HE38">
        <v>135</v>
      </c>
      <c r="HF38">
        <v>513</v>
      </c>
      <c r="HG38">
        <v>402</v>
      </c>
      <c r="HH38">
        <v>574</v>
      </c>
      <c r="HI38">
        <v>711</v>
      </c>
      <c r="HJ38">
        <v>658</v>
      </c>
      <c r="HK38">
        <v>830</v>
      </c>
      <c r="HL38">
        <v>709</v>
      </c>
      <c r="HM38">
        <v>976</v>
      </c>
      <c r="HN38">
        <v>929</v>
      </c>
      <c r="HO38">
        <v>1135</v>
      </c>
      <c r="HP38">
        <v>1077</v>
      </c>
      <c r="HQ38">
        <v>0.23154362416107399</v>
      </c>
      <c r="HR38">
        <v>0.20833333333333301</v>
      </c>
      <c r="HS38">
        <v>0.411885245901639</v>
      </c>
      <c r="HT38">
        <v>0.51935719503287103</v>
      </c>
      <c r="HU38">
        <v>0.539311241065627</v>
      </c>
      <c r="HV38">
        <v>0.512335958005249</v>
      </c>
      <c r="HW38">
        <v>0.51311030741410502</v>
      </c>
      <c r="HX38">
        <v>6.5306122448979598E-2</v>
      </c>
      <c r="HY38">
        <v>0.13781512605042001</v>
      </c>
      <c r="HZ38">
        <v>0.36853685368536898</v>
      </c>
      <c r="IA38">
        <v>0.49848484848484798</v>
      </c>
      <c r="IB38">
        <v>0.52535496957403605</v>
      </c>
      <c r="IC38">
        <v>0.47514124293785298</v>
      </c>
      <c r="ID38">
        <v>0.50115794349235798</v>
      </c>
    </row>
    <row r="39" spans="1:238" s="1" customFormat="1" x14ac:dyDescent="0.2">
      <c r="A39" s="1" t="s">
        <v>204</v>
      </c>
      <c r="B39" s="1">
        <v>1993</v>
      </c>
      <c r="C39" s="1">
        <v>5</v>
      </c>
      <c r="D39" s="1" t="s">
        <v>205</v>
      </c>
      <c r="E39" s="1" t="s">
        <v>206</v>
      </c>
      <c r="G39" s="1" t="s">
        <v>207</v>
      </c>
      <c r="H39" s="1" t="s">
        <v>208</v>
      </c>
      <c r="I39" s="1" t="s">
        <v>208</v>
      </c>
      <c r="J39" s="1" t="s">
        <v>209</v>
      </c>
      <c r="K39" s="1" t="s">
        <v>209</v>
      </c>
      <c r="T39" s="3">
        <v>1</v>
      </c>
      <c r="U39" s="3" t="s">
        <v>210</v>
      </c>
      <c r="V39" s="11" t="s">
        <v>211</v>
      </c>
      <c r="W39" s="11" t="s">
        <v>101</v>
      </c>
      <c r="X39" s="11" t="s">
        <v>212</v>
      </c>
      <c r="Y39" s="11" t="s">
        <v>101</v>
      </c>
      <c r="Z39" s="11" t="s">
        <v>213</v>
      </c>
      <c r="AA39" s="11"/>
      <c r="AB39" s="11"/>
      <c r="AC39" s="11"/>
      <c r="AD39" s="3" t="s">
        <v>74</v>
      </c>
      <c r="AE39" s="14" t="s">
        <v>74</v>
      </c>
      <c r="AF39" s="14" t="s">
        <v>507</v>
      </c>
      <c r="AG39" s="14" t="s">
        <v>507</v>
      </c>
      <c r="AH39" s="14"/>
      <c r="AI39" s="14"/>
      <c r="AJ39" s="3">
        <v>1</v>
      </c>
      <c r="AK39" s="62">
        <v>1</v>
      </c>
      <c r="AL39" s="28">
        <v>1</v>
      </c>
      <c r="AM39" s="28">
        <v>1</v>
      </c>
      <c r="AN39" s="28">
        <v>1</v>
      </c>
      <c r="AO39" s="28"/>
      <c r="AP39" s="28"/>
      <c r="AQ39" s="28"/>
      <c r="AR39" s="28"/>
      <c r="AS39" s="28">
        <v>1</v>
      </c>
      <c r="AT39" s="1" t="s">
        <v>215</v>
      </c>
      <c r="AU39" s="1">
        <v>1</v>
      </c>
      <c r="AV39" s="28">
        <v>300</v>
      </c>
      <c r="AW39" s="1">
        <v>30010</v>
      </c>
      <c r="AX39" s="1">
        <v>2</v>
      </c>
      <c r="AY39" s="1">
        <v>1</v>
      </c>
      <c r="AZ39" s="1">
        <v>2</v>
      </c>
      <c r="BA39" s="1">
        <v>0</v>
      </c>
      <c r="BB39" s="1">
        <v>0</v>
      </c>
      <c r="BC39" s="1">
        <v>0</v>
      </c>
      <c r="BD39" s="3" t="s">
        <v>388</v>
      </c>
      <c r="BE39" s="3" t="s">
        <v>389</v>
      </c>
      <c r="BF39" s="5" t="s">
        <v>331</v>
      </c>
      <c r="BG39" s="5" t="s">
        <v>311</v>
      </c>
      <c r="BH39" s="5" t="s">
        <v>414</v>
      </c>
      <c r="BI39" s="5"/>
      <c r="BJ39" s="5" t="s">
        <v>331</v>
      </c>
      <c r="BK39" s="5" t="s">
        <v>330</v>
      </c>
      <c r="BL39" s="5" t="s">
        <v>414</v>
      </c>
      <c r="BM39" s="5"/>
      <c r="BN39" s="161">
        <v>0</v>
      </c>
      <c r="BO39" s="161">
        <v>0</v>
      </c>
      <c r="BP39" s="3"/>
      <c r="BQ39" s="5" t="s">
        <v>689</v>
      </c>
      <c r="BR39" s="5" t="s">
        <v>762</v>
      </c>
      <c r="BS39" s="3" t="s">
        <v>410</v>
      </c>
      <c r="BT39" s="3">
        <v>1</v>
      </c>
      <c r="BU39" s="3">
        <v>2</v>
      </c>
      <c r="BV39" s="3">
        <v>1</v>
      </c>
      <c r="BW39" s="3" t="s">
        <v>464</v>
      </c>
      <c r="BX39" s="12" t="s">
        <v>1424</v>
      </c>
      <c r="BY39" s="12">
        <v>0</v>
      </c>
      <c r="BZ39" s="12">
        <v>1</v>
      </c>
      <c r="CA39" s="3">
        <v>1</v>
      </c>
      <c r="CB39" s="3">
        <v>1</v>
      </c>
      <c r="CC39" s="5">
        <f>CA38</f>
        <v>1</v>
      </c>
      <c r="CD39" s="3">
        <v>0</v>
      </c>
      <c r="CE39" s="3">
        <v>1</v>
      </c>
      <c r="CF39" s="3">
        <v>1</v>
      </c>
      <c r="CG39" s="12">
        <v>1</v>
      </c>
      <c r="CH39" s="12">
        <v>0</v>
      </c>
      <c r="CI39" s="12">
        <v>0</v>
      </c>
      <c r="CJ39" s="12">
        <v>32</v>
      </c>
      <c r="CK39" s="19" t="s">
        <v>1480</v>
      </c>
      <c r="CL39" s="12">
        <f t="shared" si="0"/>
        <v>49</v>
      </c>
      <c r="CM39" s="12">
        <f t="shared" si="1"/>
        <v>51</v>
      </c>
      <c r="CN39" s="12">
        <f t="shared" ref="CN39" si="221">CL38</f>
        <v>49</v>
      </c>
      <c r="CO39" s="3">
        <v>1</v>
      </c>
      <c r="CP39" s="3">
        <v>1</v>
      </c>
      <c r="CQ39" s="3">
        <v>0</v>
      </c>
      <c r="CR39" s="161">
        <v>0</v>
      </c>
      <c r="CS39" s="161">
        <v>1</v>
      </c>
      <c r="CT39" s="161">
        <v>0</v>
      </c>
      <c r="CU39" s="3">
        <v>0</v>
      </c>
      <c r="CV39" s="161">
        <v>0</v>
      </c>
      <c r="CW39" s="161">
        <v>1</v>
      </c>
      <c r="CX39" s="161">
        <v>0</v>
      </c>
      <c r="CY39" s="3">
        <v>53.683319220999145</v>
      </c>
      <c r="CZ39" s="3">
        <v>48.484848484848484</v>
      </c>
      <c r="DA39" s="3">
        <v>0</v>
      </c>
      <c r="DB39" s="3">
        <v>0</v>
      </c>
      <c r="DC39" s="3">
        <v>0</v>
      </c>
      <c r="DD39" s="96">
        <f>100-EM39</f>
        <v>0</v>
      </c>
      <c r="DE39" s="96">
        <f t="shared" si="4"/>
        <v>49</v>
      </c>
      <c r="DF39" s="96">
        <f t="shared" ref="DF39" si="222">EM39</f>
        <v>100</v>
      </c>
      <c r="DG39" s="96">
        <v>51</v>
      </c>
      <c r="DH39" s="96">
        <f>DD38</f>
        <v>0</v>
      </c>
      <c r="DI39" s="96">
        <f t="shared" ref="DI39" si="223">DE38</f>
        <v>49</v>
      </c>
      <c r="DJ39" s="3">
        <v>1</v>
      </c>
      <c r="DK39" s="3" t="s">
        <v>320</v>
      </c>
      <c r="DL39" s="3">
        <v>2</v>
      </c>
      <c r="DM39" s="3" t="s">
        <v>879</v>
      </c>
      <c r="DN39" s="3" t="s">
        <v>464</v>
      </c>
      <c r="DO39" s="3" t="s">
        <v>880</v>
      </c>
      <c r="DP39" s="3"/>
      <c r="DQ39" s="3"/>
      <c r="DR39" s="3"/>
      <c r="DS39" s="3"/>
      <c r="DT39" s="12">
        <f t="shared" ref="DT39" si="224">(DW39/DU39)*100</f>
        <v>48.484848484848484</v>
      </c>
      <c r="DU39" s="12">
        <f t="shared" si="9"/>
        <v>165000</v>
      </c>
      <c r="DV39" s="3">
        <v>85000</v>
      </c>
      <c r="DW39" s="3">
        <v>80000</v>
      </c>
      <c r="DX39" s="3"/>
      <c r="DY39" s="3"/>
      <c r="DZ39" s="101" t="s">
        <v>1003</v>
      </c>
      <c r="EA39" s="101" t="s">
        <v>1001</v>
      </c>
      <c r="EB39" s="12"/>
      <c r="EC39" s="12"/>
      <c r="ED39" s="12">
        <f t="shared" ref="ED39" si="225">(EG39/EE39)*100</f>
        <v>53.683319220999145</v>
      </c>
      <c r="EE39" s="12">
        <f t="shared" si="11"/>
        <v>1181</v>
      </c>
      <c r="EF39" s="3">
        <v>547</v>
      </c>
      <c r="EG39" s="3">
        <v>634</v>
      </c>
      <c r="EH39" s="3"/>
      <c r="EI39" s="3"/>
      <c r="EJ39" s="67" t="s">
        <v>916</v>
      </c>
      <c r="EK39" s="100">
        <v>100</v>
      </c>
      <c r="EL39" s="67" t="s">
        <v>917</v>
      </c>
      <c r="EM39" s="100">
        <v>100</v>
      </c>
      <c r="EN39" s="56"/>
      <c r="EO39" s="81"/>
      <c r="EP39" s="56"/>
      <c r="EQ39" s="81"/>
      <c r="ER39" s="3" t="s">
        <v>882</v>
      </c>
      <c r="ES39" s="3">
        <v>1</v>
      </c>
      <c r="ET39" s="3" t="s">
        <v>948</v>
      </c>
      <c r="EU39" s="3"/>
      <c r="EV39" s="3"/>
      <c r="EW39" s="3"/>
      <c r="EX39" s="1" t="s">
        <v>214</v>
      </c>
      <c r="EY39" s="1" t="s">
        <v>136</v>
      </c>
      <c r="EZ39" s="1">
        <v>1</v>
      </c>
      <c r="FA39" s="1" t="s">
        <v>215</v>
      </c>
      <c r="FB39" s="1">
        <v>2</v>
      </c>
      <c r="FC39" s="1">
        <v>1</v>
      </c>
      <c r="FD39" s="1">
        <v>4</v>
      </c>
      <c r="FE39" s="9">
        <v>33721</v>
      </c>
      <c r="FF39" s="1">
        <v>1</v>
      </c>
      <c r="FG39" s="9">
        <v>33724</v>
      </c>
      <c r="FH39" s="1">
        <v>2</v>
      </c>
      <c r="FI39" s="1">
        <v>0</v>
      </c>
      <c r="FL39" s="1">
        <v>346</v>
      </c>
      <c r="FO39" s="1">
        <v>345</v>
      </c>
      <c r="FP39" s="1">
        <v>346</v>
      </c>
      <c r="FQ39" s="1">
        <v>1</v>
      </c>
      <c r="FR39" s="1" t="s">
        <v>65</v>
      </c>
      <c r="FS39" s="1">
        <v>1</v>
      </c>
      <c r="FT39">
        <v>2</v>
      </c>
      <c r="FU39">
        <v>1</v>
      </c>
      <c r="FV39" s="134">
        <v>33971</v>
      </c>
      <c r="FW39">
        <v>1</v>
      </c>
      <c r="FX39">
        <v>4</v>
      </c>
      <c r="FY39" s="134">
        <v>33973</v>
      </c>
      <c r="FZ39" s="134">
        <v>33943</v>
      </c>
      <c r="GA39" s="134">
        <v>33913</v>
      </c>
      <c r="GB39" s="134">
        <v>33883</v>
      </c>
      <c r="GC39" s="134">
        <v>33853</v>
      </c>
      <c r="GD39" s="134">
        <v>33823</v>
      </c>
      <c r="GE39" s="134">
        <v>33793</v>
      </c>
      <c r="GF39" s="134">
        <v>33608</v>
      </c>
      <c r="GG39" s="134">
        <v>33941</v>
      </c>
      <c r="GH39" s="134">
        <v>33911</v>
      </c>
      <c r="GI39" s="134">
        <v>33881</v>
      </c>
      <c r="GJ39" s="134">
        <v>33851</v>
      </c>
      <c r="GK39" s="134">
        <v>33821</v>
      </c>
      <c r="GL39" s="134">
        <v>33791</v>
      </c>
      <c r="GM39" s="134">
        <v>33606</v>
      </c>
      <c r="GN39">
        <v>1</v>
      </c>
      <c r="GO39">
        <v>16</v>
      </c>
      <c r="GP39">
        <v>229</v>
      </c>
      <c r="GQ39">
        <v>82</v>
      </c>
      <c r="GR39">
        <v>513</v>
      </c>
      <c r="GS39">
        <v>335</v>
      </c>
      <c r="GT39">
        <v>574</v>
      </c>
      <c r="GU39">
        <v>658</v>
      </c>
      <c r="GV39">
        <v>662</v>
      </c>
      <c r="GW39">
        <v>777</v>
      </c>
      <c r="GX39">
        <v>702</v>
      </c>
      <c r="GY39">
        <v>841</v>
      </c>
      <c r="GZ39">
        <v>929</v>
      </c>
      <c r="HA39">
        <v>1082</v>
      </c>
      <c r="HB39">
        <v>1077</v>
      </c>
      <c r="HC39">
        <v>69</v>
      </c>
      <c r="HD39">
        <v>229</v>
      </c>
      <c r="HE39">
        <v>135</v>
      </c>
      <c r="HF39">
        <v>513</v>
      </c>
      <c r="HG39">
        <v>402</v>
      </c>
      <c r="HH39">
        <v>574</v>
      </c>
      <c r="HI39">
        <v>711</v>
      </c>
      <c r="HJ39">
        <v>658</v>
      </c>
      <c r="HK39">
        <v>830</v>
      </c>
      <c r="HL39">
        <v>709</v>
      </c>
      <c r="HM39">
        <v>976</v>
      </c>
      <c r="HN39">
        <v>929</v>
      </c>
      <c r="HO39">
        <v>1135</v>
      </c>
      <c r="HP39">
        <v>1077</v>
      </c>
      <c r="HQ39">
        <v>0.76845637583892601</v>
      </c>
      <c r="HR39">
        <v>0.79166666666666696</v>
      </c>
      <c r="HS39">
        <v>0.588114754098361</v>
      </c>
      <c r="HT39">
        <v>0.48064280496712902</v>
      </c>
      <c r="HU39">
        <v>0.460688758934373</v>
      </c>
      <c r="HV39">
        <v>0.487664041994751</v>
      </c>
      <c r="HW39">
        <v>0.48688969258589498</v>
      </c>
      <c r="HX39">
        <v>0.93469387755101996</v>
      </c>
      <c r="HY39">
        <v>0.86218487394957999</v>
      </c>
      <c r="HZ39">
        <v>0.63146314631463196</v>
      </c>
      <c r="IA39">
        <v>0.50151515151515103</v>
      </c>
      <c r="IB39">
        <v>0.47464503042596401</v>
      </c>
      <c r="IC39">
        <v>0.52485875706214702</v>
      </c>
      <c r="ID39">
        <v>0.49884205650764202</v>
      </c>
    </row>
    <row r="40" spans="1:238" s="1" customFormat="1" x14ac:dyDescent="0.2">
      <c r="A40" s="1" t="s">
        <v>204</v>
      </c>
      <c r="B40" s="1">
        <v>1993</v>
      </c>
      <c r="C40" s="1">
        <v>5</v>
      </c>
      <c r="D40" s="1" t="s">
        <v>205</v>
      </c>
      <c r="E40" s="1" t="s">
        <v>206</v>
      </c>
      <c r="G40" s="1" t="s">
        <v>207</v>
      </c>
      <c r="H40" s="1" t="s">
        <v>208</v>
      </c>
      <c r="I40" s="1" t="s">
        <v>208</v>
      </c>
      <c r="J40" s="1" t="s">
        <v>209</v>
      </c>
      <c r="K40" s="1" t="s">
        <v>209</v>
      </c>
      <c r="T40" s="3">
        <v>1</v>
      </c>
      <c r="U40" s="3" t="s">
        <v>210</v>
      </c>
      <c r="V40" s="11" t="s">
        <v>211</v>
      </c>
      <c r="W40" s="11" t="s">
        <v>101</v>
      </c>
      <c r="X40" s="11" t="s">
        <v>212</v>
      </c>
      <c r="Y40" s="11" t="s">
        <v>101</v>
      </c>
      <c r="Z40" s="11" t="s">
        <v>213</v>
      </c>
      <c r="AA40" s="11"/>
      <c r="AB40" s="11"/>
      <c r="AC40" s="11"/>
      <c r="AD40" s="3" t="s">
        <v>74</v>
      </c>
      <c r="AE40" s="14" t="s">
        <v>74</v>
      </c>
      <c r="AF40" s="14" t="s">
        <v>507</v>
      </c>
      <c r="AG40" s="14" t="s">
        <v>507</v>
      </c>
      <c r="AH40" s="14"/>
      <c r="AI40" s="14"/>
      <c r="AJ40" s="3">
        <v>1</v>
      </c>
      <c r="AK40" s="62">
        <v>1</v>
      </c>
      <c r="AL40" s="28">
        <v>1</v>
      </c>
      <c r="AM40" s="28">
        <v>1</v>
      </c>
      <c r="AN40" s="28">
        <v>1</v>
      </c>
      <c r="AO40" s="28"/>
      <c r="AP40" s="28"/>
      <c r="AQ40" s="28"/>
      <c r="AR40" s="28"/>
      <c r="AS40" s="28">
        <v>1</v>
      </c>
      <c r="AT40" s="1" t="s">
        <v>215</v>
      </c>
      <c r="AU40" s="1">
        <v>1</v>
      </c>
      <c r="AV40" s="28">
        <v>300</v>
      </c>
      <c r="AW40" s="1">
        <v>30020</v>
      </c>
      <c r="AX40" s="1">
        <v>2</v>
      </c>
      <c r="AY40" s="1">
        <v>1</v>
      </c>
      <c r="AZ40" s="1">
        <v>2</v>
      </c>
      <c r="BA40" s="1">
        <v>1</v>
      </c>
      <c r="BB40" s="1">
        <v>0</v>
      </c>
      <c r="BC40" s="1">
        <v>1</v>
      </c>
      <c r="BD40" s="3" t="s">
        <v>303</v>
      </c>
      <c r="BE40" s="3" t="s">
        <v>567</v>
      </c>
      <c r="BF40" s="5" t="s">
        <v>331</v>
      </c>
      <c r="BG40" s="5" t="s">
        <v>311</v>
      </c>
      <c r="BH40" s="5" t="s">
        <v>414</v>
      </c>
      <c r="BI40" s="5"/>
      <c r="BJ40" s="5" t="s">
        <v>331</v>
      </c>
      <c r="BK40" s="5" t="s">
        <v>330</v>
      </c>
      <c r="BL40" s="5" t="s">
        <v>414</v>
      </c>
      <c r="BM40" s="5"/>
      <c r="BN40" s="161">
        <v>0</v>
      </c>
      <c r="BO40" s="161">
        <v>0</v>
      </c>
      <c r="BP40" s="3"/>
      <c r="BQ40" s="5" t="s">
        <v>689</v>
      </c>
      <c r="BR40" s="5" t="s">
        <v>762</v>
      </c>
      <c r="BS40" s="3" t="s">
        <v>410</v>
      </c>
      <c r="BT40" s="3">
        <v>1</v>
      </c>
      <c r="BU40" s="3">
        <v>2</v>
      </c>
      <c r="BV40" s="3">
        <v>1</v>
      </c>
      <c r="BW40" s="3" t="s">
        <v>1425</v>
      </c>
      <c r="BX40" s="1" t="s">
        <v>320</v>
      </c>
      <c r="BY40" s="28">
        <v>1</v>
      </c>
      <c r="BZ40" s="28">
        <v>0</v>
      </c>
      <c r="CA40" s="3">
        <v>1</v>
      </c>
      <c r="CB40" s="3">
        <v>1</v>
      </c>
      <c r="CC40" s="5">
        <f>CA41</f>
        <v>1</v>
      </c>
      <c r="CD40" s="3">
        <v>0</v>
      </c>
      <c r="CE40" s="3">
        <v>1</v>
      </c>
      <c r="CF40" s="3">
        <v>1</v>
      </c>
      <c r="CG40" s="12">
        <v>1</v>
      </c>
      <c r="CH40" s="12">
        <v>0</v>
      </c>
      <c r="CI40" s="12">
        <v>0</v>
      </c>
      <c r="CJ40" s="12">
        <v>31</v>
      </c>
      <c r="CK40" s="19" t="s">
        <v>1479</v>
      </c>
      <c r="CL40" s="12">
        <f t="shared" si="0"/>
        <v>49</v>
      </c>
      <c r="CM40" s="12">
        <f t="shared" si="1"/>
        <v>51</v>
      </c>
      <c r="CN40" s="12">
        <f t="shared" ref="CN40" si="226">CL41</f>
        <v>49</v>
      </c>
      <c r="CO40" s="3">
        <v>1</v>
      </c>
      <c r="CP40" s="3">
        <v>1</v>
      </c>
      <c r="CQ40" s="3">
        <v>0</v>
      </c>
      <c r="CR40" s="161">
        <v>0</v>
      </c>
      <c r="CS40" s="161">
        <v>1</v>
      </c>
      <c r="CT40" s="161">
        <v>0</v>
      </c>
      <c r="CU40" s="3">
        <v>0</v>
      </c>
      <c r="CV40" s="161">
        <v>0</v>
      </c>
      <c r="CW40" s="161">
        <v>1</v>
      </c>
      <c r="CX40" s="161">
        <v>0</v>
      </c>
      <c r="CY40" s="3">
        <v>46.316680779000848</v>
      </c>
      <c r="CZ40" s="3">
        <v>51.515151515151516</v>
      </c>
      <c r="DA40" s="3">
        <v>0</v>
      </c>
      <c r="DB40" s="3">
        <v>0</v>
      </c>
      <c r="DC40" s="3">
        <v>0</v>
      </c>
      <c r="DD40" s="96">
        <f>100-EK40</f>
        <v>0</v>
      </c>
      <c r="DE40" s="96">
        <f t="shared" si="4"/>
        <v>49</v>
      </c>
      <c r="DF40" s="96">
        <f t="shared" ref="DF40" si="227">EK40</f>
        <v>100</v>
      </c>
      <c r="DG40" s="96">
        <v>51</v>
      </c>
      <c r="DH40" s="96">
        <f>DD41</f>
        <v>0</v>
      </c>
      <c r="DI40" s="96">
        <f t="shared" ref="DI40" si="228">DE41</f>
        <v>49</v>
      </c>
      <c r="DJ40" s="3">
        <v>1</v>
      </c>
      <c r="DK40" s="3" t="s">
        <v>320</v>
      </c>
      <c r="DL40" s="3">
        <v>2</v>
      </c>
      <c r="DM40" s="3" t="s">
        <v>879</v>
      </c>
      <c r="DN40" s="3" t="s">
        <v>464</v>
      </c>
      <c r="DO40" s="3" t="s">
        <v>880</v>
      </c>
      <c r="DP40" s="3"/>
      <c r="DQ40" s="3"/>
      <c r="DR40" s="3"/>
      <c r="DS40" s="3"/>
      <c r="DT40" s="12">
        <f t="shared" ref="DT40" si="229">(DV40/DU40)*100</f>
        <v>51.515151515151516</v>
      </c>
      <c r="DU40" s="12">
        <f t="shared" si="9"/>
        <v>165000</v>
      </c>
      <c r="DV40" s="3">
        <v>85000</v>
      </c>
      <c r="DW40" s="3">
        <v>80000</v>
      </c>
      <c r="DX40" s="3"/>
      <c r="DY40" s="3"/>
      <c r="DZ40" s="101" t="s">
        <v>1003</v>
      </c>
      <c r="EA40" s="101" t="s">
        <v>1001</v>
      </c>
      <c r="EB40" s="12"/>
      <c r="EC40" s="12"/>
      <c r="ED40" s="12">
        <f t="shared" ref="ED40" si="230">(EF40/EE40)*100</f>
        <v>46.316680779000848</v>
      </c>
      <c r="EE40" s="12">
        <f t="shared" si="11"/>
        <v>1181</v>
      </c>
      <c r="EF40" s="3">
        <v>547</v>
      </c>
      <c r="EG40" s="3">
        <v>634</v>
      </c>
      <c r="EH40" s="3"/>
      <c r="EI40" s="3"/>
      <c r="EJ40" s="67" t="s">
        <v>768</v>
      </c>
      <c r="EK40" s="100">
        <v>100</v>
      </c>
      <c r="EL40" s="67" t="s">
        <v>918</v>
      </c>
      <c r="EM40" s="100">
        <v>100</v>
      </c>
      <c r="EN40" s="56"/>
      <c r="EO40" s="81"/>
      <c r="EP40" s="56"/>
      <c r="EQ40" s="81"/>
      <c r="ER40" s="3" t="s">
        <v>882</v>
      </c>
      <c r="ES40" s="3">
        <v>1</v>
      </c>
      <c r="ET40" s="3" t="s">
        <v>948</v>
      </c>
      <c r="EU40" s="3"/>
      <c r="EV40" s="3"/>
      <c r="EW40" s="3"/>
      <c r="EX40" s="1" t="s">
        <v>214</v>
      </c>
      <c r="EY40" s="1" t="s">
        <v>136</v>
      </c>
      <c r="EZ40" s="1">
        <v>1</v>
      </c>
      <c r="FA40" s="1" t="s">
        <v>215</v>
      </c>
      <c r="FB40" s="1">
        <v>2</v>
      </c>
      <c r="FC40" s="1">
        <v>1</v>
      </c>
      <c r="FD40" s="1">
        <v>4</v>
      </c>
      <c r="FE40" s="9">
        <v>33721</v>
      </c>
      <c r="FF40" s="1">
        <v>1</v>
      </c>
      <c r="FG40" s="9">
        <v>33724</v>
      </c>
      <c r="FH40" s="1">
        <v>2</v>
      </c>
      <c r="FI40" s="1">
        <v>0</v>
      </c>
      <c r="FL40" s="1">
        <v>346</v>
      </c>
      <c r="FO40" s="1">
        <v>345</v>
      </c>
      <c r="FP40" s="1">
        <v>346</v>
      </c>
      <c r="FQ40" s="1">
        <v>1</v>
      </c>
      <c r="FR40" s="1" t="s">
        <v>65</v>
      </c>
      <c r="FS40" s="1">
        <v>1</v>
      </c>
      <c r="FT40">
        <v>2</v>
      </c>
      <c r="FU40">
        <v>1</v>
      </c>
      <c r="FV40" s="134">
        <v>33971</v>
      </c>
      <c r="FW40">
        <v>1</v>
      </c>
      <c r="FX40">
        <v>4</v>
      </c>
      <c r="FY40" s="134">
        <v>33973</v>
      </c>
      <c r="FZ40" s="134">
        <v>33943</v>
      </c>
      <c r="GA40" s="134">
        <v>33913</v>
      </c>
      <c r="GB40" s="134">
        <v>33883</v>
      </c>
      <c r="GC40" s="134">
        <v>33853</v>
      </c>
      <c r="GD40" s="134">
        <v>33823</v>
      </c>
      <c r="GE40" s="134">
        <v>33793</v>
      </c>
      <c r="GF40" s="134">
        <v>33608</v>
      </c>
      <c r="GG40" s="134">
        <v>33941</v>
      </c>
      <c r="GH40" s="134">
        <v>33911</v>
      </c>
      <c r="GI40" s="134">
        <v>33881</v>
      </c>
      <c r="GJ40" s="134">
        <v>33851</v>
      </c>
      <c r="GK40" s="134">
        <v>33821</v>
      </c>
      <c r="GL40" s="134">
        <v>33791</v>
      </c>
      <c r="GM40" s="134">
        <v>33606</v>
      </c>
      <c r="GN40">
        <v>1</v>
      </c>
      <c r="GO40">
        <v>16</v>
      </c>
      <c r="GP40">
        <v>229</v>
      </c>
      <c r="GQ40">
        <v>82</v>
      </c>
      <c r="GR40">
        <v>513</v>
      </c>
      <c r="GS40">
        <v>335</v>
      </c>
      <c r="GT40">
        <v>574</v>
      </c>
      <c r="GU40">
        <v>658</v>
      </c>
      <c r="GV40">
        <v>662</v>
      </c>
      <c r="GW40">
        <v>777</v>
      </c>
      <c r="GX40">
        <v>702</v>
      </c>
      <c r="GY40">
        <v>841</v>
      </c>
      <c r="GZ40">
        <v>929</v>
      </c>
      <c r="HA40">
        <v>1082</v>
      </c>
      <c r="HB40">
        <v>1077</v>
      </c>
      <c r="HC40">
        <v>69</v>
      </c>
      <c r="HD40">
        <v>229</v>
      </c>
      <c r="HE40">
        <v>135</v>
      </c>
      <c r="HF40">
        <v>513</v>
      </c>
      <c r="HG40">
        <v>402</v>
      </c>
      <c r="HH40">
        <v>574</v>
      </c>
      <c r="HI40">
        <v>711</v>
      </c>
      <c r="HJ40">
        <v>658</v>
      </c>
      <c r="HK40">
        <v>830</v>
      </c>
      <c r="HL40">
        <v>709</v>
      </c>
      <c r="HM40">
        <v>976</v>
      </c>
      <c r="HN40">
        <v>929</v>
      </c>
      <c r="HO40">
        <v>1135</v>
      </c>
      <c r="HP40">
        <v>1077</v>
      </c>
      <c r="HQ40">
        <v>0.23154362416107399</v>
      </c>
      <c r="HR40">
        <v>0.20833333333333301</v>
      </c>
      <c r="HS40">
        <v>0.411885245901639</v>
      </c>
      <c r="HT40">
        <v>0.51935719503287103</v>
      </c>
      <c r="HU40">
        <v>0.539311241065627</v>
      </c>
      <c r="HV40">
        <v>0.512335958005249</v>
      </c>
      <c r="HW40">
        <v>0.51311030741410502</v>
      </c>
      <c r="HX40">
        <v>6.5306122448979598E-2</v>
      </c>
      <c r="HY40">
        <v>0.13781512605042001</v>
      </c>
      <c r="HZ40">
        <v>0.36853685368536898</v>
      </c>
      <c r="IA40">
        <v>0.49848484848484798</v>
      </c>
      <c r="IB40">
        <v>0.52535496957403605</v>
      </c>
      <c r="IC40">
        <v>0.47514124293785298</v>
      </c>
      <c r="ID40">
        <v>0.50115794349235798</v>
      </c>
    </row>
    <row r="41" spans="1:238" s="1" customFormat="1" x14ac:dyDescent="0.2">
      <c r="A41" s="1" t="s">
        <v>204</v>
      </c>
      <c r="B41" s="1">
        <v>1993</v>
      </c>
      <c r="C41" s="1">
        <v>5</v>
      </c>
      <c r="D41" s="1" t="s">
        <v>205</v>
      </c>
      <c r="E41" s="1" t="s">
        <v>206</v>
      </c>
      <c r="G41" s="1" t="s">
        <v>207</v>
      </c>
      <c r="H41" s="1" t="s">
        <v>208</v>
      </c>
      <c r="I41" s="1" t="s">
        <v>208</v>
      </c>
      <c r="J41" s="1" t="s">
        <v>209</v>
      </c>
      <c r="K41" s="1" t="s">
        <v>209</v>
      </c>
      <c r="T41" s="3">
        <v>1</v>
      </c>
      <c r="U41" s="3" t="s">
        <v>210</v>
      </c>
      <c r="V41" s="11" t="s">
        <v>211</v>
      </c>
      <c r="W41" s="11" t="s">
        <v>101</v>
      </c>
      <c r="X41" s="11" t="s">
        <v>212</v>
      </c>
      <c r="Y41" s="11" t="s">
        <v>101</v>
      </c>
      <c r="Z41" s="11" t="s">
        <v>213</v>
      </c>
      <c r="AA41" s="11"/>
      <c r="AB41" s="11"/>
      <c r="AC41" s="11"/>
      <c r="AD41" s="3" t="s">
        <v>74</v>
      </c>
      <c r="AE41" s="14" t="s">
        <v>74</v>
      </c>
      <c r="AF41" s="14" t="s">
        <v>507</v>
      </c>
      <c r="AG41" s="14" t="s">
        <v>507</v>
      </c>
      <c r="AH41" s="14"/>
      <c r="AI41" s="14"/>
      <c r="AJ41" s="3">
        <v>1</v>
      </c>
      <c r="AK41" s="62">
        <v>1</v>
      </c>
      <c r="AL41" s="28">
        <v>1</v>
      </c>
      <c r="AM41" s="28">
        <v>1</v>
      </c>
      <c r="AN41" s="28">
        <v>1</v>
      </c>
      <c r="AO41" s="28"/>
      <c r="AP41" s="28"/>
      <c r="AQ41" s="28"/>
      <c r="AR41" s="28"/>
      <c r="AS41" s="28">
        <v>1</v>
      </c>
      <c r="AT41" s="1" t="s">
        <v>215</v>
      </c>
      <c r="AU41" s="1">
        <v>1</v>
      </c>
      <c r="AV41" s="28">
        <v>300</v>
      </c>
      <c r="AW41" s="1">
        <v>30020</v>
      </c>
      <c r="AX41" s="1">
        <v>2</v>
      </c>
      <c r="AY41" s="1">
        <v>1</v>
      </c>
      <c r="AZ41" s="1">
        <v>2</v>
      </c>
      <c r="BA41" s="1">
        <v>1</v>
      </c>
      <c r="BB41" s="1">
        <v>0</v>
      </c>
      <c r="BC41" s="1">
        <v>1</v>
      </c>
      <c r="BD41" s="3" t="s">
        <v>303</v>
      </c>
      <c r="BE41" s="3" t="s">
        <v>567</v>
      </c>
      <c r="BF41" s="5" t="s">
        <v>331</v>
      </c>
      <c r="BG41" s="5" t="s">
        <v>311</v>
      </c>
      <c r="BH41" s="5" t="s">
        <v>414</v>
      </c>
      <c r="BI41" s="5"/>
      <c r="BJ41" s="5" t="s">
        <v>331</v>
      </c>
      <c r="BK41" s="5" t="s">
        <v>330</v>
      </c>
      <c r="BL41" s="5" t="s">
        <v>414</v>
      </c>
      <c r="BM41" s="5"/>
      <c r="BN41" s="161">
        <v>0</v>
      </c>
      <c r="BO41" s="161">
        <v>0</v>
      </c>
      <c r="BP41" s="3"/>
      <c r="BQ41" s="5" t="s">
        <v>689</v>
      </c>
      <c r="BR41" s="5" t="s">
        <v>762</v>
      </c>
      <c r="BS41" s="3" t="s">
        <v>410</v>
      </c>
      <c r="BT41" s="3">
        <v>1</v>
      </c>
      <c r="BU41" s="3">
        <v>2</v>
      </c>
      <c r="BV41" s="3">
        <v>1</v>
      </c>
      <c r="BW41" s="3" t="s">
        <v>464</v>
      </c>
      <c r="BX41" s="12" t="s">
        <v>1424</v>
      </c>
      <c r="BY41" s="12">
        <v>0</v>
      </c>
      <c r="BZ41" s="12">
        <v>1</v>
      </c>
      <c r="CA41" s="3">
        <v>1</v>
      </c>
      <c r="CB41" s="3">
        <v>1</v>
      </c>
      <c r="CC41" s="5">
        <f>CA40</f>
        <v>1</v>
      </c>
      <c r="CD41" s="3">
        <v>0</v>
      </c>
      <c r="CE41" s="3">
        <v>1</v>
      </c>
      <c r="CF41" s="3">
        <v>1</v>
      </c>
      <c r="CG41" s="12">
        <v>1</v>
      </c>
      <c r="CH41" s="12">
        <v>0</v>
      </c>
      <c r="CI41" s="12">
        <v>0</v>
      </c>
      <c r="CJ41" s="12">
        <v>32</v>
      </c>
      <c r="CK41" s="19" t="s">
        <v>1480</v>
      </c>
      <c r="CL41" s="12">
        <f t="shared" si="0"/>
        <v>49</v>
      </c>
      <c r="CM41" s="12">
        <f t="shared" si="1"/>
        <v>51</v>
      </c>
      <c r="CN41" s="12">
        <f t="shared" ref="CN41" si="231">CL40</f>
        <v>49</v>
      </c>
      <c r="CO41" s="3">
        <v>1</v>
      </c>
      <c r="CP41" s="3">
        <v>1</v>
      </c>
      <c r="CQ41" s="3">
        <v>0</v>
      </c>
      <c r="CR41" s="161">
        <v>0</v>
      </c>
      <c r="CS41" s="161">
        <v>1</v>
      </c>
      <c r="CT41" s="161">
        <v>0</v>
      </c>
      <c r="CU41" s="3">
        <v>0</v>
      </c>
      <c r="CV41" s="161">
        <v>0</v>
      </c>
      <c r="CW41" s="161">
        <v>1</v>
      </c>
      <c r="CX41" s="161">
        <v>0</v>
      </c>
      <c r="CY41" s="3">
        <v>53.683319220999145</v>
      </c>
      <c r="CZ41" s="3">
        <v>48.484848484848484</v>
      </c>
      <c r="DA41" s="3">
        <v>0</v>
      </c>
      <c r="DB41" s="3">
        <v>0</v>
      </c>
      <c r="DC41" s="3">
        <v>0</v>
      </c>
      <c r="DD41" s="96">
        <f>100-EM41</f>
        <v>0</v>
      </c>
      <c r="DE41" s="96">
        <f t="shared" si="4"/>
        <v>49</v>
      </c>
      <c r="DF41" s="96">
        <f t="shared" ref="DF41" si="232">EM41</f>
        <v>100</v>
      </c>
      <c r="DG41" s="96">
        <v>51</v>
      </c>
      <c r="DH41" s="96">
        <f>DD40</f>
        <v>0</v>
      </c>
      <c r="DI41" s="96">
        <f t="shared" ref="DI41" si="233">DE40</f>
        <v>49</v>
      </c>
      <c r="DJ41" s="3">
        <v>1</v>
      </c>
      <c r="DK41" s="3" t="s">
        <v>320</v>
      </c>
      <c r="DL41" s="3">
        <v>2</v>
      </c>
      <c r="DM41" s="3" t="s">
        <v>879</v>
      </c>
      <c r="DN41" s="3" t="s">
        <v>464</v>
      </c>
      <c r="DO41" s="3" t="s">
        <v>880</v>
      </c>
      <c r="DP41" s="3"/>
      <c r="DQ41" s="3"/>
      <c r="DR41" s="3"/>
      <c r="DS41" s="3"/>
      <c r="DT41" s="12">
        <f t="shared" ref="DT41" si="234">(DW41/DU41)*100</f>
        <v>48.484848484848484</v>
      </c>
      <c r="DU41" s="12">
        <f t="shared" si="9"/>
        <v>165000</v>
      </c>
      <c r="DV41" s="3">
        <v>85000</v>
      </c>
      <c r="DW41" s="3">
        <v>80000</v>
      </c>
      <c r="DX41" s="3"/>
      <c r="DY41" s="3"/>
      <c r="DZ41" s="101" t="s">
        <v>1003</v>
      </c>
      <c r="EA41" s="101" t="s">
        <v>1001</v>
      </c>
      <c r="EB41" s="12"/>
      <c r="EC41" s="12"/>
      <c r="ED41" s="12">
        <f t="shared" ref="ED41" si="235">(EG41/EE41)*100</f>
        <v>53.683319220999145</v>
      </c>
      <c r="EE41" s="12">
        <f t="shared" si="11"/>
        <v>1181</v>
      </c>
      <c r="EF41" s="3">
        <v>547</v>
      </c>
      <c r="EG41" s="3">
        <v>634</v>
      </c>
      <c r="EH41" s="3"/>
      <c r="EI41" s="3"/>
      <c r="EJ41" s="67" t="s">
        <v>768</v>
      </c>
      <c r="EK41" s="100">
        <v>100</v>
      </c>
      <c r="EL41" s="67" t="s">
        <v>918</v>
      </c>
      <c r="EM41" s="100">
        <v>100</v>
      </c>
      <c r="EN41" s="56"/>
      <c r="EO41" s="81"/>
      <c r="EP41" s="56"/>
      <c r="EQ41" s="81"/>
      <c r="ER41" s="3" t="s">
        <v>882</v>
      </c>
      <c r="ES41" s="3">
        <v>1</v>
      </c>
      <c r="ET41" s="3" t="s">
        <v>948</v>
      </c>
      <c r="EU41" s="3"/>
      <c r="EV41" s="3"/>
      <c r="EW41" s="3"/>
      <c r="EX41" s="1" t="s">
        <v>214</v>
      </c>
      <c r="EY41" s="1" t="s">
        <v>136</v>
      </c>
      <c r="EZ41" s="1">
        <v>1</v>
      </c>
      <c r="FA41" s="1" t="s">
        <v>215</v>
      </c>
      <c r="FB41" s="1">
        <v>2</v>
      </c>
      <c r="FC41" s="1">
        <v>1</v>
      </c>
      <c r="FD41" s="1">
        <v>4</v>
      </c>
      <c r="FE41" s="9">
        <v>33721</v>
      </c>
      <c r="FF41" s="1">
        <v>1</v>
      </c>
      <c r="FG41" s="9">
        <v>33724</v>
      </c>
      <c r="FH41" s="1">
        <v>2</v>
      </c>
      <c r="FI41" s="1">
        <v>0</v>
      </c>
      <c r="FL41" s="1">
        <v>346</v>
      </c>
      <c r="FO41" s="1">
        <v>345</v>
      </c>
      <c r="FP41" s="1">
        <v>346</v>
      </c>
      <c r="FQ41" s="1">
        <v>1</v>
      </c>
      <c r="FR41" s="1" t="s">
        <v>65</v>
      </c>
      <c r="FS41" s="1">
        <v>1</v>
      </c>
      <c r="FT41">
        <v>2</v>
      </c>
      <c r="FU41">
        <v>1</v>
      </c>
      <c r="FV41" s="134">
        <v>33971</v>
      </c>
      <c r="FW41">
        <v>1</v>
      </c>
      <c r="FX41">
        <v>4</v>
      </c>
      <c r="FY41" s="134">
        <v>33973</v>
      </c>
      <c r="FZ41" s="134">
        <v>33943</v>
      </c>
      <c r="GA41" s="134">
        <v>33913</v>
      </c>
      <c r="GB41" s="134">
        <v>33883</v>
      </c>
      <c r="GC41" s="134">
        <v>33853</v>
      </c>
      <c r="GD41" s="134">
        <v>33823</v>
      </c>
      <c r="GE41" s="134">
        <v>33793</v>
      </c>
      <c r="GF41" s="134">
        <v>33608</v>
      </c>
      <c r="GG41" s="134">
        <v>33941</v>
      </c>
      <c r="GH41" s="134">
        <v>33911</v>
      </c>
      <c r="GI41" s="134">
        <v>33881</v>
      </c>
      <c r="GJ41" s="134">
        <v>33851</v>
      </c>
      <c r="GK41" s="134">
        <v>33821</v>
      </c>
      <c r="GL41" s="134">
        <v>33791</v>
      </c>
      <c r="GM41" s="134">
        <v>33606</v>
      </c>
      <c r="GN41">
        <v>1</v>
      </c>
      <c r="GO41">
        <v>16</v>
      </c>
      <c r="GP41">
        <v>229</v>
      </c>
      <c r="GQ41">
        <v>82</v>
      </c>
      <c r="GR41">
        <v>513</v>
      </c>
      <c r="GS41">
        <v>335</v>
      </c>
      <c r="GT41">
        <v>574</v>
      </c>
      <c r="GU41">
        <v>658</v>
      </c>
      <c r="GV41">
        <v>662</v>
      </c>
      <c r="GW41">
        <v>777</v>
      </c>
      <c r="GX41">
        <v>702</v>
      </c>
      <c r="GY41">
        <v>841</v>
      </c>
      <c r="GZ41">
        <v>929</v>
      </c>
      <c r="HA41">
        <v>1082</v>
      </c>
      <c r="HB41">
        <v>1077</v>
      </c>
      <c r="HC41">
        <v>69</v>
      </c>
      <c r="HD41">
        <v>229</v>
      </c>
      <c r="HE41">
        <v>135</v>
      </c>
      <c r="HF41">
        <v>513</v>
      </c>
      <c r="HG41">
        <v>402</v>
      </c>
      <c r="HH41">
        <v>574</v>
      </c>
      <c r="HI41">
        <v>711</v>
      </c>
      <c r="HJ41">
        <v>658</v>
      </c>
      <c r="HK41">
        <v>830</v>
      </c>
      <c r="HL41">
        <v>709</v>
      </c>
      <c r="HM41">
        <v>976</v>
      </c>
      <c r="HN41">
        <v>929</v>
      </c>
      <c r="HO41">
        <v>1135</v>
      </c>
      <c r="HP41">
        <v>1077</v>
      </c>
      <c r="HQ41">
        <v>0.76845637583892601</v>
      </c>
      <c r="HR41">
        <v>0.79166666666666696</v>
      </c>
      <c r="HS41">
        <v>0.588114754098361</v>
      </c>
      <c r="HT41">
        <v>0.48064280496712902</v>
      </c>
      <c r="HU41">
        <v>0.460688758934373</v>
      </c>
      <c r="HV41">
        <v>0.487664041994751</v>
      </c>
      <c r="HW41">
        <v>0.48688969258589498</v>
      </c>
      <c r="HX41">
        <v>0.93469387755101996</v>
      </c>
      <c r="HY41">
        <v>0.86218487394957999</v>
      </c>
      <c r="HZ41">
        <v>0.63146314631463196</v>
      </c>
      <c r="IA41">
        <v>0.50151515151515103</v>
      </c>
      <c r="IB41">
        <v>0.47464503042596401</v>
      </c>
      <c r="IC41">
        <v>0.52485875706214702</v>
      </c>
      <c r="ID41">
        <v>0.49884205650764202</v>
      </c>
    </row>
    <row r="42" spans="1:238" s="1" customFormat="1" x14ac:dyDescent="0.2">
      <c r="A42" s="1" t="s">
        <v>204</v>
      </c>
      <c r="B42" s="1">
        <v>1993</v>
      </c>
      <c r="C42" s="1">
        <v>5</v>
      </c>
      <c r="D42" s="1" t="s">
        <v>205</v>
      </c>
      <c r="E42" s="1" t="s">
        <v>206</v>
      </c>
      <c r="G42" s="1" t="s">
        <v>207</v>
      </c>
      <c r="H42" s="1" t="s">
        <v>208</v>
      </c>
      <c r="I42" s="1" t="s">
        <v>208</v>
      </c>
      <c r="J42" s="1" t="s">
        <v>209</v>
      </c>
      <c r="K42" s="1" t="s">
        <v>209</v>
      </c>
      <c r="T42" s="3">
        <v>1</v>
      </c>
      <c r="U42" s="3" t="s">
        <v>210</v>
      </c>
      <c r="V42" s="11" t="s">
        <v>211</v>
      </c>
      <c r="W42" s="11" t="s">
        <v>101</v>
      </c>
      <c r="X42" s="11" t="s">
        <v>212</v>
      </c>
      <c r="Y42" s="11" t="s">
        <v>101</v>
      </c>
      <c r="Z42" s="11" t="s">
        <v>213</v>
      </c>
      <c r="AA42" s="11"/>
      <c r="AB42" s="11"/>
      <c r="AC42" s="11"/>
      <c r="AD42" s="3" t="s">
        <v>74</v>
      </c>
      <c r="AE42" s="14" t="s">
        <v>74</v>
      </c>
      <c r="AF42" s="14" t="s">
        <v>507</v>
      </c>
      <c r="AG42" s="14" t="s">
        <v>507</v>
      </c>
      <c r="AH42" s="14"/>
      <c r="AI42" s="14"/>
      <c r="AJ42" s="3">
        <v>1</v>
      </c>
      <c r="AK42" s="62">
        <v>1</v>
      </c>
      <c r="AL42" s="28">
        <v>1</v>
      </c>
      <c r="AM42" s="28">
        <v>1</v>
      </c>
      <c r="AN42" s="28">
        <v>1</v>
      </c>
      <c r="AO42" s="28"/>
      <c r="AP42" s="28"/>
      <c r="AQ42" s="28"/>
      <c r="AR42" s="28"/>
      <c r="AS42" s="28">
        <v>1</v>
      </c>
      <c r="AT42" s="1" t="s">
        <v>215</v>
      </c>
      <c r="AU42" s="1">
        <v>1</v>
      </c>
      <c r="AV42" s="28">
        <v>301</v>
      </c>
      <c r="AW42" s="1">
        <v>30110</v>
      </c>
      <c r="AX42" s="1">
        <v>1</v>
      </c>
      <c r="AY42" s="1">
        <v>0</v>
      </c>
      <c r="AZ42" s="1">
        <v>1</v>
      </c>
      <c r="BA42" s="1">
        <v>0</v>
      </c>
      <c r="BB42" s="1">
        <v>0</v>
      </c>
      <c r="BC42" s="1">
        <v>0</v>
      </c>
      <c r="BD42" s="3" t="s">
        <v>388</v>
      </c>
      <c r="BE42" s="3" t="s">
        <v>389</v>
      </c>
      <c r="BF42" s="5" t="s">
        <v>331</v>
      </c>
      <c r="BG42" s="5" t="s">
        <v>355</v>
      </c>
      <c r="BH42" s="5" t="s">
        <v>414</v>
      </c>
      <c r="BI42" s="5"/>
      <c r="BJ42" s="5" t="s">
        <v>331</v>
      </c>
      <c r="BK42" s="5" t="s">
        <v>367</v>
      </c>
      <c r="BL42" s="5" t="s">
        <v>414</v>
      </c>
      <c r="BM42" s="5"/>
      <c r="BN42" s="161">
        <v>0</v>
      </c>
      <c r="BO42" s="161">
        <v>0</v>
      </c>
      <c r="BP42" s="3"/>
      <c r="BQ42" s="5" t="s">
        <v>689</v>
      </c>
      <c r="BR42" s="5" t="s">
        <v>762</v>
      </c>
      <c r="BS42" s="3" t="s">
        <v>410</v>
      </c>
      <c r="BT42" s="3">
        <v>1</v>
      </c>
      <c r="BU42" s="3">
        <v>2</v>
      </c>
      <c r="BV42" s="3">
        <v>1</v>
      </c>
      <c r="BW42" s="3" t="s">
        <v>1425</v>
      </c>
      <c r="BX42" s="1" t="s">
        <v>320</v>
      </c>
      <c r="BY42" s="28">
        <v>1</v>
      </c>
      <c r="BZ42" s="28">
        <v>0</v>
      </c>
      <c r="CA42" s="3">
        <v>1</v>
      </c>
      <c r="CB42" s="3">
        <v>1</v>
      </c>
      <c r="CC42" s="5">
        <f>CA43</f>
        <v>1</v>
      </c>
      <c r="CD42" s="3">
        <v>0</v>
      </c>
      <c r="CE42" s="3">
        <v>1</v>
      </c>
      <c r="CF42" s="3">
        <v>1</v>
      </c>
      <c r="CG42" s="12">
        <v>1</v>
      </c>
      <c r="CH42" s="12">
        <v>0</v>
      </c>
      <c r="CI42" s="12">
        <v>0</v>
      </c>
      <c r="CJ42" s="12">
        <v>31</v>
      </c>
      <c r="CK42" s="19" t="s">
        <v>1479</v>
      </c>
      <c r="CL42" s="12">
        <f t="shared" si="0"/>
        <v>49</v>
      </c>
      <c r="CM42" s="12">
        <f t="shared" si="1"/>
        <v>51</v>
      </c>
      <c r="CN42" s="12">
        <f t="shared" ref="CN42" si="236">CL43</f>
        <v>50</v>
      </c>
      <c r="CO42" s="3">
        <v>1</v>
      </c>
      <c r="CP42" s="3">
        <v>1</v>
      </c>
      <c r="CQ42" s="3">
        <v>1</v>
      </c>
      <c r="CR42" s="161">
        <v>1</v>
      </c>
      <c r="CS42" s="161">
        <v>0</v>
      </c>
      <c r="CT42" s="161">
        <v>0</v>
      </c>
      <c r="CU42" s="3">
        <v>1</v>
      </c>
      <c r="CV42" s="161">
        <v>1</v>
      </c>
      <c r="CW42" s="161">
        <v>0</v>
      </c>
      <c r="CX42" s="161">
        <v>0</v>
      </c>
      <c r="CY42" s="3">
        <v>46.316680779000848</v>
      </c>
      <c r="CZ42" s="3">
        <v>51.515151515151516</v>
      </c>
      <c r="DA42" s="3">
        <v>1</v>
      </c>
      <c r="DB42" s="3">
        <v>1</v>
      </c>
      <c r="DC42" s="3">
        <v>1</v>
      </c>
      <c r="DD42" s="96">
        <f>100-EK42</f>
        <v>0</v>
      </c>
      <c r="DE42" s="96">
        <f t="shared" si="4"/>
        <v>49</v>
      </c>
      <c r="DF42" s="96">
        <f t="shared" ref="DF42" si="237">EK42</f>
        <v>100</v>
      </c>
      <c r="DG42" s="96">
        <v>51</v>
      </c>
      <c r="DH42" s="96">
        <f>DD43</f>
        <v>50</v>
      </c>
      <c r="DI42" s="96">
        <f t="shared" ref="DI42" si="238">DE43</f>
        <v>50</v>
      </c>
      <c r="DJ42" s="3">
        <v>1</v>
      </c>
      <c r="DK42" s="3" t="s">
        <v>320</v>
      </c>
      <c r="DL42" s="3">
        <v>2</v>
      </c>
      <c r="DM42" s="3" t="s">
        <v>879</v>
      </c>
      <c r="DN42" s="3" t="s">
        <v>464</v>
      </c>
      <c r="DO42" s="3" t="s">
        <v>880</v>
      </c>
      <c r="DP42" s="3"/>
      <c r="DQ42" s="3"/>
      <c r="DR42" s="3"/>
      <c r="DS42" s="3"/>
      <c r="DT42" s="12">
        <f t="shared" ref="DT42" si="239">(DV42/DU42)*100</f>
        <v>51.515151515151516</v>
      </c>
      <c r="DU42" s="12">
        <f t="shared" si="9"/>
        <v>165000</v>
      </c>
      <c r="DV42" s="3">
        <v>85000</v>
      </c>
      <c r="DW42" s="3">
        <v>80000</v>
      </c>
      <c r="DX42" s="3"/>
      <c r="DY42" s="3"/>
      <c r="DZ42" s="101" t="s">
        <v>1003</v>
      </c>
      <c r="EA42" s="101" t="s">
        <v>1001</v>
      </c>
      <c r="EB42" s="12"/>
      <c r="EC42" s="12"/>
      <c r="ED42" s="12">
        <f t="shared" ref="ED42" si="240">(EF42/EE42)*100</f>
        <v>46.316680779000848</v>
      </c>
      <c r="EE42" s="12">
        <f t="shared" si="11"/>
        <v>1181</v>
      </c>
      <c r="EF42" s="3">
        <v>547</v>
      </c>
      <c r="EG42" s="3">
        <v>634</v>
      </c>
      <c r="EH42" s="3"/>
      <c r="EI42" s="3"/>
      <c r="EJ42" s="67" t="s">
        <v>768</v>
      </c>
      <c r="EK42" s="100">
        <v>100</v>
      </c>
      <c r="EL42" s="56" t="s">
        <v>920</v>
      </c>
      <c r="EM42" s="81">
        <v>50</v>
      </c>
      <c r="EN42" s="56"/>
      <c r="EO42" s="81"/>
      <c r="EP42" s="56"/>
      <c r="EQ42" s="81"/>
      <c r="ER42" s="3" t="s">
        <v>883</v>
      </c>
      <c r="ES42" s="3">
        <v>1</v>
      </c>
      <c r="ET42" s="3" t="s">
        <v>948</v>
      </c>
      <c r="EU42" s="3"/>
      <c r="EV42" s="3"/>
      <c r="EW42" s="3"/>
      <c r="EX42" s="1" t="s">
        <v>214</v>
      </c>
      <c r="EY42" s="1" t="s">
        <v>136</v>
      </c>
      <c r="EZ42" s="1">
        <v>1</v>
      </c>
      <c r="FA42" s="1" t="s">
        <v>215</v>
      </c>
      <c r="FB42" s="1">
        <v>2</v>
      </c>
      <c r="FC42" s="1">
        <v>1</v>
      </c>
      <c r="FD42" s="1">
        <v>4</v>
      </c>
      <c r="FE42" s="9">
        <v>33721</v>
      </c>
      <c r="FF42" s="1">
        <v>1</v>
      </c>
      <c r="FG42" s="9">
        <v>33724</v>
      </c>
      <c r="FH42" s="1">
        <v>2</v>
      </c>
      <c r="FI42" s="1">
        <v>0</v>
      </c>
      <c r="FL42" s="1">
        <v>346</v>
      </c>
      <c r="FO42" s="1">
        <v>345</v>
      </c>
      <c r="FP42" s="1">
        <v>346</v>
      </c>
      <c r="FQ42" s="1">
        <v>1</v>
      </c>
      <c r="FR42" s="1" t="s">
        <v>65</v>
      </c>
      <c r="FS42" s="1">
        <v>1</v>
      </c>
      <c r="FT42">
        <v>10</v>
      </c>
      <c r="FU42">
        <v>1</v>
      </c>
      <c r="FV42" s="134">
        <v>33979</v>
      </c>
      <c r="FW42">
        <v>1</v>
      </c>
      <c r="FX42">
        <v>12</v>
      </c>
      <c r="FY42" s="134">
        <v>33981</v>
      </c>
      <c r="FZ42" s="134">
        <v>33951</v>
      </c>
      <c r="GA42" s="134">
        <v>33921</v>
      </c>
      <c r="GB42" s="134">
        <v>33891</v>
      </c>
      <c r="GC42" s="134">
        <v>33861</v>
      </c>
      <c r="GD42" s="134">
        <v>33831</v>
      </c>
      <c r="GE42" s="134">
        <v>33801</v>
      </c>
      <c r="GF42" s="134">
        <v>33616</v>
      </c>
      <c r="GG42" s="134">
        <v>33949</v>
      </c>
      <c r="GH42" s="134">
        <v>33919</v>
      </c>
      <c r="GI42" s="134">
        <v>33889</v>
      </c>
      <c r="GJ42" s="134">
        <v>33859</v>
      </c>
      <c r="GK42" s="134">
        <v>33829</v>
      </c>
      <c r="GL42" s="134">
        <v>33799</v>
      </c>
      <c r="GM42" s="134">
        <v>33614</v>
      </c>
      <c r="GN42">
        <v>1</v>
      </c>
      <c r="GO42">
        <v>66</v>
      </c>
      <c r="GP42">
        <v>221</v>
      </c>
      <c r="GQ42">
        <v>133</v>
      </c>
      <c r="GR42">
        <v>352</v>
      </c>
      <c r="GS42">
        <v>136</v>
      </c>
      <c r="GT42">
        <v>584</v>
      </c>
      <c r="GU42">
        <v>711</v>
      </c>
      <c r="GV42">
        <v>706</v>
      </c>
      <c r="GW42">
        <v>801</v>
      </c>
      <c r="GX42">
        <v>750</v>
      </c>
      <c r="GY42">
        <v>887</v>
      </c>
      <c r="GZ42">
        <v>993</v>
      </c>
      <c r="HA42">
        <v>1136</v>
      </c>
      <c r="HB42">
        <v>1141</v>
      </c>
      <c r="HC42">
        <v>67</v>
      </c>
      <c r="HD42">
        <v>222</v>
      </c>
      <c r="HE42">
        <v>133</v>
      </c>
      <c r="HF42">
        <v>343</v>
      </c>
      <c r="HG42">
        <v>136</v>
      </c>
      <c r="HH42">
        <v>575</v>
      </c>
      <c r="HI42">
        <v>441</v>
      </c>
      <c r="HJ42">
        <v>693</v>
      </c>
      <c r="HK42">
        <v>801</v>
      </c>
      <c r="HL42">
        <v>741</v>
      </c>
      <c r="HM42">
        <v>895</v>
      </c>
      <c r="HN42">
        <v>984</v>
      </c>
      <c r="HO42">
        <v>1136</v>
      </c>
      <c r="HP42">
        <v>1132</v>
      </c>
      <c r="HQ42">
        <v>0.23183391003460199</v>
      </c>
      <c r="HR42">
        <v>0.27941176470588203</v>
      </c>
      <c r="HS42">
        <v>0.191279887482419</v>
      </c>
      <c r="HT42">
        <v>0.38888888888888901</v>
      </c>
      <c r="HU42">
        <v>0.51945525291828798</v>
      </c>
      <c r="HV42">
        <v>0.47631718999467798</v>
      </c>
      <c r="HW42">
        <v>0.50088183421516796</v>
      </c>
      <c r="HX42">
        <v>0.229965156794425</v>
      </c>
      <c r="HY42">
        <v>0.27422680412371098</v>
      </c>
      <c r="HZ42">
        <v>0.18888888888888899</v>
      </c>
      <c r="IA42">
        <v>0.50176429075511597</v>
      </c>
      <c r="IB42">
        <v>0.51644100580270802</v>
      </c>
      <c r="IC42">
        <v>0.47180851063829798</v>
      </c>
      <c r="ID42">
        <v>0.49890206411945498</v>
      </c>
    </row>
    <row r="43" spans="1:238" s="1" customFormat="1" x14ac:dyDescent="0.2">
      <c r="A43" s="1" t="s">
        <v>204</v>
      </c>
      <c r="B43" s="1">
        <v>1993</v>
      </c>
      <c r="C43" s="1">
        <v>5</v>
      </c>
      <c r="D43" s="1" t="s">
        <v>205</v>
      </c>
      <c r="E43" s="1" t="s">
        <v>206</v>
      </c>
      <c r="G43" s="1" t="s">
        <v>207</v>
      </c>
      <c r="H43" s="1" t="s">
        <v>208</v>
      </c>
      <c r="I43" s="1" t="s">
        <v>208</v>
      </c>
      <c r="J43" s="1" t="s">
        <v>209</v>
      </c>
      <c r="K43" s="1" t="s">
        <v>209</v>
      </c>
      <c r="T43" s="3">
        <v>1</v>
      </c>
      <c r="U43" s="3" t="s">
        <v>210</v>
      </c>
      <c r="V43" s="11" t="s">
        <v>211</v>
      </c>
      <c r="W43" s="11" t="s">
        <v>101</v>
      </c>
      <c r="X43" s="11" t="s">
        <v>212</v>
      </c>
      <c r="Y43" s="11" t="s">
        <v>101</v>
      </c>
      <c r="Z43" s="11" t="s">
        <v>213</v>
      </c>
      <c r="AA43" s="11"/>
      <c r="AB43" s="11"/>
      <c r="AC43" s="11"/>
      <c r="AD43" s="3" t="s">
        <v>74</v>
      </c>
      <c r="AE43" s="14" t="s">
        <v>74</v>
      </c>
      <c r="AF43" s="14" t="s">
        <v>507</v>
      </c>
      <c r="AG43" s="14" t="s">
        <v>507</v>
      </c>
      <c r="AH43" s="14"/>
      <c r="AI43" s="14"/>
      <c r="AJ43" s="3">
        <v>1</v>
      </c>
      <c r="AK43" s="62">
        <v>1</v>
      </c>
      <c r="AL43" s="28">
        <v>1</v>
      </c>
      <c r="AM43" s="28">
        <v>1</v>
      </c>
      <c r="AN43" s="28">
        <v>1</v>
      </c>
      <c r="AO43" s="28"/>
      <c r="AP43" s="28"/>
      <c r="AQ43" s="28"/>
      <c r="AR43" s="28"/>
      <c r="AS43" s="28">
        <v>1</v>
      </c>
      <c r="AT43" s="1" t="s">
        <v>215</v>
      </c>
      <c r="AU43" s="1">
        <v>1</v>
      </c>
      <c r="AV43" s="28">
        <v>301</v>
      </c>
      <c r="AW43" s="1">
        <v>30110</v>
      </c>
      <c r="AX43" s="1">
        <v>1</v>
      </c>
      <c r="AY43" s="1">
        <v>0</v>
      </c>
      <c r="AZ43" s="1">
        <v>1</v>
      </c>
      <c r="BA43" s="1">
        <v>0</v>
      </c>
      <c r="BB43" s="1">
        <v>0</v>
      </c>
      <c r="BC43" s="1">
        <v>0</v>
      </c>
      <c r="BD43" s="3" t="s">
        <v>388</v>
      </c>
      <c r="BE43" s="3" t="s">
        <v>389</v>
      </c>
      <c r="BF43" s="5" t="s">
        <v>331</v>
      </c>
      <c r="BG43" s="5" t="s">
        <v>355</v>
      </c>
      <c r="BH43" s="5" t="s">
        <v>414</v>
      </c>
      <c r="BI43" s="5"/>
      <c r="BJ43" s="5" t="s">
        <v>331</v>
      </c>
      <c r="BK43" s="5" t="s">
        <v>367</v>
      </c>
      <c r="BL43" s="5" t="s">
        <v>414</v>
      </c>
      <c r="BM43" s="5"/>
      <c r="BN43" s="161">
        <v>0</v>
      </c>
      <c r="BO43" s="161">
        <v>0</v>
      </c>
      <c r="BP43" s="3"/>
      <c r="BQ43" s="5" t="s">
        <v>689</v>
      </c>
      <c r="BR43" s="5" t="s">
        <v>762</v>
      </c>
      <c r="BS43" s="3" t="s">
        <v>410</v>
      </c>
      <c r="BT43" s="3">
        <v>1</v>
      </c>
      <c r="BU43" s="3">
        <v>2</v>
      </c>
      <c r="BV43" s="3">
        <v>1</v>
      </c>
      <c r="BW43" s="3" t="s">
        <v>464</v>
      </c>
      <c r="BX43" s="12" t="s">
        <v>1424</v>
      </c>
      <c r="BY43" s="12">
        <v>0</v>
      </c>
      <c r="BZ43" s="12">
        <v>1</v>
      </c>
      <c r="CA43" s="3">
        <v>1</v>
      </c>
      <c r="CB43" s="3">
        <v>1</v>
      </c>
      <c r="CC43" s="5">
        <f>CA42</f>
        <v>1</v>
      </c>
      <c r="CD43" s="3">
        <v>0</v>
      </c>
      <c r="CE43" s="3">
        <v>1</v>
      </c>
      <c r="CF43" s="3">
        <v>1</v>
      </c>
      <c r="CG43" s="12">
        <v>1</v>
      </c>
      <c r="CH43" s="12">
        <v>0</v>
      </c>
      <c r="CI43" s="12">
        <v>0</v>
      </c>
      <c r="CJ43" s="12">
        <v>32</v>
      </c>
      <c r="CK43" s="19" t="s">
        <v>1480</v>
      </c>
      <c r="CL43" s="12">
        <f t="shared" si="0"/>
        <v>50</v>
      </c>
      <c r="CM43" s="12">
        <f t="shared" si="1"/>
        <v>50</v>
      </c>
      <c r="CN43" s="12">
        <f t="shared" ref="CN43" si="241">CL42</f>
        <v>49</v>
      </c>
      <c r="CO43" s="3">
        <v>1</v>
      </c>
      <c r="CP43" s="3">
        <v>1</v>
      </c>
      <c r="CQ43" s="3">
        <v>1</v>
      </c>
      <c r="CR43" s="161">
        <v>1</v>
      </c>
      <c r="CS43" s="161">
        <v>0</v>
      </c>
      <c r="CT43" s="161">
        <v>0</v>
      </c>
      <c r="CU43" s="3">
        <v>1</v>
      </c>
      <c r="CV43" s="161">
        <v>1</v>
      </c>
      <c r="CW43" s="161">
        <v>0</v>
      </c>
      <c r="CX43" s="161">
        <v>0</v>
      </c>
      <c r="CY43" s="3">
        <v>53.683319220999145</v>
      </c>
      <c r="CZ43" s="3">
        <v>48.484848484848484</v>
      </c>
      <c r="DA43" s="3">
        <v>1</v>
      </c>
      <c r="DB43" s="3">
        <v>1</v>
      </c>
      <c r="DC43" s="3">
        <v>1</v>
      </c>
      <c r="DD43" s="12">
        <f>100-EM43</f>
        <v>50</v>
      </c>
      <c r="DE43" s="12">
        <f t="shared" si="4"/>
        <v>50</v>
      </c>
      <c r="DF43" s="12">
        <f t="shared" ref="DF43" si="242">EM43</f>
        <v>50</v>
      </c>
      <c r="DG43" s="12">
        <f t="shared" ref="DG43" si="243">EM43</f>
        <v>50</v>
      </c>
      <c r="DH43" s="12">
        <f>DD42</f>
        <v>0</v>
      </c>
      <c r="DI43" s="12">
        <f t="shared" ref="DI43" si="244">DE42</f>
        <v>49</v>
      </c>
      <c r="DJ43" s="3">
        <v>1</v>
      </c>
      <c r="DK43" s="3" t="s">
        <v>320</v>
      </c>
      <c r="DL43" s="3">
        <v>2</v>
      </c>
      <c r="DM43" s="3" t="s">
        <v>879</v>
      </c>
      <c r="DN43" s="3" t="s">
        <v>464</v>
      </c>
      <c r="DO43" s="3" t="s">
        <v>880</v>
      </c>
      <c r="DP43" s="3"/>
      <c r="DQ43" s="3"/>
      <c r="DR43" s="3"/>
      <c r="DS43" s="3"/>
      <c r="DT43" s="12">
        <f t="shared" ref="DT43" si="245">(DW43/DU43)*100</f>
        <v>48.484848484848484</v>
      </c>
      <c r="DU43" s="12">
        <f t="shared" si="9"/>
        <v>165000</v>
      </c>
      <c r="DV43" s="3">
        <v>85000</v>
      </c>
      <c r="DW43" s="3">
        <v>80000</v>
      </c>
      <c r="DX43" s="3"/>
      <c r="DY43" s="3"/>
      <c r="DZ43" s="101" t="s">
        <v>1003</v>
      </c>
      <c r="EA43" s="101" t="s">
        <v>1001</v>
      </c>
      <c r="EB43" s="12"/>
      <c r="EC43" s="12"/>
      <c r="ED43" s="12">
        <f t="shared" ref="ED43" si="246">(EG43/EE43)*100</f>
        <v>53.683319220999145</v>
      </c>
      <c r="EE43" s="12">
        <f t="shared" si="11"/>
        <v>1181</v>
      </c>
      <c r="EF43" s="3">
        <v>547</v>
      </c>
      <c r="EG43" s="3">
        <v>634</v>
      </c>
      <c r="EH43" s="3"/>
      <c r="EI43" s="3"/>
      <c r="EJ43" s="67" t="s">
        <v>768</v>
      </c>
      <c r="EK43" s="100">
        <v>100</v>
      </c>
      <c r="EL43" s="56" t="s">
        <v>920</v>
      </c>
      <c r="EM43" s="81">
        <v>50</v>
      </c>
      <c r="EN43" s="56"/>
      <c r="EO43" s="81"/>
      <c r="EP43" s="56"/>
      <c r="EQ43" s="81"/>
      <c r="ER43" s="3" t="s">
        <v>883</v>
      </c>
      <c r="ES43" s="3">
        <v>1</v>
      </c>
      <c r="ET43" s="3" t="s">
        <v>948</v>
      </c>
      <c r="EU43" s="3"/>
      <c r="EV43" s="3"/>
      <c r="EW43" s="3"/>
      <c r="EX43" s="1" t="s">
        <v>214</v>
      </c>
      <c r="EY43" s="1" t="s">
        <v>136</v>
      </c>
      <c r="EZ43" s="1">
        <v>1</v>
      </c>
      <c r="FA43" s="1" t="s">
        <v>215</v>
      </c>
      <c r="FB43" s="1">
        <v>2</v>
      </c>
      <c r="FC43" s="1">
        <v>1</v>
      </c>
      <c r="FD43" s="1">
        <v>4</v>
      </c>
      <c r="FE43" s="9">
        <v>33721</v>
      </c>
      <c r="FF43" s="1">
        <v>1</v>
      </c>
      <c r="FG43" s="9">
        <v>33724</v>
      </c>
      <c r="FH43" s="1">
        <v>2</v>
      </c>
      <c r="FI43" s="1">
        <v>0</v>
      </c>
      <c r="FL43" s="1">
        <v>346</v>
      </c>
      <c r="FO43" s="1">
        <v>345</v>
      </c>
      <c r="FP43" s="1">
        <v>346</v>
      </c>
      <c r="FQ43" s="1">
        <v>1</v>
      </c>
      <c r="FR43" s="1" t="s">
        <v>65</v>
      </c>
      <c r="FS43" s="1">
        <v>1</v>
      </c>
      <c r="FT43">
        <v>10</v>
      </c>
      <c r="FU43">
        <v>1</v>
      </c>
      <c r="FV43" s="134">
        <v>33979</v>
      </c>
      <c r="FW43">
        <v>1</v>
      </c>
      <c r="FX43">
        <v>12</v>
      </c>
      <c r="FY43" s="134">
        <v>33981</v>
      </c>
      <c r="FZ43" s="134">
        <v>33951</v>
      </c>
      <c r="GA43" s="134">
        <v>33921</v>
      </c>
      <c r="GB43" s="134">
        <v>33891</v>
      </c>
      <c r="GC43" s="134">
        <v>33861</v>
      </c>
      <c r="GD43" s="134">
        <v>33831</v>
      </c>
      <c r="GE43" s="134">
        <v>33801</v>
      </c>
      <c r="GF43" s="134">
        <v>33616</v>
      </c>
      <c r="GG43" s="134">
        <v>33949</v>
      </c>
      <c r="GH43" s="134">
        <v>33919</v>
      </c>
      <c r="GI43" s="134">
        <v>33889</v>
      </c>
      <c r="GJ43" s="134">
        <v>33859</v>
      </c>
      <c r="GK43" s="134">
        <v>33829</v>
      </c>
      <c r="GL43" s="134">
        <v>33799</v>
      </c>
      <c r="GM43" s="134">
        <v>33614</v>
      </c>
      <c r="GN43">
        <v>1</v>
      </c>
      <c r="GO43">
        <v>66</v>
      </c>
      <c r="GP43">
        <v>221</v>
      </c>
      <c r="GQ43">
        <v>133</v>
      </c>
      <c r="GR43">
        <v>352</v>
      </c>
      <c r="GS43">
        <v>136</v>
      </c>
      <c r="GT43">
        <v>584</v>
      </c>
      <c r="GU43">
        <v>711</v>
      </c>
      <c r="GV43">
        <v>706</v>
      </c>
      <c r="GW43">
        <v>801</v>
      </c>
      <c r="GX43">
        <v>750</v>
      </c>
      <c r="GY43">
        <v>887</v>
      </c>
      <c r="GZ43">
        <v>993</v>
      </c>
      <c r="HA43">
        <v>1136</v>
      </c>
      <c r="HB43">
        <v>1141</v>
      </c>
      <c r="HC43">
        <v>67</v>
      </c>
      <c r="HD43">
        <v>222</v>
      </c>
      <c r="HE43">
        <v>133</v>
      </c>
      <c r="HF43">
        <v>343</v>
      </c>
      <c r="HG43">
        <v>136</v>
      </c>
      <c r="HH43">
        <v>575</v>
      </c>
      <c r="HI43">
        <v>441</v>
      </c>
      <c r="HJ43">
        <v>693</v>
      </c>
      <c r="HK43">
        <v>801</v>
      </c>
      <c r="HL43">
        <v>741</v>
      </c>
      <c r="HM43">
        <v>895</v>
      </c>
      <c r="HN43">
        <v>984</v>
      </c>
      <c r="HO43">
        <v>1136</v>
      </c>
      <c r="HP43">
        <v>1132</v>
      </c>
      <c r="HQ43">
        <v>0.76816608996539804</v>
      </c>
      <c r="HR43">
        <v>0.72058823529411797</v>
      </c>
      <c r="HS43">
        <v>0.80872011251758102</v>
      </c>
      <c r="HT43">
        <v>0.61111111111111105</v>
      </c>
      <c r="HU43">
        <v>0.48054474708171202</v>
      </c>
      <c r="HV43">
        <v>0.52368281000532202</v>
      </c>
      <c r="HW43">
        <v>0.49911816578483198</v>
      </c>
      <c r="HX43">
        <v>0.77003484320557503</v>
      </c>
      <c r="HY43">
        <v>0.72577319587628897</v>
      </c>
      <c r="HZ43">
        <v>0.81111111111111101</v>
      </c>
      <c r="IA43">
        <v>0.49823570924488397</v>
      </c>
      <c r="IB43">
        <v>0.48355899419729198</v>
      </c>
      <c r="IC43">
        <v>0.52819148936170202</v>
      </c>
      <c r="ID43">
        <v>0.50109793588054496</v>
      </c>
    </row>
    <row r="44" spans="1:238" s="1" customFormat="1" x14ac:dyDescent="0.2">
      <c r="A44" s="1" t="s">
        <v>204</v>
      </c>
      <c r="B44" s="1">
        <v>1993</v>
      </c>
      <c r="C44" s="1">
        <v>5</v>
      </c>
      <c r="D44" s="1" t="s">
        <v>205</v>
      </c>
      <c r="E44" s="1" t="s">
        <v>206</v>
      </c>
      <c r="G44" s="1" t="s">
        <v>207</v>
      </c>
      <c r="H44" s="1" t="s">
        <v>208</v>
      </c>
      <c r="I44" s="1" t="s">
        <v>208</v>
      </c>
      <c r="J44" s="1" t="s">
        <v>209</v>
      </c>
      <c r="K44" s="1" t="s">
        <v>209</v>
      </c>
      <c r="T44" s="3">
        <v>1</v>
      </c>
      <c r="U44" s="3" t="s">
        <v>210</v>
      </c>
      <c r="V44" s="11" t="s">
        <v>211</v>
      </c>
      <c r="W44" s="11" t="s">
        <v>101</v>
      </c>
      <c r="X44" s="11" t="s">
        <v>212</v>
      </c>
      <c r="Y44" s="11" t="s">
        <v>101</v>
      </c>
      <c r="Z44" s="11" t="s">
        <v>213</v>
      </c>
      <c r="AA44" s="11"/>
      <c r="AB44" s="11"/>
      <c r="AC44" s="11"/>
      <c r="AD44" s="3" t="s">
        <v>74</v>
      </c>
      <c r="AE44" s="14" t="s">
        <v>74</v>
      </c>
      <c r="AF44" s="14" t="s">
        <v>507</v>
      </c>
      <c r="AG44" s="14" t="s">
        <v>507</v>
      </c>
      <c r="AH44" s="14"/>
      <c r="AI44" s="14"/>
      <c r="AJ44" s="3">
        <v>1</v>
      </c>
      <c r="AK44" s="62">
        <v>1</v>
      </c>
      <c r="AL44" s="28">
        <v>1</v>
      </c>
      <c r="AM44" s="28">
        <v>1</v>
      </c>
      <c r="AN44" s="28">
        <v>1</v>
      </c>
      <c r="AO44" s="28"/>
      <c r="AP44" s="28"/>
      <c r="AQ44" s="28"/>
      <c r="AR44" s="28"/>
      <c r="AS44" s="28">
        <v>1</v>
      </c>
      <c r="AT44" s="1" t="s">
        <v>215</v>
      </c>
      <c r="AU44" s="1">
        <v>1</v>
      </c>
      <c r="AV44" s="28">
        <v>302</v>
      </c>
      <c r="AW44" s="1">
        <v>30210</v>
      </c>
      <c r="AX44" s="1">
        <v>2</v>
      </c>
      <c r="AY44" s="1">
        <v>1</v>
      </c>
      <c r="AZ44" s="1">
        <v>2</v>
      </c>
      <c r="BA44" s="1">
        <v>0</v>
      </c>
      <c r="BB44" s="1">
        <v>0</v>
      </c>
      <c r="BC44" s="1">
        <v>0</v>
      </c>
      <c r="BD44" s="3" t="s">
        <v>388</v>
      </c>
      <c r="BE44" s="3" t="s">
        <v>389</v>
      </c>
      <c r="BF44" s="5" t="s">
        <v>331</v>
      </c>
      <c r="BG44" s="5" t="s">
        <v>377</v>
      </c>
      <c r="BH44" s="5" t="s">
        <v>414</v>
      </c>
      <c r="BI44" s="5"/>
      <c r="BJ44" s="5" t="s">
        <v>331</v>
      </c>
      <c r="BK44" s="5" t="s">
        <v>343</v>
      </c>
      <c r="BL44" s="5" t="s">
        <v>414</v>
      </c>
      <c r="BM44" s="5"/>
      <c r="BN44" s="161">
        <v>0</v>
      </c>
      <c r="BO44" s="161">
        <v>0</v>
      </c>
      <c r="BP44" s="3"/>
      <c r="BQ44" s="5" t="s">
        <v>689</v>
      </c>
      <c r="BR44" s="5" t="s">
        <v>762</v>
      </c>
      <c r="BS44" s="3" t="s">
        <v>410</v>
      </c>
      <c r="BT44" s="3">
        <v>1</v>
      </c>
      <c r="BU44" s="3">
        <v>2</v>
      </c>
      <c r="BV44" s="3">
        <v>1</v>
      </c>
      <c r="BW44" s="3" t="s">
        <v>1425</v>
      </c>
      <c r="BX44" s="1" t="s">
        <v>320</v>
      </c>
      <c r="BY44" s="28">
        <v>1</v>
      </c>
      <c r="BZ44" s="28">
        <v>0</v>
      </c>
      <c r="CA44" s="3">
        <v>1</v>
      </c>
      <c r="CB44" s="3">
        <v>1</v>
      </c>
      <c r="CC44" s="5">
        <f>CA45</f>
        <v>1</v>
      </c>
      <c r="CD44" s="3">
        <v>0</v>
      </c>
      <c r="CE44" s="3">
        <v>1</v>
      </c>
      <c r="CF44" s="3">
        <v>1</v>
      </c>
      <c r="CG44" s="12">
        <v>1</v>
      </c>
      <c r="CH44" s="12">
        <v>0</v>
      </c>
      <c r="CI44" s="12">
        <v>0</v>
      </c>
      <c r="CJ44" s="12">
        <v>31</v>
      </c>
      <c r="CK44" s="19" t="s">
        <v>1479</v>
      </c>
      <c r="CL44" s="12">
        <f t="shared" si="0"/>
        <v>49</v>
      </c>
      <c r="CM44" s="12">
        <f t="shared" si="1"/>
        <v>51</v>
      </c>
      <c r="CN44" s="12">
        <f t="shared" ref="CN44" si="247">CL45</f>
        <v>49</v>
      </c>
      <c r="CO44" s="3">
        <v>1</v>
      </c>
      <c r="CP44" s="3">
        <v>1</v>
      </c>
      <c r="CQ44" s="3">
        <v>1</v>
      </c>
      <c r="CR44" s="161">
        <v>1</v>
      </c>
      <c r="CS44" s="161">
        <v>0</v>
      </c>
      <c r="CT44" s="161">
        <v>0</v>
      </c>
      <c r="CU44" s="3">
        <v>1</v>
      </c>
      <c r="CV44" s="161">
        <v>1</v>
      </c>
      <c r="CW44" s="161">
        <v>0</v>
      </c>
      <c r="CX44" s="161">
        <v>0</v>
      </c>
      <c r="CY44" s="3">
        <v>46.316680779000848</v>
      </c>
      <c r="CZ44" s="3">
        <v>51.515151515151516</v>
      </c>
      <c r="DA44" s="3">
        <v>1</v>
      </c>
      <c r="DB44" s="3">
        <v>1</v>
      </c>
      <c r="DC44" s="3">
        <v>2</v>
      </c>
      <c r="DD44" s="96">
        <f>100-EK44</f>
        <v>0</v>
      </c>
      <c r="DE44" s="96">
        <f t="shared" si="4"/>
        <v>49</v>
      </c>
      <c r="DF44" s="96">
        <f t="shared" ref="DF44" si="248">EK44</f>
        <v>100</v>
      </c>
      <c r="DG44" s="96">
        <v>51</v>
      </c>
      <c r="DH44" s="96">
        <f>DD45</f>
        <v>0</v>
      </c>
      <c r="DI44" s="96">
        <f t="shared" ref="DI44" si="249">DE45</f>
        <v>49</v>
      </c>
      <c r="DJ44" s="3">
        <v>1</v>
      </c>
      <c r="DK44" s="3" t="s">
        <v>320</v>
      </c>
      <c r="DL44" s="3">
        <v>2</v>
      </c>
      <c r="DM44" s="3" t="s">
        <v>879</v>
      </c>
      <c r="DN44" s="3" t="s">
        <v>464</v>
      </c>
      <c r="DO44" s="3" t="s">
        <v>880</v>
      </c>
      <c r="DP44" s="3"/>
      <c r="DQ44" s="3"/>
      <c r="DR44" s="3"/>
      <c r="DS44" s="3"/>
      <c r="DT44" s="12">
        <f t="shared" ref="DT44" si="250">(DV44/DU44)*100</f>
        <v>51.515151515151516</v>
      </c>
      <c r="DU44" s="12">
        <f t="shared" si="9"/>
        <v>165000</v>
      </c>
      <c r="DV44" s="3">
        <v>85000</v>
      </c>
      <c r="DW44" s="3">
        <v>80000</v>
      </c>
      <c r="DX44" s="3"/>
      <c r="DY44" s="3"/>
      <c r="DZ44" s="101" t="s">
        <v>1003</v>
      </c>
      <c r="EA44" s="101" t="s">
        <v>1001</v>
      </c>
      <c r="EB44" s="12"/>
      <c r="EC44" s="12"/>
      <c r="ED44" s="12">
        <f t="shared" ref="ED44" si="251">(EF44/EE44)*100</f>
        <v>46.316680779000848</v>
      </c>
      <c r="EE44" s="12">
        <f t="shared" si="11"/>
        <v>1181</v>
      </c>
      <c r="EF44" s="3">
        <v>547</v>
      </c>
      <c r="EG44" s="3">
        <v>634</v>
      </c>
      <c r="EH44" s="3"/>
      <c r="EI44" s="3"/>
      <c r="EJ44" s="67" t="s">
        <v>919</v>
      </c>
      <c r="EK44" s="100">
        <v>100</v>
      </c>
      <c r="EL44" s="67" t="s">
        <v>919</v>
      </c>
      <c r="EM44" s="100">
        <v>100</v>
      </c>
      <c r="EN44" s="56"/>
      <c r="EO44" s="81"/>
      <c r="EP44" s="56"/>
      <c r="EQ44" s="81"/>
      <c r="ER44" s="3" t="s">
        <v>883</v>
      </c>
      <c r="ES44" s="3">
        <v>1</v>
      </c>
      <c r="ET44" s="3" t="s">
        <v>948</v>
      </c>
      <c r="EU44" s="3"/>
      <c r="EV44" s="3"/>
      <c r="EW44" s="3"/>
      <c r="EX44" s="1" t="s">
        <v>214</v>
      </c>
      <c r="EY44" s="1" t="s">
        <v>136</v>
      </c>
      <c r="EZ44" s="1">
        <v>1</v>
      </c>
      <c r="FA44" s="1" t="s">
        <v>215</v>
      </c>
      <c r="FB44" s="1">
        <v>2</v>
      </c>
      <c r="FC44" s="1">
        <v>1</v>
      </c>
      <c r="FD44" s="1">
        <v>4</v>
      </c>
      <c r="FE44" s="9">
        <v>33721</v>
      </c>
      <c r="FF44" s="1">
        <v>1</v>
      </c>
      <c r="FG44" s="9">
        <v>33724</v>
      </c>
      <c r="FH44" s="1">
        <v>2</v>
      </c>
      <c r="FI44" s="1">
        <v>0</v>
      </c>
      <c r="FL44" s="1">
        <v>346</v>
      </c>
      <c r="FO44" s="1">
        <v>345</v>
      </c>
      <c r="FP44" s="1">
        <v>346</v>
      </c>
      <c r="FQ44" s="1">
        <v>1</v>
      </c>
      <c r="FR44" s="1" t="s">
        <v>65</v>
      </c>
      <c r="FS44" s="1">
        <v>1</v>
      </c>
      <c r="FT44">
        <v>23</v>
      </c>
      <c r="FU44">
        <v>1</v>
      </c>
      <c r="FV44" s="134">
        <v>33992</v>
      </c>
      <c r="FW44">
        <v>1</v>
      </c>
      <c r="FX44">
        <v>30</v>
      </c>
      <c r="FY44" s="134">
        <v>33999</v>
      </c>
      <c r="FZ44" s="134">
        <v>33969</v>
      </c>
      <c r="GA44" s="134">
        <v>33939</v>
      </c>
      <c r="GB44" s="134">
        <v>33909</v>
      </c>
      <c r="GC44" s="134">
        <v>33879</v>
      </c>
      <c r="GD44" s="134">
        <v>33849</v>
      </c>
      <c r="GE44" s="134">
        <v>33819</v>
      </c>
      <c r="GF44" s="134">
        <v>33634</v>
      </c>
      <c r="GG44" s="134">
        <v>33962</v>
      </c>
      <c r="GH44" s="134">
        <v>33932</v>
      </c>
      <c r="GI44" s="134">
        <v>33902</v>
      </c>
      <c r="GJ44" s="134">
        <v>33872</v>
      </c>
      <c r="GK44" s="134">
        <v>33842</v>
      </c>
      <c r="GL44" s="134">
        <v>33812</v>
      </c>
      <c r="GM44" s="134">
        <v>33627</v>
      </c>
      <c r="GN44">
        <v>1</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0</v>
      </c>
      <c r="HO44">
        <v>0</v>
      </c>
      <c r="HP44">
        <v>0</v>
      </c>
      <c r="HQ44"/>
      <c r="HR44"/>
      <c r="HS44"/>
      <c r="HT44"/>
      <c r="HU44"/>
      <c r="HV44"/>
      <c r="HW44"/>
      <c r="HX44"/>
      <c r="HY44"/>
      <c r="HZ44"/>
      <c r="IA44"/>
      <c r="IB44"/>
      <c r="IC44"/>
      <c r="ID44"/>
    </row>
    <row r="45" spans="1:238" s="1" customFormat="1" x14ac:dyDescent="0.2">
      <c r="A45" s="1" t="s">
        <v>204</v>
      </c>
      <c r="B45" s="1">
        <v>1993</v>
      </c>
      <c r="C45" s="1">
        <v>5</v>
      </c>
      <c r="D45" s="1" t="s">
        <v>205</v>
      </c>
      <c r="E45" s="1" t="s">
        <v>206</v>
      </c>
      <c r="G45" s="1" t="s">
        <v>207</v>
      </c>
      <c r="H45" s="1" t="s">
        <v>208</v>
      </c>
      <c r="I45" s="1" t="s">
        <v>208</v>
      </c>
      <c r="J45" s="1" t="s">
        <v>209</v>
      </c>
      <c r="K45" s="1" t="s">
        <v>209</v>
      </c>
      <c r="T45" s="3">
        <v>1</v>
      </c>
      <c r="U45" s="3" t="s">
        <v>210</v>
      </c>
      <c r="V45" s="11" t="s">
        <v>211</v>
      </c>
      <c r="W45" s="11" t="s">
        <v>101</v>
      </c>
      <c r="X45" s="11" t="s">
        <v>212</v>
      </c>
      <c r="Y45" s="11" t="s">
        <v>101</v>
      </c>
      <c r="Z45" s="11" t="s">
        <v>213</v>
      </c>
      <c r="AA45" s="11"/>
      <c r="AB45" s="11"/>
      <c r="AC45" s="11"/>
      <c r="AD45" s="3" t="s">
        <v>74</v>
      </c>
      <c r="AE45" s="14" t="s">
        <v>74</v>
      </c>
      <c r="AF45" s="14" t="s">
        <v>507</v>
      </c>
      <c r="AG45" s="14" t="s">
        <v>507</v>
      </c>
      <c r="AH45" s="14"/>
      <c r="AI45" s="14"/>
      <c r="AJ45" s="3">
        <v>1</v>
      </c>
      <c r="AK45" s="62">
        <v>1</v>
      </c>
      <c r="AL45" s="28">
        <v>1</v>
      </c>
      <c r="AM45" s="28">
        <v>1</v>
      </c>
      <c r="AN45" s="28">
        <v>1</v>
      </c>
      <c r="AO45" s="28"/>
      <c r="AP45" s="28"/>
      <c r="AQ45" s="28"/>
      <c r="AR45" s="28"/>
      <c r="AS45" s="28">
        <v>1</v>
      </c>
      <c r="AT45" s="1" t="s">
        <v>215</v>
      </c>
      <c r="AU45" s="1">
        <v>1</v>
      </c>
      <c r="AV45" s="28">
        <v>302</v>
      </c>
      <c r="AW45" s="1">
        <v>30210</v>
      </c>
      <c r="AX45" s="1">
        <v>2</v>
      </c>
      <c r="AY45" s="1">
        <v>1</v>
      </c>
      <c r="AZ45" s="1">
        <v>2</v>
      </c>
      <c r="BA45" s="1">
        <v>0</v>
      </c>
      <c r="BB45" s="1">
        <v>0</v>
      </c>
      <c r="BC45" s="1">
        <v>0</v>
      </c>
      <c r="BD45" s="3" t="s">
        <v>388</v>
      </c>
      <c r="BE45" s="3" t="s">
        <v>389</v>
      </c>
      <c r="BF45" s="5" t="s">
        <v>331</v>
      </c>
      <c r="BG45" s="5" t="s">
        <v>377</v>
      </c>
      <c r="BH45" s="5" t="s">
        <v>414</v>
      </c>
      <c r="BI45" s="5"/>
      <c r="BJ45" s="5" t="s">
        <v>331</v>
      </c>
      <c r="BK45" s="5" t="s">
        <v>343</v>
      </c>
      <c r="BL45" s="5" t="s">
        <v>414</v>
      </c>
      <c r="BM45" s="5"/>
      <c r="BN45" s="161">
        <v>0</v>
      </c>
      <c r="BO45" s="161">
        <v>0</v>
      </c>
      <c r="BP45" s="3"/>
      <c r="BQ45" s="5" t="s">
        <v>689</v>
      </c>
      <c r="BR45" s="5" t="s">
        <v>762</v>
      </c>
      <c r="BS45" s="3" t="s">
        <v>410</v>
      </c>
      <c r="BT45" s="3">
        <v>1</v>
      </c>
      <c r="BU45" s="3">
        <v>2</v>
      </c>
      <c r="BV45" s="3">
        <v>1</v>
      </c>
      <c r="BW45" s="3" t="s">
        <v>464</v>
      </c>
      <c r="BX45" s="12" t="s">
        <v>1424</v>
      </c>
      <c r="BY45" s="12">
        <v>0</v>
      </c>
      <c r="BZ45" s="12">
        <v>1</v>
      </c>
      <c r="CA45" s="3">
        <v>1</v>
      </c>
      <c r="CB45" s="3">
        <v>1</v>
      </c>
      <c r="CC45" s="5">
        <f>CA44</f>
        <v>1</v>
      </c>
      <c r="CD45" s="3">
        <v>0</v>
      </c>
      <c r="CE45" s="3">
        <v>1</v>
      </c>
      <c r="CF45" s="3">
        <v>1</v>
      </c>
      <c r="CG45" s="12">
        <v>1</v>
      </c>
      <c r="CH45" s="12">
        <v>0</v>
      </c>
      <c r="CI45" s="12">
        <v>0</v>
      </c>
      <c r="CJ45" s="12">
        <v>32</v>
      </c>
      <c r="CK45" s="19" t="s">
        <v>1480</v>
      </c>
      <c r="CL45" s="12">
        <f t="shared" si="0"/>
        <v>49</v>
      </c>
      <c r="CM45" s="12">
        <f t="shared" si="1"/>
        <v>51</v>
      </c>
      <c r="CN45" s="12">
        <f t="shared" ref="CN45" si="252">CL44</f>
        <v>49</v>
      </c>
      <c r="CO45" s="3">
        <v>1</v>
      </c>
      <c r="CP45" s="3">
        <v>1</v>
      </c>
      <c r="CQ45" s="3">
        <v>1</v>
      </c>
      <c r="CR45" s="161">
        <v>1</v>
      </c>
      <c r="CS45" s="161">
        <v>0</v>
      </c>
      <c r="CT45" s="161">
        <v>0</v>
      </c>
      <c r="CU45" s="3">
        <v>1</v>
      </c>
      <c r="CV45" s="161">
        <v>1</v>
      </c>
      <c r="CW45" s="161">
        <v>0</v>
      </c>
      <c r="CX45" s="161">
        <v>0</v>
      </c>
      <c r="CY45" s="3">
        <v>53.683319220999145</v>
      </c>
      <c r="CZ45" s="3">
        <v>48.484848484848484</v>
      </c>
      <c r="DA45" s="3">
        <v>1</v>
      </c>
      <c r="DB45" s="3">
        <v>1</v>
      </c>
      <c r="DC45" s="3">
        <v>2</v>
      </c>
      <c r="DD45" s="96">
        <f>100-EM45</f>
        <v>0</v>
      </c>
      <c r="DE45" s="96">
        <f t="shared" si="4"/>
        <v>49</v>
      </c>
      <c r="DF45" s="96">
        <f t="shared" ref="DF45" si="253">EM45</f>
        <v>100</v>
      </c>
      <c r="DG45" s="96">
        <v>51</v>
      </c>
      <c r="DH45" s="96">
        <f>DD44</f>
        <v>0</v>
      </c>
      <c r="DI45" s="96">
        <f t="shared" ref="DI45" si="254">DE44</f>
        <v>49</v>
      </c>
      <c r="DJ45" s="3">
        <v>1</v>
      </c>
      <c r="DK45" s="3" t="s">
        <v>320</v>
      </c>
      <c r="DL45" s="3">
        <v>2</v>
      </c>
      <c r="DM45" s="3" t="s">
        <v>879</v>
      </c>
      <c r="DN45" s="3" t="s">
        <v>464</v>
      </c>
      <c r="DO45" s="3" t="s">
        <v>880</v>
      </c>
      <c r="DP45" s="3"/>
      <c r="DQ45" s="3"/>
      <c r="DR45" s="3"/>
      <c r="DS45" s="3"/>
      <c r="DT45" s="12">
        <f t="shared" ref="DT45" si="255">(DW45/DU45)*100</f>
        <v>48.484848484848484</v>
      </c>
      <c r="DU45" s="12">
        <f t="shared" si="9"/>
        <v>165000</v>
      </c>
      <c r="DV45" s="3">
        <v>85000</v>
      </c>
      <c r="DW45" s="3">
        <v>80000</v>
      </c>
      <c r="DX45" s="3"/>
      <c r="DY45" s="3"/>
      <c r="DZ45" s="101" t="s">
        <v>1003</v>
      </c>
      <c r="EA45" s="101" t="s">
        <v>1001</v>
      </c>
      <c r="EB45" s="12"/>
      <c r="EC45" s="12"/>
      <c r="ED45" s="12">
        <f t="shared" ref="ED45" si="256">(EG45/EE45)*100</f>
        <v>53.683319220999145</v>
      </c>
      <c r="EE45" s="12">
        <f t="shared" si="11"/>
        <v>1181</v>
      </c>
      <c r="EF45" s="3">
        <v>547</v>
      </c>
      <c r="EG45" s="3">
        <v>634</v>
      </c>
      <c r="EH45" s="3"/>
      <c r="EI45" s="3"/>
      <c r="EJ45" s="67" t="s">
        <v>919</v>
      </c>
      <c r="EK45" s="100">
        <v>100</v>
      </c>
      <c r="EL45" s="67" t="s">
        <v>919</v>
      </c>
      <c r="EM45" s="100">
        <v>100</v>
      </c>
      <c r="EN45" s="56"/>
      <c r="EO45" s="81"/>
      <c r="EP45" s="56"/>
      <c r="EQ45" s="81"/>
      <c r="ER45" s="3" t="s">
        <v>883</v>
      </c>
      <c r="ES45" s="3">
        <v>1</v>
      </c>
      <c r="ET45" s="3" t="s">
        <v>948</v>
      </c>
      <c r="EU45" s="3"/>
      <c r="EV45" s="3"/>
      <c r="EW45" s="3"/>
      <c r="EX45" s="1" t="s">
        <v>214</v>
      </c>
      <c r="EY45" s="1" t="s">
        <v>136</v>
      </c>
      <c r="EZ45" s="1">
        <v>1</v>
      </c>
      <c r="FA45" s="1" t="s">
        <v>215</v>
      </c>
      <c r="FB45" s="1">
        <v>2</v>
      </c>
      <c r="FC45" s="1">
        <v>1</v>
      </c>
      <c r="FD45" s="1">
        <v>4</v>
      </c>
      <c r="FE45" s="9">
        <v>33721</v>
      </c>
      <c r="FF45" s="1">
        <v>1</v>
      </c>
      <c r="FG45" s="9">
        <v>33724</v>
      </c>
      <c r="FH45" s="1">
        <v>2</v>
      </c>
      <c r="FI45" s="1">
        <v>0</v>
      </c>
      <c r="FL45" s="1">
        <v>346</v>
      </c>
      <c r="FO45" s="1">
        <v>345</v>
      </c>
      <c r="FP45" s="1">
        <v>346</v>
      </c>
      <c r="FQ45" s="1">
        <v>1</v>
      </c>
      <c r="FR45" s="1" t="s">
        <v>65</v>
      </c>
      <c r="FS45" s="1">
        <v>1</v>
      </c>
      <c r="FT45">
        <v>23</v>
      </c>
      <c r="FU45">
        <v>1</v>
      </c>
      <c r="FV45" s="134">
        <v>33992</v>
      </c>
      <c r="FW45">
        <v>1</v>
      </c>
      <c r="FX45">
        <v>30</v>
      </c>
      <c r="FY45" s="134">
        <v>33999</v>
      </c>
      <c r="FZ45" s="134">
        <v>33969</v>
      </c>
      <c r="GA45" s="134">
        <v>33939</v>
      </c>
      <c r="GB45" s="134">
        <v>33909</v>
      </c>
      <c r="GC45" s="134">
        <v>33879</v>
      </c>
      <c r="GD45" s="134">
        <v>33849</v>
      </c>
      <c r="GE45" s="134">
        <v>33819</v>
      </c>
      <c r="GF45" s="134">
        <v>33634</v>
      </c>
      <c r="GG45" s="134">
        <v>33962</v>
      </c>
      <c r="GH45" s="134">
        <v>33932</v>
      </c>
      <c r="GI45" s="134">
        <v>33902</v>
      </c>
      <c r="GJ45" s="134">
        <v>33872</v>
      </c>
      <c r="GK45" s="134">
        <v>33842</v>
      </c>
      <c r="GL45" s="134">
        <v>33812</v>
      </c>
      <c r="GM45" s="134">
        <v>33627</v>
      </c>
      <c r="GN45">
        <v>2</v>
      </c>
      <c r="GO45">
        <v>57</v>
      </c>
      <c r="GP45">
        <v>65</v>
      </c>
      <c r="GQ45">
        <v>73</v>
      </c>
      <c r="GR45">
        <v>297</v>
      </c>
      <c r="GS45">
        <v>139</v>
      </c>
      <c r="GT45">
        <v>578</v>
      </c>
      <c r="GU45">
        <v>406</v>
      </c>
      <c r="GV45">
        <v>645</v>
      </c>
      <c r="GW45">
        <v>715</v>
      </c>
      <c r="GX45">
        <v>732</v>
      </c>
      <c r="GY45">
        <v>834</v>
      </c>
      <c r="GZ45">
        <v>774</v>
      </c>
      <c r="HA45">
        <v>1139</v>
      </c>
      <c r="HB45">
        <v>1142</v>
      </c>
      <c r="HC45">
        <v>57</v>
      </c>
      <c r="HD45">
        <v>65</v>
      </c>
      <c r="HE45">
        <v>73</v>
      </c>
      <c r="HF45">
        <v>326</v>
      </c>
      <c r="HG45">
        <v>139</v>
      </c>
      <c r="HH45">
        <v>585</v>
      </c>
      <c r="HI45">
        <v>406</v>
      </c>
      <c r="HJ45">
        <v>703</v>
      </c>
      <c r="HK45">
        <v>715</v>
      </c>
      <c r="HL45">
        <v>732</v>
      </c>
      <c r="HM45">
        <v>887</v>
      </c>
      <c r="HN45">
        <v>944</v>
      </c>
      <c r="HO45">
        <v>1139</v>
      </c>
      <c r="HP45">
        <v>1142</v>
      </c>
      <c r="HQ45">
        <v>0.53278688524590201</v>
      </c>
      <c r="HR45">
        <v>0.81704260651629101</v>
      </c>
      <c r="HS45">
        <v>0.80801104972375704</v>
      </c>
      <c r="HT45">
        <v>0.63390441839495004</v>
      </c>
      <c r="HU45">
        <v>0.50587422252937098</v>
      </c>
      <c r="HV45">
        <v>0.51556526488257803</v>
      </c>
      <c r="HW45">
        <v>0.50065760631302103</v>
      </c>
      <c r="HX45">
        <v>0.53278688524590201</v>
      </c>
      <c r="HY45">
        <v>0.80270270270270305</v>
      </c>
      <c r="HZ45">
        <v>0.80613668061366806</v>
      </c>
      <c r="IA45">
        <v>0.613701236917222</v>
      </c>
      <c r="IB45">
        <v>0.50587422252937098</v>
      </c>
      <c r="IC45">
        <v>0.48134328358209</v>
      </c>
      <c r="ID45">
        <v>0.50065760631302103</v>
      </c>
    </row>
    <row r="46" spans="1:238" s="1" customFormat="1" x14ac:dyDescent="0.2">
      <c r="A46" s="1" t="s">
        <v>204</v>
      </c>
      <c r="B46" s="1">
        <v>1993</v>
      </c>
      <c r="C46" s="1">
        <v>5</v>
      </c>
      <c r="D46" s="1" t="s">
        <v>205</v>
      </c>
      <c r="E46" s="1" t="s">
        <v>206</v>
      </c>
      <c r="G46" s="1" t="s">
        <v>207</v>
      </c>
      <c r="H46" s="1" t="s">
        <v>208</v>
      </c>
      <c r="I46" s="1" t="s">
        <v>208</v>
      </c>
      <c r="J46" s="1" t="s">
        <v>209</v>
      </c>
      <c r="K46" s="1" t="s">
        <v>209</v>
      </c>
      <c r="T46" s="3">
        <v>1</v>
      </c>
      <c r="U46" s="3" t="s">
        <v>210</v>
      </c>
      <c r="V46" s="11" t="s">
        <v>211</v>
      </c>
      <c r="W46" s="11" t="s">
        <v>101</v>
      </c>
      <c r="X46" s="11" t="s">
        <v>212</v>
      </c>
      <c r="Y46" s="11" t="s">
        <v>101</v>
      </c>
      <c r="Z46" s="11" t="s">
        <v>213</v>
      </c>
      <c r="AA46" s="11"/>
      <c r="AB46" s="11"/>
      <c r="AC46" s="11"/>
      <c r="AD46" s="3" t="s">
        <v>74</v>
      </c>
      <c r="AE46" s="14" t="s">
        <v>74</v>
      </c>
      <c r="AF46" s="14" t="s">
        <v>507</v>
      </c>
      <c r="AG46" s="14" t="s">
        <v>507</v>
      </c>
      <c r="AH46" s="14"/>
      <c r="AI46" s="14"/>
      <c r="AJ46" s="3">
        <v>1</v>
      </c>
      <c r="AK46" s="62">
        <v>1</v>
      </c>
      <c r="AL46" s="28">
        <v>1</v>
      </c>
      <c r="AM46" s="28">
        <v>1</v>
      </c>
      <c r="AN46" s="28">
        <v>1</v>
      </c>
      <c r="AO46" s="28"/>
      <c r="AP46" s="28"/>
      <c r="AQ46" s="28"/>
      <c r="AR46" s="28"/>
      <c r="AS46" s="28">
        <v>1</v>
      </c>
      <c r="AT46" s="1" t="s">
        <v>215</v>
      </c>
      <c r="AU46" s="1">
        <v>1</v>
      </c>
      <c r="AV46" s="28">
        <v>302</v>
      </c>
      <c r="AW46" s="1">
        <v>30210</v>
      </c>
      <c r="AX46" s="1">
        <v>2</v>
      </c>
      <c r="AY46" s="1">
        <v>1</v>
      </c>
      <c r="AZ46" s="1">
        <v>2</v>
      </c>
      <c r="BA46" s="1">
        <v>1</v>
      </c>
      <c r="BB46" s="1">
        <v>0</v>
      </c>
      <c r="BC46" s="1">
        <v>1</v>
      </c>
      <c r="BD46" s="3" t="s">
        <v>303</v>
      </c>
      <c r="BE46" s="3" t="s">
        <v>567</v>
      </c>
      <c r="BF46" s="5" t="s">
        <v>331</v>
      </c>
      <c r="BG46" s="5" t="s">
        <v>377</v>
      </c>
      <c r="BH46" s="5" t="s">
        <v>414</v>
      </c>
      <c r="BI46" s="5"/>
      <c r="BJ46" s="5" t="s">
        <v>331</v>
      </c>
      <c r="BK46" s="5" t="s">
        <v>343</v>
      </c>
      <c r="BL46" s="5" t="s">
        <v>414</v>
      </c>
      <c r="BM46" s="5"/>
      <c r="BN46" s="161">
        <v>0</v>
      </c>
      <c r="BO46" s="161">
        <v>0</v>
      </c>
      <c r="BP46" s="3"/>
      <c r="BQ46" s="5" t="s">
        <v>689</v>
      </c>
      <c r="BR46" s="5" t="s">
        <v>762</v>
      </c>
      <c r="BS46" s="3" t="s">
        <v>410</v>
      </c>
      <c r="BT46" s="3">
        <v>1</v>
      </c>
      <c r="BU46" s="3">
        <v>2</v>
      </c>
      <c r="BV46" s="3">
        <v>1</v>
      </c>
      <c r="BW46" s="3" t="s">
        <v>1425</v>
      </c>
      <c r="BX46" s="1" t="s">
        <v>320</v>
      </c>
      <c r="BY46" s="28">
        <v>1</v>
      </c>
      <c r="BZ46" s="28">
        <v>0</v>
      </c>
      <c r="CA46" s="3">
        <v>1</v>
      </c>
      <c r="CB46" s="3">
        <v>1</v>
      </c>
      <c r="CC46" s="5">
        <f>CA47</f>
        <v>1</v>
      </c>
      <c r="CD46" s="3">
        <v>0</v>
      </c>
      <c r="CE46" s="3">
        <v>1</v>
      </c>
      <c r="CF46" s="3">
        <v>1</v>
      </c>
      <c r="CG46" s="12">
        <v>1</v>
      </c>
      <c r="CH46" s="12">
        <v>0</v>
      </c>
      <c r="CI46" s="12">
        <v>0</v>
      </c>
      <c r="CJ46" s="12">
        <v>31</v>
      </c>
      <c r="CK46" s="19" t="s">
        <v>1479</v>
      </c>
      <c r="CL46" s="12">
        <f t="shared" si="0"/>
        <v>50</v>
      </c>
      <c r="CM46" s="12">
        <f t="shared" si="1"/>
        <v>50</v>
      </c>
      <c r="CN46" s="12">
        <f t="shared" ref="CN46" si="257">CL47</f>
        <v>49</v>
      </c>
      <c r="CO46" s="3">
        <v>1</v>
      </c>
      <c r="CP46" s="3">
        <v>1</v>
      </c>
      <c r="CQ46" s="3">
        <v>1</v>
      </c>
      <c r="CR46" s="161">
        <v>1</v>
      </c>
      <c r="CS46" s="161">
        <v>0</v>
      </c>
      <c r="CT46" s="161">
        <v>0</v>
      </c>
      <c r="CU46" s="3">
        <v>1</v>
      </c>
      <c r="CV46" s="161">
        <v>1</v>
      </c>
      <c r="CW46" s="161">
        <v>0</v>
      </c>
      <c r="CX46" s="161">
        <v>0</v>
      </c>
      <c r="CY46" s="3">
        <v>46.316680779000848</v>
      </c>
      <c r="CZ46" s="3">
        <v>51.515151515151516</v>
      </c>
      <c r="DA46" s="3">
        <v>1</v>
      </c>
      <c r="DB46" s="3">
        <v>1</v>
      </c>
      <c r="DC46" s="3">
        <v>2</v>
      </c>
      <c r="DD46" s="12">
        <f>100-EK46</f>
        <v>50</v>
      </c>
      <c r="DE46" s="12">
        <f t="shared" si="4"/>
        <v>50</v>
      </c>
      <c r="DF46" s="12">
        <f t="shared" ref="DF46" si="258">EK46</f>
        <v>50</v>
      </c>
      <c r="DG46" s="12">
        <f t="shared" ref="DG46" si="259">EK46</f>
        <v>50</v>
      </c>
      <c r="DH46" s="12">
        <f>DD47</f>
        <v>0</v>
      </c>
      <c r="DI46" s="12">
        <f t="shared" ref="DI46" si="260">DE47</f>
        <v>49</v>
      </c>
      <c r="DJ46" s="3">
        <v>1</v>
      </c>
      <c r="DK46" s="3" t="s">
        <v>320</v>
      </c>
      <c r="DL46" s="3">
        <v>2</v>
      </c>
      <c r="DM46" s="3" t="s">
        <v>879</v>
      </c>
      <c r="DN46" s="3" t="s">
        <v>464</v>
      </c>
      <c r="DO46" s="3" t="s">
        <v>880</v>
      </c>
      <c r="DP46" s="3"/>
      <c r="DQ46" s="3"/>
      <c r="DR46" s="3"/>
      <c r="DS46" s="3"/>
      <c r="DT46" s="12">
        <f t="shared" ref="DT46" si="261">(DV46/DU46)*100</f>
        <v>51.515151515151516</v>
      </c>
      <c r="DU46" s="12">
        <f t="shared" si="9"/>
        <v>165000</v>
      </c>
      <c r="DV46" s="3">
        <v>85000</v>
      </c>
      <c r="DW46" s="3">
        <v>80000</v>
      </c>
      <c r="DX46" s="3"/>
      <c r="DY46" s="3"/>
      <c r="DZ46" s="101" t="s">
        <v>1003</v>
      </c>
      <c r="EA46" s="101" t="s">
        <v>1001</v>
      </c>
      <c r="EB46" s="12"/>
      <c r="EC46" s="12"/>
      <c r="ED46" s="12">
        <f t="shared" ref="ED46" si="262">(EF46/EE46)*100</f>
        <v>46.316680779000848</v>
      </c>
      <c r="EE46" s="12">
        <f t="shared" si="11"/>
        <v>1181</v>
      </c>
      <c r="EF46" s="3">
        <v>547</v>
      </c>
      <c r="EG46" s="3">
        <v>634</v>
      </c>
      <c r="EH46" s="3"/>
      <c r="EI46" s="3"/>
      <c r="EJ46" s="56" t="s">
        <v>921</v>
      </c>
      <c r="EK46" s="81">
        <v>50</v>
      </c>
      <c r="EL46" s="67" t="s">
        <v>918</v>
      </c>
      <c r="EM46" s="100">
        <v>100</v>
      </c>
      <c r="EN46" s="56"/>
      <c r="EO46" s="81"/>
      <c r="EP46" s="56"/>
      <c r="EQ46" s="81"/>
      <c r="ER46" s="3" t="s">
        <v>883</v>
      </c>
      <c r="ES46" s="3">
        <v>1</v>
      </c>
      <c r="ET46" s="3" t="s">
        <v>948</v>
      </c>
      <c r="EU46" s="3"/>
      <c r="EV46" s="3"/>
      <c r="EW46" s="3"/>
      <c r="EX46" s="1" t="s">
        <v>214</v>
      </c>
      <c r="EY46" s="1" t="s">
        <v>136</v>
      </c>
      <c r="EZ46" s="1">
        <v>1</v>
      </c>
      <c r="FA46" s="1" t="s">
        <v>215</v>
      </c>
      <c r="FB46" s="1">
        <v>2</v>
      </c>
      <c r="FC46" s="1">
        <v>1</v>
      </c>
      <c r="FD46" s="1">
        <v>4</v>
      </c>
      <c r="FE46" s="9">
        <v>33721</v>
      </c>
      <c r="FF46" s="1">
        <v>1</v>
      </c>
      <c r="FG46" s="9">
        <v>33724</v>
      </c>
      <c r="FH46" s="1">
        <v>2</v>
      </c>
      <c r="FI46" s="1">
        <v>0</v>
      </c>
      <c r="FL46" s="1">
        <v>346</v>
      </c>
      <c r="FO46" s="1">
        <v>345</v>
      </c>
      <c r="FP46" s="1">
        <v>346</v>
      </c>
      <c r="FQ46" s="1">
        <v>1</v>
      </c>
      <c r="FR46" s="1" t="s">
        <v>65</v>
      </c>
      <c r="FS46" s="1">
        <v>1</v>
      </c>
      <c r="FT46">
        <v>23</v>
      </c>
      <c r="FU46">
        <v>1</v>
      </c>
      <c r="FV46" s="134">
        <v>33992</v>
      </c>
      <c r="FW46">
        <v>1</v>
      </c>
      <c r="FX46">
        <v>30</v>
      </c>
      <c r="FY46" s="134">
        <v>33999</v>
      </c>
      <c r="FZ46" s="134">
        <v>33969</v>
      </c>
      <c r="GA46" s="134">
        <v>33939</v>
      </c>
      <c r="GB46" s="134">
        <v>33909</v>
      </c>
      <c r="GC46" s="134">
        <v>33879</v>
      </c>
      <c r="GD46" s="134">
        <v>33849</v>
      </c>
      <c r="GE46" s="134">
        <v>33819</v>
      </c>
      <c r="GF46" s="134">
        <v>33634</v>
      </c>
      <c r="GG46" s="134">
        <v>33962</v>
      </c>
      <c r="GH46" s="134">
        <v>33932</v>
      </c>
      <c r="GI46" s="134">
        <v>33902</v>
      </c>
      <c r="GJ46" s="134">
        <v>33872</v>
      </c>
      <c r="GK46" s="134">
        <v>33842</v>
      </c>
      <c r="GL46" s="134">
        <v>33812</v>
      </c>
      <c r="GM46" s="134">
        <v>33627</v>
      </c>
      <c r="GN46">
        <v>1</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c r="HR46"/>
      <c r="HS46"/>
      <c r="HT46"/>
      <c r="HU46"/>
      <c r="HV46"/>
      <c r="HW46"/>
      <c r="HX46"/>
      <c r="HY46"/>
      <c r="HZ46"/>
      <c r="IA46"/>
      <c r="IB46"/>
      <c r="IC46"/>
      <c r="ID46"/>
    </row>
    <row r="47" spans="1:238" s="1" customFormat="1" x14ac:dyDescent="0.2">
      <c r="A47" s="1" t="s">
        <v>204</v>
      </c>
      <c r="B47" s="1">
        <v>1993</v>
      </c>
      <c r="C47" s="1">
        <v>5</v>
      </c>
      <c r="D47" s="1" t="s">
        <v>205</v>
      </c>
      <c r="E47" s="1" t="s">
        <v>206</v>
      </c>
      <c r="G47" s="1" t="s">
        <v>207</v>
      </c>
      <c r="H47" s="1" t="s">
        <v>208</v>
      </c>
      <c r="I47" s="1" t="s">
        <v>208</v>
      </c>
      <c r="J47" s="1" t="s">
        <v>209</v>
      </c>
      <c r="K47" s="1" t="s">
        <v>209</v>
      </c>
      <c r="T47" s="3">
        <v>1</v>
      </c>
      <c r="U47" s="3" t="s">
        <v>210</v>
      </c>
      <c r="V47" s="11" t="s">
        <v>211</v>
      </c>
      <c r="W47" s="11" t="s">
        <v>101</v>
      </c>
      <c r="X47" s="11" t="s">
        <v>212</v>
      </c>
      <c r="Y47" s="11" t="s">
        <v>101</v>
      </c>
      <c r="Z47" s="11" t="s">
        <v>213</v>
      </c>
      <c r="AA47" s="11"/>
      <c r="AB47" s="11"/>
      <c r="AC47" s="11"/>
      <c r="AD47" s="3" t="s">
        <v>74</v>
      </c>
      <c r="AE47" s="14" t="s">
        <v>74</v>
      </c>
      <c r="AF47" s="14" t="s">
        <v>507</v>
      </c>
      <c r="AG47" s="14" t="s">
        <v>507</v>
      </c>
      <c r="AH47" s="14"/>
      <c r="AI47" s="14"/>
      <c r="AJ47" s="3">
        <v>1</v>
      </c>
      <c r="AK47" s="62">
        <v>1</v>
      </c>
      <c r="AL47" s="28">
        <v>1</v>
      </c>
      <c r="AM47" s="28">
        <v>1</v>
      </c>
      <c r="AN47" s="28">
        <v>1</v>
      </c>
      <c r="AO47" s="28"/>
      <c r="AP47" s="28"/>
      <c r="AQ47" s="28"/>
      <c r="AR47" s="28"/>
      <c r="AS47" s="28">
        <v>1</v>
      </c>
      <c r="AT47" s="1" t="s">
        <v>215</v>
      </c>
      <c r="AU47" s="1">
        <v>1</v>
      </c>
      <c r="AV47" s="28">
        <v>302</v>
      </c>
      <c r="AW47" s="1">
        <v>30210</v>
      </c>
      <c r="AX47" s="1">
        <v>2</v>
      </c>
      <c r="AY47" s="1">
        <v>1</v>
      </c>
      <c r="AZ47" s="1">
        <v>2</v>
      </c>
      <c r="BA47" s="1">
        <v>1</v>
      </c>
      <c r="BB47" s="1">
        <v>0</v>
      </c>
      <c r="BC47" s="1">
        <v>1</v>
      </c>
      <c r="BD47" s="3" t="s">
        <v>303</v>
      </c>
      <c r="BE47" s="3" t="s">
        <v>567</v>
      </c>
      <c r="BF47" s="5" t="s">
        <v>331</v>
      </c>
      <c r="BG47" s="5" t="s">
        <v>377</v>
      </c>
      <c r="BH47" s="5" t="s">
        <v>414</v>
      </c>
      <c r="BI47" s="5"/>
      <c r="BJ47" s="5" t="s">
        <v>331</v>
      </c>
      <c r="BK47" s="5" t="s">
        <v>343</v>
      </c>
      <c r="BL47" s="5" t="s">
        <v>414</v>
      </c>
      <c r="BM47" s="5"/>
      <c r="BN47" s="161">
        <v>0</v>
      </c>
      <c r="BO47" s="161">
        <v>0</v>
      </c>
      <c r="BP47" s="3"/>
      <c r="BQ47" s="5" t="s">
        <v>689</v>
      </c>
      <c r="BR47" s="5" t="s">
        <v>762</v>
      </c>
      <c r="BS47" s="3" t="s">
        <v>410</v>
      </c>
      <c r="BT47" s="3">
        <v>1</v>
      </c>
      <c r="BU47" s="3">
        <v>2</v>
      </c>
      <c r="BV47" s="3">
        <v>1</v>
      </c>
      <c r="BW47" s="3" t="s">
        <v>464</v>
      </c>
      <c r="BX47" s="12" t="s">
        <v>1424</v>
      </c>
      <c r="BY47" s="12">
        <v>0</v>
      </c>
      <c r="BZ47" s="12">
        <v>1</v>
      </c>
      <c r="CA47" s="3">
        <v>1</v>
      </c>
      <c r="CB47" s="3">
        <v>1</v>
      </c>
      <c r="CC47" s="5">
        <f>CA46</f>
        <v>1</v>
      </c>
      <c r="CD47" s="3">
        <v>0</v>
      </c>
      <c r="CE47" s="3">
        <v>1</v>
      </c>
      <c r="CF47" s="3">
        <v>1</v>
      </c>
      <c r="CG47" s="12">
        <v>1</v>
      </c>
      <c r="CH47" s="12">
        <v>0</v>
      </c>
      <c r="CI47" s="12">
        <v>0</v>
      </c>
      <c r="CJ47" s="12">
        <v>32</v>
      </c>
      <c r="CK47" s="19" t="s">
        <v>1480</v>
      </c>
      <c r="CL47" s="12">
        <f t="shared" si="0"/>
        <v>49</v>
      </c>
      <c r="CM47" s="12">
        <f t="shared" si="1"/>
        <v>51</v>
      </c>
      <c r="CN47" s="12">
        <f t="shared" ref="CN47" si="263">CL46</f>
        <v>50</v>
      </c>
      <c r="CO47" s="3">
        <v>1</v>
      </c>
      <c r="CP47" s="3">
        <v>1</v>
      </c>
      <c r="CQ47" s="3">
        <v>1</v>
      </c>
      <c r="CR47" s="161">
        <v>1</v>
      </c>
      <c r="CS47" s="161">
        <v>0</v>
      </c>
      <c r="CT47" s="161">
        <v>0</v>
      </c>
      <c r="CU47" s="3">
        <v>1</v>
      </c>
      <c r="CV47" s="161">
        <v>1</v>
      </c>
      <c r="CW47" s="161">
        <v>0</v>
      </c>
      <c r="CX47" s="161">
        <v>0</v>
      </c>
      <c r="CY47" s="3">
        <v>53.683319220999145</v>
      </c>
      <c r="CZ47" s="3">
        <v>48.484848484848484</v>
      </c>
      <c r="DA47" s="3">
        <v>1</v>
      </c>
      <c r="DB47" s="3">
        <v>1</v>
      </c>
      <c r="DC47" s="3">
        <v>2</v>
      </c>
      <c r="DD47" s="96">
        <f>100-EM47</f>
        <v>0</v>
      </c>
      <c r="DE47" s="96">
        <f t="shared" si="4"/>
        <v>49</v>
      </c>
      <c r="DF47" s="96">
        <f t="shared" ref="DF47" si="264">EM47</f>
        <v>100</v>
      </c>
      <c r="DG47" s="96">
        <v>51</v>
      </c>
      <c r="DH47" s="96">
        <f>DD46</f>
        <v>50</v>
      </c>
      <c r="DI47" s="96">
        <f t="shared" ref="DI47" si="265">DE46</f>
        <v>50</v>
      </c>
      <c r="DJ47" s="3">
        <v>1</v>
      </c>
      <c r="DK47" s="3" t="s">
        <v>320</v>
      </c>
      <c r="DL47" s="3">
        <v>2</v>
      </c>
      <c r="DM47" s="3" t="s">
        <v>879</v>
      </c>
      <c r="DN47" s="3" t="s">
        <v>464</v>
      </c>
      <c r="DO47" s="3" t="s">
        <v>880</v>
      </c>
      <c r="DP47" s="3"/>
      <c r="DQ47" s="3"/>
      <c r="DR47" s="3"/>
      <c r="DS47" s="3"/>
      <c r="DT47" s="12">
        <f t="shared" ref="DT47" si="266">(DW47/DU47)*100</f>
        <v>48.484848484848484</v>
      </c>
      <c r="DU47" s="12">
        <f t="shared" si="9"/>
        <v>165000</v>
      </c>
      <c r="DV47" s="3">
        <v>85000</v>
      </c>
      <c r="DW47" s="3">
        <v>80000</v>
      </c>
      <c r="DX47" s="3"/>
      <c r="DY47" s="3"/>
      <c r="DZ47" s="101" t="s">
        <v>1003</v>
      </c>
      <c r="EA47" s="101" t="s">
        <v>1001</v>
      </c>
      <c r="EB47" s="12"/>
      <c r="EC47" s="12"/>
      <c r="ED47" s="12">
        <f t="shared" ref="ED47" si="267">(EG47/EE47)*100</f>
        <v>53.683319220999145</v>
      </c>
      <c r="EE47" s="12">
        <f t="shared" si="11"/>
        <v>1181</v>
      </c>
      <c r="EF47" s="3">
        <v>547</v>
      </c>
      <c r="EG47" s="3">
        <v>634</v>
      </c>
      <c r="EH47" s="3"/>
      <c r="EI47" s="3"/>
      <c r="EJ47" s="56" t="s">
        <v>921</v>
      </c>
      <c r="EK47" s="81">
        <v>50</v>
      </c>
      <c r="EL47" s="67" t="s">
        <v>918</v>
      </c>
      <c r="EM47" s="100">
        <v>100</v>
      </c>
      <c r="EN47" s="56"/>
      <c r="EO47" s="81"/>
      <c r="EP47" s="56"/>
      <c r="EQ47" s="81"/>
      <c r="ER47" s="3" t="s">
        <v>883</v>
      </c>
      <c r="ES47" s="3">
        <v>1</v>
      </c>
      <c r="ET47" s="3" t="s">
        <v>948</v>
      </c>
      <c r="EU47" s="3"/>
      <c r="EV47" s="3"/>
      <c r="EW47" s="3"/>
      <c r="EX47" s="1" t="s">
        <v>214</v>
      </c>
      <c r="EY47" s="1" t="s">
        <v>136</v>
      </c>
      <c r="EZ47" s="1">
        <v>1</v>
      </c>
      <c r="FA47" s="1" t="s">
        <v>215</v>
      </c>
      <c r="FB47" s="1">
        <v>2</v>
      </c>
      <c r="FC47" s="1">
        <v>1</v>
      </c>
      <c r="FD47" s="1">
        <v>4</v>
      </c>
      <c r="FE47" s="9">
        <v>33721</v>
      </c>
      <c r="FF47" s="1">
        <v>1</v>
      </c>
      <c r="FG47" s="9">
        <v>33724</v>
      </c>
      <c r="FH47" s="1">
        <v>2</v>
      </c>
      <c r="FI47" s="1">
        <v>0</v>
      </c>
      <c r="FL47" s="1">
        <v>346</v>
      </c>
      <c r="FO47" s="1">
        <v>345</v>
      </c>
      <c r="FP47" s="1">
        <v>346</v>
      </c>
      <c r="FQ47" s="1">
        <v>1</v>
      </c>
      <c r="FR47" s="1" t="s">
        <v>65</v>
      </c>
      <c r="FS47" s="1">
        <v>1</v>
      </c>
      <c r="FT47">
        <v>23</v>
      </c>
      <c r="FU47">
        <v>1</v>
      </c>
      <c r="FV47" s="134">
        <v>33992</v>
      </c>
      <c r="FW47">
        <v>1</v>
      </c>
      <c r="FX47">
        <v>30</v>
      </c>
      <c r="FY47" s="134">
        <v>33999</v>
      </c>
      <c r="FZ47" s="134">
        <v>33969</v>
      </c>
      <c r="GA47" s="134">
        <v>33939</v>
      </c>
      <c r="GB47" s="134">
        <v>33909</v>
      </c>
      <c r="GC47" s="134">
        <v>33879</v>
      </c>
      <c r="GD47" s="134">
        <v>33849</v>
      </c>
      <c r="GE47" s="134">
        <v>33819</v>
      </c>
      <c r="GF47" s="134">
        <v>33634</v>
      </c>
      <c r="GG47" s="134">
        <v>33962</v>
      </c>
      <c r="GH47" s="134">
        <v>33932</v>
      </c>
      <c r="GI47" s="134">
        <v>33902</v>
      </c>
      <c r="GJ47" s="134">
        <v>33872</v>
      </c>
      <c r="GK47" s="134">
        <v>33842</v>
      </c>
      <c r="GL47" s="134">
        <v>33812</v>
      </c>
      <c r="GM47" s="134">
        <v>33627</v>
      </c>
      <c r="GN47">
        <v>2</v>
      </c>
      <c r="GO47">
        <v>57</v>
      </c>
      <c r="GP47">
        <v>65</v>
      </c>
      <c r="GQ47">
        <v>73</v>
      </c>
      <c r="GR47">
        <v>297</v>
      </c>
      <c r="GS47">
        <v>139</v>
      </c>
      <c r="GT47">
        <v>578</v>
      </c>
      <c r="GU47">
        <v>406</v>
      </c>
      <c r="GV47">
        <v>645</v>
      </c>
      <c r="GW47">
        <v>715</v>
      </c>
      <c r="GX47">
        <v>732</v>
      </c>
      <c r="GY47">
        <v>834</v>
      </c>
      <c r="GZ47">
        <v>774</v>
      </c>
      <c r="HA47">
        <v>1139</v>
      </c>
      <c r="HB47">
        <v>1142</v>
      </c>
      <c r="HC47">
        <v>57</v>
      </c>
      <c r="HD47">
        <v>65</v>
      </c>
      <c r="HE47">
        <v>73</v>
      </c>
      <c r="HF47">
        <v>326</v>
      </c>
      <c r="HG47">
        <v>139</v>
      </c>
      <c r="HH47">
        <v>585</v>
      </c>
      <c r="HI47">
        <v>406</v>
      </c>
      <c r="HJ47">
        <v>703</v>
      </c>
      <c r="HK47">
        <v>715</v>
      </c>
      <c r="HL47">
        <v>732</v>
      </c>
      <c r="HM47">
        <v>887</v>
      </c>
      <c r="HN47">
        <v>944</v>
      </c>
      <c r="HO47">
        <v>1139</v>
      </c>
      <c r="HP47">
        <v>1142</v>
      </c>
      <c r="HQ47">
        <v>0.53278688524590201</v>
      </c>
      <c r="HR47">
        <v>0.81704260651629101</v>
      </c>
      <c r="HS47">
        <v>0.80801104972375704</v>
      </c>
      <c r="HT47">
        <v>0.63390441839495004</v>
      </c>
      <c r="HU47">
        <v>0.50587422252937098</v>
      </c>
      <c r="HV47">
        <v>0.51556526488257803</v>
      </c>
      <c r="HW47">
        <v>0.50065760631302103</v>
      </c>
      <c r="HX47">
        <v>0.53278688524590201</v>
      </c>
      <c r="HY47">
        <v>0.80270270270270305</v>
      </c>
      <c r="HZ47">
        <v>0.80613668061366806</v>
      </c>
      <c r="IA47">
        <v>0.613701236917222</v>
      </c>
      <c r="IB47">
        <v>0.50587422252937098</v>
      </c>
      <c r="IC47">
        <v>0.48134328358209</v>
      </c>
      <c r="ID47">
        <v>0.50065760631302103</v>
      </c>
    </row>
    <row r="48" spans="1:238" s="1" customFormat="1" x14ac:dyDescent="0.2">
      <c r="A48" s="1" t="s">
        <v>204</v>
      </c>
      <c r="B48" s="1">
        <v>1993</v>
      </c>
      <c r="C48" s="1">
        <v>5</v>
      </c>
      <c r="D48" s="1" t="s">
        <v>205</v>
      </c>
      <c r="E48" s="1" t="s">
        <v>206</v>
      </c>
      <c r="G48" s="1" t="s">
        <v>207</v>
      </c>
      <c r="H48" s="1" t="s">
        <v>208</v>
      </c>
      <c r="I48" s="1" t="s">
        <v>208</v>
      </c>
      <c r="J48" s="1" t="s">
        <v>209</v>
      </c>
      <c r="K48" s="1" t="s">
        <v>209</v>
      </c>
      <c r="T48" s="3">
        <v>1</v>
      </c>
      <c r="U48" s="3" t="s">
        <v>210</v>
      </c>
      <c r="V48" s="11" t="s">
        <v>211</v>
      </c>
      <c r="W48" s="11" t="s">
        <v>101</v>
      </c>
      <c r="X48" s="11" t="s">
        <v>212</v>
      </c>
      <c r="Y48" s="11" t="s">
        <v>101</v>
      </c>
      <c r="Z48" s="11" t="s">
        <v>213</v>
      </c>
      <c r="AA48" s="11"/>
      <c r="AB48" s="11"/>
      <c r="AC48" s="11"/>
      <c r="AD48" s="3" t="s">
        <v>74</v>
      </c>
      <c r="AE48" s="14" t="s">
        <v>74</v>
      </c>
      <c r="AF48" s="14" t="s">
        <v>507</v>
      </c>
      <c r="AG48" s="14" t="s">
        <v>507</v>
      </c>
      <c r="AH48" s="14"/>
      <c r="AI48" s="14"/>
      <c r="AJ48" s="3">
        <v>0</v>
      </c>
      <c r="AK48" s="62">
        <v>0</v>
      </c>
      <c r="AL48" s="28">
        <v>0</v>
      </c>
      <c r="AM48" s="28">
        <v>0</v>
      </c>
      <c r="AN48" s="28">
        <v>0</v>
      </c>
      <c r="AO48" s="28"/>
      <c r="AP48" s="28"/>
      <c r="AQ48" s="28"/>
      <c r="AR48" s="28"/>
      <c r="AS48" s="28">
        <v>1</v>
      </c>
      <c r="AT48" s="1" t="s">
        <v>215</v>
      </c>
      <c r="AU48" s="1">
        <v>1</v>
      </c>
      <c r="AV48" s="28">
        <v>303</v>
      </c>
      <c r="AW48" s="1">
        <v>30310</v>
      </c>
      <c r="AX48" s="1">
        <v>1</v>
      </c>
      <c r="AY48" s="1">
        <v>0</v>
      </c>
      <c r="AZ48" s="1">
        <v>1</v>
      </c>
      <c r="BA48" s="1">
        <v>0</v>
      </c>
      <c r="BB48" s="1">
        <v>0</v>
      </c>
      <c r="BC48" s="1">
        <v>0</v>
      </c>
      <c r="BD48" s="3" t="s">
        <v>388</v>
      </c>
      <c r="BE48" s="3" t="s">
        <v>389</v>
      </c>
      <c r="BF48" s="5" t="s">
        <v>327</v>
      </c>
      <c r="BG48" s="5" t="s">
        <v>311</v>
      </c>
      <c r="BH48" s="5" t="s">
        <v>414</v>
      </c>
      <c r="BI48" s="5"/>
      <c r="BJ48" s="5" t="s">
        <v>327</v>
      </c>
      <c r="BK48" s="5" t="s">
        <v>326</v>
      </c>
      <c r="BL48" s="5" t="s">
        <v>414</v>
      </c>
      <c r="BM48" s="5"/>
      <c r="BN48" s="161">
        <v>0</v>
      </c>
      <c r="BO48" s="161">
        <v>0</v>
      </c>
      <c r="BP48" s="3"/>
      <c r="BQ48" s="5" t="s">
        <v>689</v>
      </c>
      <c r="BR48" s="5" t="s">
        <v>762</v>
      </c>
      <c r="BS48" s="3" t="s">
        <v>671</v>
      </c>
      <c r="BT48" s="3">
        <v>1</v>
      </c>
      <c r="BU48" s="3">
        <v>2</v>
      </c>
      <c r="BV48" s="3">
        <v>1</v>
      </c>
      <c r="BW48" s="3" t="s">
        <v>1425</v>
      </c>
      <c r="BX48" s="1" t="s">
        <v>320</v>
      </c>
      <c r="BY48" s="28">
        <v>1</v>
      </c>
      <c r="BZ48" s="28">
        <v>0</v>
      </c>
      <c r="CA48" s="3">
        <v>1</v>
      </c>
      <c r="CB48" s="3">
        <v>1</v>
      </c>
      <c r="CC48" s="5">
        <f>CA49</f>
        <v>1</v>
      </c>
      <c r="CD48" s="3">
        <v>0</v>
      </c>
      <c r="CE48" s="3">
        <v>1</v>
      </c>
      <c r="CF48" s="3">
        <v>1</v>
      </c>
      <c r="CG48" s="12">
        <v>1</v>
      </c>
      <c r="CH48" s="12">
        <v>0</v>
      </c>
      <c r="CI48" s="12">
        <v>0</v>
      </c>
      <c r="CJ48" s="12">
        <v>31</v>
      </c>
      <c r="CK48" s="19" t="s">
        <v>1479</v>
      </c>
      <c r="CL48" s="12">
        <f t="shared" si="0"/>
        <v>49</v>
      </c>
      <c r="CM48" s="12">
        <f t="shared" si="1"/>
        <v>51</v>
      </c>
      <c r="CN48" s="12">
        <f t="shared" ref="CN48" si="268">CL49</f>
        <v>49</v>
      </c>
      <c r="CO48" s="3">
        <v>1</v>
      </c>
      <c r="CP48" s="3">
        <v>1</v>
      </c>
      <c r="CQ48" s="3">
        <v>1</v>
      </c>
      <c r="CR48" s="161">
        <v>1</v>
      </c>
      <c r="CS48" s="161">
        <v>0</v>
      </c>
      <c r="CT48" s="161">
        <v>0</v>
      </c>
      <c r="CU48" s="3">
        <v>1</v>
      </c>
      <c r="CV48" s="161">
        <v>1</v>
      </c>
      <c r="CW48" s="161">
        <v>0</v>
      </c>
      <c r="CX48" s="161">
        <v>0</v>
      </c>
      <c r="CY48" s="3">
        <v>46.316680779000848</v>
      </c>
      <c r="CZ48" s="3">
        <v>51.515151515151516</v>
      </c>
      <c r="DA48" s="3">
        <v>1</v>
      </c>
      <c r="DB48" s="3">
        <v>1</v>
      </c>
      <c r="DC48" s="3">
        <v>3</v>
      </c>
      <c r="DD48" s="96">
        <f>100-EK48</f>
        <v>0</v>
      </c>
      <c r="DE48" s="96">
        <f t="shared" si="4"/>
        <v>49</v>
      </c>
      <c r="DF48" s="96">
        <f t="shared" ref="DF48" si="269">EK48</f>
        <v>100</v>
      </c>
      <c r="DG48" s="96">
        <v>51</v>
      </c>
      <c r="DH48" s="96">
        <f>DD49</f>
        <v>0</v>
      </c>
      <c r="DI48" s="96">
        <f t="shared" ref="DI48" si="270">DE49</f>
        <v>49</v>
      </c>
      <c r="DJ48" s="3">
        <v>1</v>
      </c>
      <c r="DK48" s="3" t="s">
        <v>320</v>
      </c>
      <c r="DL48" s="3">
        <v>2</v>
      </c>
      <c r="DM48" s="3" t="s">
        <v>879</v>
      </c>
      <c r="DN48" s="3" t="s">
        <v>464</v>
      </c>
      <c r="DO48" s="3" t="s">
        <v>880</v>
      </c>
      <c r="DP48" s="3"/>
      <c r="DQ48" s="3"/>
      <c r="DR48" s="3"/>
      <c r="DS48" s="3"/>
      <c r="DT48" s="12">
        <f t="shared" ref="DT48" si="271">(DV48/DU48)*100</f>
        <v>51.515151515151516</v>
      </c>
      <c r="DU48" s="12">
        <f t="shared" si="9"/>
        <v>165000</v>
      </c>
      <c r="DV48" s="3">
        <v>85000</v>
      </c>
      <c r="DW48" s="3">
        <v>80000</v>
      </c>
      <c r="DX48" s="3"/>
      <c r="DY48" s="3"/>
      <c r="DZ48" s="101" t="s">
        <v>1003</v>
      </c>
      <c r="EA48" s="101" t="s">
        <v>1001</v>
      </c>
      <c r="EB48" s="12"/>
      <c r="EC48" s="12"/>
      <c r="ED48" s="12">
        <f t="shared" ref="ED48" si="272">(EF48/EE48)*100</f>
        <v>46.316680779000848</v>
      </c>
      <c r="EE48" s="12">
        <f t="shared" si="11"/>
        <v>1181</v>
      </c>
      <c r="EF48" s="3">
        <v>547</v>
      </c>
      <c r="EG48" s="3">
        <v>634</v>
      </c>
      <c r="EH48" s="3"/>
      <c r="EI48" s="3"/>
      <c r="EJ48" s="67" t="s">
        <v>922</v>
      </c>
      <c r="EK48" s="100">
        <v>100</v>
      </c>
      <c r="EL48" s="67" t="s">
        <v>950</v>
      </c>
      <c r="EM48" s="100">
        <v>100</v>
      </c>
      <c r="EN48" s="56"/>
      <c r="EO48" s="81"/>
      <c r="EP48" s="56"/>
      <c r="EQ48" s="81"/>
      <c r="ER48" s="3" t="s">
        <v>881</v>
      </c>
      <c r="ES48" s="3">
        <v>1</v>
      </c>
      <c r="ET48" s="3" t="s">
        <v>948</v>
      </c>
      <c r="EU48" s="3"/>
      <c r="EV48" s="3"/>
      <c r="EW48" s="3"/>
      <c r="EX48" s="1" t="s">
        <v>214</v>
      </c>
      <c r="EY48" s="1" t="s">
        <v>136</v>
      </c>
      <c r="EZ48" s="1">
        <v>1</v>
      </c>
      <c r="FA48" s="1" t="s">
        <v>215</v>
      </c>
      <c r="FB48" s="1">
        <v>2</v>
      </c>
      <c r="FC48" s="1">
        <v>1</v>
      </c>
      <c r="FD48" s="1">
        <v>4</v>
      </c>
      <c r="FE48" s="9">
        <v>33721</v>
      </c>
      <c r="FF48" s="1">
        <v>1</v>
      </c>
      <c r="FG48" s="9">
        <v>33724</v>
      </c>
      <c r="FH48" s="1">
        <v>2</v>
      </c>
      <c r="FI48" s="1">
        <v>0</v>
      </c>
      <c r="FL48" s="1">
        <v>346</v>
      </c>
      <c r="FO48" s="1">
        <v>345</v>
      </c>
      <c r="FP48" s="1">
        <v>346</v>
      </c>
      <c r="FQ48" s="1">
        <v>1</v>
      </c>
      <c r="FR48" s="1" t="s">
        <v>65</v>
      </c>
      <c r="FS48" s="1">
        <v>1</v>
      </c>
      <c r="FT48">
        <v>2</v>
      </c>
      <c r="FU48">
        <v>3</v>
      </c>
      <c r="FV48" s="134">
        <v>34030</v>
      </c>
      <c r="FW48">
        <v>3</v>
      </c>
      <c r="FX48">
        <v>5</v>
      </c>
      <c r="FY48" s="134">
        <v>34033</v>
      </c>
      <c r="FZ48" s="134">
        <v>34003</v>
      </c>
      <c r="GA48" s="134">
        <v>33973</v>
      </c>
      <c r="GB48" s="134">
        <v>33943</v>
      </c>
      <c r="GC48" s="134">
        <v>33913</v>
      </c>
      <c r="GD48" s="134">
        <v>33883</v>
      </c>
      <c r="GE48" s="134">
        <v>33853</v>
      </c>
      <c r="GF48" s="134">
        <v>33668</v>
      </c>
      <c r="GG48" s="134">
        <v>34000</v>
      </c>
      <c r="GH48" s="134">
        <v>33970</v>
      </c>
      <c r="GI48" s="134">
        <v>33940</v>
      </c>
      <c r="GJ48" s="134">
        <v>33910</v>
      </c>
      <c r="GK48" s="134">
        <v>33880</v>
      </c>
      <c r="GL48" s="134">
        <v>33850</v>
      </c>
      <c r="GM48" s="134">
        <v>33665</v>
      </c>
      <c r="GN48">
        <v>1</v>
      </c>
      <c r="GO48">
        <v>41</v>
      </c>
      <c r="GP48">
        <v>78</v>
      </c>
      <c r="GQ48">
        <v>98</v>
      </c>
      <c r="GR48">
        <v>143</v>
      </c>
      <c r="GS48">
        <v>114</v>
      </c>
      <c r="GT48">
        <v>372</v>
      </c>
      <c r="GU48">
        <v>180</v>
      </c>
      <c r="GV48">
        <v>656</v>
      </c>
      <c r="GW48">
        <v>433</v>
      </c>
      <c r="GX48">
        <v>717</v>
      </c>
      <c r="GY48">
        <v>756</v>
      </c>
      <c r="GZ48">
        <v>805</v>
      </c>
      <c r="HA48">
        <v>1180</v>
      </c>
      <c r="HB48">
        <v>1220</v>
      </c>
      <c r="HC48">
        <v>41</v>
      </c>
      <c r="HD48">
        <v>78</v>
      </c>
      <c r="HE48">
        <v>45</v>
      </c>
      <c r="HF48">
        <v>143</v>
      </c>
      <c r="HG48">
        <v>114</v>
      </c>
      <c r="HH48">
        <v>375</v>
      </c>
      <c r="HI48">
        <v>180</v>
      </c>
      <c r="HJ48">
        <v>656</v>
      </c>
      <c r="HK48">
        <v>447</v>
      </c>
      <c r="HL48">
        <v>718</v>
      </c>
      <c r="HM48">
        <v>756</v>
      </c>
      <c r="HN48">
        <v>801</v>
      </c>
      <c r="HO48">
        <v>1180</v>
      </c>
      <c r="HP48">
        <v>1220</v>
      </c>
      <c r="HQ48">
        <v>0.34453781512604997</v>
      </c>
      <c r="HR48">
        <v>0.23936170212766</v>
      </c>
      <c r="HS48">
        <v>0.23312883435582801</v>
      </c>
      <c r="HT48">
        <v>0.21531100478468901</v>
      </c>
      <c r="HU48">
        <v>0.38369098712446398</v>
      </c>
      <c r="HV48">
        <v>0.48554913294797702</v>
      </c>
      <c r="HW48">
        <v>0.49166666666666697</v>
      </c>
      <c r="HX48">
        <v>0.34453781512604997</v>
      </c>
      <c r="HY48">
        <v>0.40663900414937798</v>
      </c>
      <c r="HZ48">
        <v>0.234567901234568</v>
      </c>
      <c r="IA48">
        <v>0.21531100478468901</v>
      </c>
      <c r="IB48">
        <v>0.37652173913043502</v>
      </c>
      <c r="IC48">
        <v>0.48430493273542602</v>
      </c>
      <c r="ID48">
        <v>0.49166666666666697</v>
      </c>
    </row>
    <row r="49" spans="1:238" s="1" customFormat="1" x14ac:dyDescent="0.2">
      <c r="A49" s="1" t="s">
        <v>204</v>
      </c>
      <c r="B49" s="1">
        <v>1993</v>
      </c>
      <c r="C49" s="1">
        <v>5</v>
      </c>
      <c r="D49" s="1" t="s">
        <v>205</v>
      </c>
      <c r="E49" s="1" t="s">
        <v>206</v>
      </c>
      <c r="G49" s="1" t="s">
        <v>207</v>
      </c>
      <c r="H49" s="1" t="s">
        <v>208</v>
      </c>
      <c r="I49" s="1" t="s">
        <v>208</v>
      </c>
      <c r="J49" s="1" t="s">
        <v>209</v>
      </c>
      <c r="K49" s="1" t="s">
        <v>209</v>
      </c>
      <c r="T49" s="3">
        <v>1</v>
      </c>
      <c r="U49" s="3" t="s">
        <v>210</v>
      </c>
      <c r="V49" s="11" t="s">
        <v>211</v>
      </c>
      <c r="W49" s="11" t="s">
        <v>101</v>
      </c>
      <c r="X49" s="11" t="s">
        <v>212</v>
      </c>
      <c r="Y49" s="11" t="s">
        <v>101</v>
      </c>
      <c r="Z49" s="11" t="s">
        <v>213</v>
      </c>
      <c r="AA49" s="11"/>
      <c r="AB49" s="11"/>
      <c r="AC49" s="11"/>
      <c r="AD49" s="3" t="s">
        <v>74</v>
      </c>
      <c r="AE49" s="14" t="s">
        <v>74</v>
      </c>
      <c r="AF49" s="14" t="s">
        <v>507</v>
      </c>
      <c r="AG49" s="14" t="s">
        <v>507</v>
      </c>
      <c r="AH49" s="14"/>
      <c r="AI49" s="14"/>
      <c r="AJ49" s="3">
        <v>0</v>
      </c>
      <c r="AK49" s="62">
        <v>0</v>
      </c>
      <c r="AL49" s="28">
        <v>0</v>
      </c>
      <c r="AM49" s="28">
        <v>0</v>
      </c>
      <c r="AN49" s="28">
        <v>0</v>
      </c>
      <c r="AO49" s="28"/>
      <c r="AP49" s="28"/>
      <c r="AQ49" s="28"/>
      <c r="AR49" s="28"/>
      <c r="AS49" s="28">
        <v>1</v>
      </c>
      <c r="AT49" s="1" t="s">
        <v>215</v>
      </c>
      <c r="AU49" s="1">
        <v>1</v>
      </c>
      <c r="AV49" s="28">
        <v>303</v>
      </c>
      <c r="AW49" s="1">
        <v>30310</v>
      </c>
      <c r="AX49" s="1">
        <v>1</v>
      </c>
      <c r="AY49" s="1">
        <v>0</v>
      </c>
      <c r="AZ49" s="1">
        <v>1</v>
      </c>
      <c r="BA49" s="1">
        <v>0</v>
      </c>
      <c r="BB49" s="1">
        <v>0</v>
      </c>
      <c r="BC49" s="1">
        <v>0</v>
      </c>
      <c r="BD49" s="3" t="s">
        <v>388</v>
      </c>
      <c r="BE49" s="3" t="s">
        <v>389</v>
      </c>
      <c r="BF49" s="5" t="s">
        <v>327</v>
      </c>
      <c r="BG49" s="5" t="s">
        <v>311</v>
      </c>
      <c r="BH49" s="5" t="s">
        <v>414</v>
      </c>
      <c r="BI49" s="5"/>
      <c r="BJ49" s="5" t="s">
        <v>327</v>
      </c>
      <c r="BK49" s="5" t="s">
        <v>326</v>
      </c>
      <c r="BL49" s="5" t="s">
        <v>414</v>
      </c>
      <c r="BM49" s="5"/>
      <c r="BN49" s="161">
        <v>0</v>
      </c>
      <c r="BO49" s="161">
        <v>0</v>
      </c>
      <c r="BP49" s="3"/>
      <c r="BQ49" s="5" t="s">
        <v>689</v>
      </c>
      <c r="BR49" s="5" t="s">
        <v>762</v>
      </c>
      <c r="BS49" s="3" t="s">
        <v>671</v>
      </c>
      <c r="BT49" s="3">
        <v>1</v>
      </c>
      <c r="BU49" s="3">
        <v>2</v>
      </c>
      <c r="BV49" s="3">
        <v>1</v>
      </c>
      <c r="BW49" s="3" t="s">
        <v>464</v>
      </c>
      <c r="BX49" s="12" t="s">
        <v>1424</v>
      </c>
      <c r="BY49" s="12">
        <v>0</v>
      </c>
      <c r="BZ49" s="12">
        <v>1</v>
      </c>
      <c r="CA49" s="3">
        <v>1</v>
      </c>
      <c r="CB49" s="3">
        <v>1</v>
      </c>
      <c r="CC49" s="5">
        <f>CA48</f>
        <v>1</v>
      </c>
      <c r="CD49" s="3">
        <v>0</v>
      </c>
      <c r="CE49" s="3">
        <v>1</v>
      </c>
      <c r="CF49" s="3">
        <v>1</v>
      </c>
      <c r="CG49" s="12">
        <v>1</v>
      </c>
      <c r="CH49" s="12">
        <v>0</v>
      </c>
      <c r="CI49" s="12">
        <v>0</v>
      </c>
      <c r="CJ49" s="12">
        <v>32</v>
      </c>
      <c r="CK49" s="19" t="s">
        <v>1480</v>
      </c>
      <c r="CL49" s="12">
        <f t="shared" si="0"/>
        <v>49</v>
      </c>
      <c r="CM49" s="12">
        <f t="shared" si="1"/>
        <v>51</v>
      </c>
      <c r="CN49" s="12">
        <f t="shared" ref="CN49" si="273">CL48</f>
        <v>49</v>
      </c>
      <c r="CO49" s="3">
        <v>1</v>
      </c>
      <c r="CP49" s="3">
        <v>1</v>
      </c>
      <c r="CQ49" s="3">
        <v>1</v>
      </c>
      <c r="CR49" s="161">
        <v>1</v>
      </c>
      <c r="CS49" s="161">
        <v>0</v>
      </c>
      <c r="CT49" s="161">
        <v>0</v>
      </c>
      <c r="CU49" s="3">
        <v>1</v>
      </c>
      <c r="CV49" s="161">
        <v>1</v>
      </c>
      <c r="CW49" s="161">
        <v>0</v>
      </c>
      <c r="CX49" s="161">
        <v>0</v>
      </c>
      <c r="CY49" s="3">
        <v>53.683319220999145</v>
      </c>
      <c r="CZ49" s="3">
        <v>48.484848484848484</v>
      </c>
      <c r="DA49" s="3">
        <v>1</v>
      </c>
      <c r="DB49" s="3">
        <v>1</v>
      </c>
      <c r="DC49" s="3">
        <v>3</v>
      </c>
      <c r="DD49" s="96">
        <f>100-EM49</f>
        <v>0</v>
      </c>
      <c r="DE49" s="96">
        <f t="shared" si="4"/>
        <v>49</v>
      </c>
      <c r="DF49" s="96">
        <f t="shared" ref="DF49" si="274">EM49</f>
        <v>100</v>
      </c>
      <c r="DG49" s="96">
        <v>51</v>
      </c>
      <c r="DH49" s="96">
        <f>DD48</f>
        <v>0</v>
      </c>
      <c r="DI49" s="96">
        <f t="shared" ref="DI49" si="275">DE48</f>
        <v>49</v>
      </c>
      <c r="DJ49" s="3">
        <v>1</v>
      </c>
      <c r="DK49" s="3" t="s">
        <v>320</v>
      </c>
      <c r="DL49" s="3">
        <v>2</v>
      </c>
      <c r="DM49" s="3" t="s">
        <v>879</v>
      </c>
      <c r="DN49" s="3" t="s">
        <v>464</v>
      </c>
      <c r="DO49" s="3" t="s">
        <v>880</v>
      </c>
      <c r="DP49" s="3"/>
      <c r="DQ49" s="3"/>
      <c r="DR49" s="3"/>
      <c r="DS49" s="3"/>
      <c r="DT49" s="12">
        <f t="shared" ref="DT49" si="276">(DW49/DU49)*100</f>
        <v>48.484848484848484</v>
      </c>
      <c r="DU49" s="12">
        <f t="shared" si="9"/>
        <v>165000</v>
      </c>
      <c r="DV49" s="3">
        <v>85000</v>
      </c>
      <c r="DW49" s="3">
        <v>80000</v>
      </c>
      <c r="DX49" s="3"/>
      <c r="DY49" s="3"/>
      <c r="DZ49" s="101" t="s">
        <v>1003</v>
      </c>
      <c r="EA49" s="101" t="s">
        <v>1001</v>
      </c>
      <c r="EB49" s="12"/>
      <c r="EC49" s="12"/>
      <c r="ED49" s="12">
        <f t="shared" ref="ED49" si="277">(EG49/EE49)*100</f>
        <v>53.683319220999145</v>
      </c>
      <c r="EE49" s="12">
        <f t="shared" si="11"/>
        <v>1181</v>
      </c>
      <c r="EF49" s="3">
        <v>547</v>
      </c>
      <c r="EG49" s="3">
        <v>634</v>
      </c>
      <c r="EH49" s="3"/>
      <c r="EI49" s="3"/>
      <c r="EJ49" s="67" t="s">
        <v>922</v>
      </c>
      <c r="EK49" s="100">
        <v>100</v>
      </c>
      <c r="EL49" s="67" t="s">
        <v>950</v>
      </c>
      <c r="EM49" s="100">
        <v>100</v>
      </c>
      <c r="EN49" s="56"/>
      <c r="EO49" s="81"/>
      <c r="EP49" s="56"/>
      <c r="EQ49" s="81"/>
      <c r="ER49" s="3" t="s">
        <v>881</v>
      </c>
      <c r="ES49" s="3">
        <v>1</v>
      </c>
      <c r="ET49" s="3" t="s">
        <v>948</v>
      </c>
      <c r="EU49" s="3"/>
      <c r="EV49" s="3"/>
      <c r="EW49" s="3"/>
      <c r="EX49" s="1" t="s">
        <v>214</v>
      </c>
      <c r="EY49" s="1" t="s">
        <v>136</v>
      </c>
      <c r="EZ49" s="1">
        <v>1</v>
      </c>
      <c r="FA49" s="1" t="s">
        <v>215</v>
      </c>
      <c r="FB49" s="1">
        <v>2</v>
      </c>
      <c r="FC49" s="1">
        <v>1</v>
      </c>
      <c r="FD49" s="1">
        <v>4</v>
      </c>
      <c r="FE49" s="9">
        <v>33721</v>
      </c>
      <c r="FF49" s="1">
        <v>1</v>
      </c>
      <c r="FG49" s="9">
        <v>33724</v>
      </c>
      <c r="FH49" s="1">
        <v>2</v>
      </c>
      <c r="FI49" s="1">
        <v>0</v>
      </c>
      <c r="FL49" s="1">
        <v>346</v>
      </c>
      <c r="FO49" s="1">
        <v>345</v>
      </c>
      <c r="FP49" s="1">
        <v>346</v>
      </c>
      <c r="FQ49" s="1">
        <v>1</v>
      </c>
      <c r="FR49" s="1" t="s">
        <v>65</v>
      </c>
      <c r="FS49" s="1">
        <v>1</v>
      </c>
      <c r="FT49">
        <v>2</v>
      </c>
      <c r="FU49">
        <v>3</v>
      </c>
      <c r="FV49" s="134">
        <v>34030</v>
      </c>
      <c r="FW49">
        <v>3</v>
      </c>
      <c r="FX49">
        <v>5</v>
      </c>
      <c r="FY49" s="134">
        <v>34033</v>
      </c>
      <c r="FZ49" s="134">
        <v>34003</v>
      </c>
      <c r="GA49" s="134">
        <v>33973</v>
      </c>
      <c r="GB49" s="134">
        <v>33943</v>
      </c>
      <c r="GC49" s="134">
        <v>33913</v>
      </c>
      <c r="GD49" s="134">
        <v>33883</v>
      </c>
      <c r="GE49" s="134">
        <v>33853</v>
      </c>
      <c r="GF49" s="134">
        <v>33668</v>
      </c>
      <c r="GG49" s="134">
        <v>34000</v>
      </c>
      <c r="GH49" s="134">
        <v>33970</v>
      </c>
      <c r="GI49" s="134">
        <v>33940</v>
      </c>
      <c r="GJ49" s="134">
        <v>33910</v>
      </c>
      <c r="GK49" s="134">
        <v>33880</v>
      </c>
      <c r="GL49" s="134">
        <v>33850</v>
      </c>
      <c r="GM49" s="134">
        <v>33665</v>
      </c>
      <c r="GN49">
        <v>1</v>
      </c>
      <c r="GO49">
        <v>41</v>
      </c>
      <c r="GP49">
        <v>78</v>
      </c>
      <c r="GQ49">
        <v>98</v>
      </c>
      <c r="GR49">
        <v>143</v>
      </c>
      <c r="GS49">
        <v>114</v>
      </c>
      <c r="GT49">
        <v>372</v>
      </c>
      <c r="GU49">
        <v>180</v>
      </c>
      <c r="GV49">
        <v>656</v>
      </c>
      <c r="GW49">
        <v>433</v>
      </c>
      <c r="GX49">
        <v>717</v>
      </c>
      <c r="GY49">
        <v>756</v>
      </c>
      <c r="GZ49">
        <v>805</v>
      </c>
      <c r="HA49">
        <v>1180</v>
      </c>
      <c r="HB49">
        <v>1220</v>
      </c>
      <c r="HC49">
        <v>41</v>
      </c>
      <c r="HD49">
        <v>78</v>
      </c>
      <c r="HE49">
        <v>45</v>
      </c>
      <c r="HF49">
        <v>143</v>
      </c>
      <c r="HG49">
        <v>114</v>
      </c>
      <c r="HH49">
        <v>375</v>
      </c>
      <c r="HI49">
        <v>180</v>
      </c>
      <c r="HJ49">
        <v>656</v>
      </c>
      <c r="HK49">
        <v>447</v>
      </c>
      <c r="HL49">
        <v>718</v>
      </c>
      <c r="HM49">
        <v>756</v>
      </c>
      <c r="HN49">
        <v>801</v>
      </c>
      <c r="HO49">
        <v>1180</v>
      </c>
      <c r="HP49">
        <v>1220</v>
      </c>
      <c r="HQ49">
        <v>0.65546218487395003</v>
      </c>
      <c r="HR49">
        <v>0.76063829787234005</v>
      </c>
      <c r="HS49">
        <v>0.76687116564417201</v>
      </c>
      <c r="HT49">
        <v>0.78468899521531099</v>
      </c>
      <c r="HU49">
        <v>0.61630901287553697</v>
      </c>
      <c r="HV49">
        <v>0.51445086705202303</v>
      </c>
      <c r="HW49">
        <v>0.50833333333333297</v>
      </c>
      <c r="HX49">
        <v>0.65546218487395003</v>
      </c>
      <c r="HY49">
        <v>0.59336099585062196</v>
      </c>
      <c r="HZ49">
        <v>0.76543209876543195</v>
      </c>
      <c r="IA49">
        <v>0.78468899521531099</v>
      </c>
      <c r="IB49">
        <v>0.62347826086956504</v>
      </c>
      <c r="IC49">
        <v>0.51569506726457404</v>
      </c>
      <c r="ID49">
        <v>0.50833333333333297</v>
      </c>
    </row>
    <row r="50" spans="1:238" s="1" customFormat="1" x14ac:dyDescent="0.2">
      <c r="A50" s="1" t="s">
        <v>204</v>
      </c>
      <c r="B50" s="1">
        <v>1993</v>
      </c>
      <c r="C50" s="1">
        <v>5</v>
      </c>
      <c r="D50" s="1" t="s">
        <v>205</v>
      </c>
      <c r="E50" s="1" t="s">
        <v>206</v>
      </c>
      <c r="G50" s="1" t="s">
        <v>207</v>
      </c>
      <c r="H50" s="1" t="s">
        <v>208</v>
      </c>
      <c r="I50" s="1" t="s">
        <v>208</v>
      </c>
      <c r="J50" s="1" t="s">
        <v>209</v>
      </c>
      <c r="K50" s="1" t="s">
        <v>209</v>
      </c>
      <c r="T50" s="3">
        <v>1</v>
      </c>
      <c r="U50" s="3" t="s">
        <v>210</v>
      </c>
      <c r="V50" s="11" t="s">
        <v>211</v>
      </c>
      <c r="W50" s="11" t="s">
        <v>101</v>
      </c>
      <c r="X50" s="11" t="s">
        <v>212</v>
      </c>
      <c r="Y50" s="11" t="s">
        <v>101</v>
      </c>
      <c r="Z50" s="11" t="s">
        <v>213</v>
      </c>
      <c r="AA50" s="11"/>
      <c r="AB50" s="11"/>
      <c r="AC50" s="11"/>
      <c r="AD50" s="3" t="s">
        <v>74</v>
      </c>
      <c r="AE50" s="14" t="s">
        <v>74</v>
      </c>
      <c r="AF50" s="14" t="s">
        <v>507</v>
      </c>
      <c r="AG50" s="14" t="s">
        <v>507</v>
      </c>
      <c r="AH50" s="14"/>
      <c r="AI50" s="14"/>
      <c r="AJ50" s="3">
        <v>0</v>
      </c>
      <c r="AK50" s="62">
        <v>0</v>
      </c>
      <c r="AL50" s="28">
        <v>0</v>
      </c>
      <c r="AM50" s="28">
        <v>0</v>
      </c>
      <c r="AN50" s="28">
        <v>0</v>
      </c>
      <c r="AO50" s="28"/>
      <c r="AP50" s="28"/>
      <c r="AQ50" s="28"/>
      <c r="AR50" s="28"/>
      <c r="AS50" s="28">
        <v>1</v>
      </c>
      <c r="AT50" s="1" t="s">
        <v>215</v>
      </c>
      <c r="AU50" s="1">
        <v>1</v>
      </c>
      <c r="AV50" s="28">
        <v>304</v>
      </c>
      <c r="AW50" s="1">
        <v>30410</v>
      </c>
      <c r="AX50" s="1">
        <v>1</v>
      </c>
      <c r="AY50" s="1">
        <v>0</v>
      </c>
      <c r="AZ50" s="1">
        <v>1</v>
      </c>
      <c r="BA50" s="1">
        <v>0</v>
      </c>
      <c r="BB50" s="1">
        <v>0</v>
      </c>
      <c r="BC50" s="1">
        <v>0</v>
      </c>
      <c r="BD50" s="3" t="s">
        <v>388</v>
      </c>
      <c r="BE50" s="3" t="s">
        <v>389</v>
      </c>
      <c r="BF50" s="5" t="s">
        <v>326</v>
      </c>
      <c r="BG50" s="5" t="s">
        <v>331</v>
      </c>
      <c r="BH50" s="5" t="s">
        <v>414</v>
      </c>
      <c r="BI50" s="5"/>
      <c r="BJ50" s="5" t="s">
        <v>326</v>
      </c>
      <c r="BK50" s="5" t="s">
        <v>311</v>
      </c>
      <c r="BL50" s="5" t="s">
        <v>414</v>
      </c>
      <c r="BM50" s="5"/>
      <c r="BN50" s="161">
        <v>0</v>
      </c>
      <c r="BO50" s="161">
        <v>0</v>
      </c>
      <c r="BP50" s="3"/>
      <c r="BQ50" s="5" t="s">
        <v>668</v>
      </c>
      <c r="BR50" s="5"/>
      <c r="BS50" s="3" t="s">
        <v>674</v>
      </c>
      <c r="BT50" s="3">
        <v>1</v>
      </c>
      <c r="BU50" s="3">
        <v>2</v>
      </c>
      <c r="BV50" s="3">
        <v>1</v>
      </c>
      <c r="BW50" s="3" t="s">
        <v>1425</v>
      </c>
      <c r="BX50" s="1" t="s">
        <v>320</v>
      </c>
      <c r="BY50" s="28">
        <v>1</v>
      </c>
      <c r="BZ50" s="28">
        <v>0</v>
      </c>
      <c r="CA50" s="3">
        <v>1</v>
      </c>
      <c r="CB50" s="3">
        <v>1</v>
      </c>
      <c r="CC50" s="5">
        <f>CA51</f>
        <v>1</v>
      </c>
      <c r="CD50" s="3">
        <v>0</v>
      </c>
      <c r="CE50" s="3">
        <v>1</v>
      </c>
      <c r="CF50" s="3">
        <v>1</v>
      </c>
      <c r="CG50" s="12">
        <v>1</v>
      </c>
      <c r="CH50" s="12">
        <v>0</v>
      </c>
      <c r="CI50" s="12">
        <v>0</v>
      </c>
      <c r="CJ50" s="12">
        <v>31</v>
      </c>
      <c r="CK50" s="19" t="s">
        <v>1479</v>
      </c>
      <c r="CL50" s="12">
        <f t="shared" si="0"/>
        <v>42.9</v>
      </c>
      <c r="CM50" s="12">
        <f t="shared" si="1"/>
        <v>57.1</v>
      </c>
      <c r="CN50" s="12">
        <f t="shared" ref="CN50" si="278">CL51</f>
        <v>57.1</v>
      </c>
      <c r="CO50" s="3">
        <v>0</v>
      </c>
      <c r="CP50" s="3">
        <v>0</v>
      </c>
      <c r="CQ50" s="3">
        <v>1</v>
      </c>
      <c r="CR50" s="161">
        <v>1</v>
      </c>
      <c r="CS50" s="161">
        <v>0</v>
      </c>
      <c r="CT50" s="161">
        <v>0</v>
      </c>
      <c r="CU50" s="3">
        <v>1</v>
      </c>
      <c r="CV50" s="161">
        <v>1</v>
      </c>
      <c r="CW50" s="161">
        <v>0</v>
      </c>
      <c r="CX50" s="161">
        <v>0</v>
      </c>
      <c r="CY50" s="3">
        <v>46.316680779000848</v>
      </c>
      <c r="CZ50" s="3">
        <v>51.515151515151516</v>
      </c>
      <c r="DA50" s="3">
        <v>1</v>
      </c>
      <c r="DB50" s="3">
        <v>1</v>
      </c>
      <c r="DC50" s="3">
        <v>4</v>
      </c>
      <c r="DD50" s="12">
        <f>100-EK50</f>
        <v>42.9</v>
      </c>
      <c r="DE50" s="12">
        <f t="shared" si="4"/>
        <v>42.9</v>
      </c>
      <c r="DF50" s="12">
        <f t="shared" ref="DF50" si="279">EK50</f>
        <v>57.1</v>
      </c>
      <c r="DG50" s="12">
        <f t="shared" ref="DG50:DG54" si="280">EK50</f>
        <v>57.1</v>
      </c>
      <c r="DH50" s="12">
        <f>DD51</f>
        <v>57.1</v>
      </c>
      <c r="DI50" s="12">
        <f t="shared" ref="DI50" si="281">DE51</f>
        <v>57.1</v>
      </c>
      <c r="DJ50" s="3">
        <v>0</v>
      </c>
      <c r="DK50" s="3" t="s">
        <v>320</v>
      </c>
      <c r="DL50" s="3">
        <v>2</v>
      </c>
      <c r="DM50" s="3" t="s">
        <v>879</v>
      </c>
      <c r="DN50" s="3" t="s">
        <v>464</v>
      </c>
      <c r="DO50" s="3" t="s">
        <v>880</v>
      </c>
      <c r="DP50" s="3"/>
      <c r="DQ50" s="3"/>
      <c r="DR50" s="3"/>
      <c r="DS50" s="3"/>
      <c r="DT50" s="12">
        <f t="shared" ref="DT50" si="282">(DV50/DU50)*100</f>
        <v>51.515151515151516</v>
      </c>
      <c r="DU50" s="12">
        <f t="shared" si="9"/>
        <v>165000</v>
      </c>
      <c r="DV50" s="3">
        <v>85000</v>
      </c>
      <c r="DW50" s="3">
        <v>80000</v>
      </c>
      <c r="DX50" s="3"/>
      <c r="DY50" s="3"/>
      <c r="DZ50" s="101" t="s">
        <v>1003</v>
      </c>
      <c r="EA50" s="101" t="s">
        <v>1001</v>
      </c>
      <c r="EB50" s="12"/>
      <c r="EC50" s="12"/>
      <c r="ED50" s="12">
        <f t="shared" ref="ED50" si="283">(EF50/EE50)*100</f>
        <v>46.316680779000848</v>
      </c>
      <c r="EE50" s="12">
        <f t="shared" si="11"/>
        <v>1181</v>
      </c>
      <c r="EF50" s="3">
        <v>547</v>
      </c>
      <c r="EG50" s="3">
        <v>634</v>
      </c>
      <c r="EH50" s="3"/>
      <c r="EI50" s="3"/>
      <c r="EJ50" s="56" t="s">
        <v>885</v>
      </c>
      <c r="EK50" s="81">
        <v>57.1</v>
      </c>
      <c r="EL50" s="56" t="s">
        <v>885</v>
      </c>
      <c r="EM50" s="81">
        <v>42.9</v>
      </c>
      <c r="EN50" s="56"/>
      <c r="EO50" s="81"/>
      <c r="EP50" s="56"/>
      <c r="EQ50" s="81"/>
      <c r="ER50" s="3" t="s">
        <v>884</v>
      </c>
      <c r="ES50" s="3">
        <v>1</v>
      </c>
      <c r="ET50" s="3" t="s">
        <v>949</v>
      </c>
      <c r="EU50" s="3"/>
      <c r="EV50" s="3"/>
      <c r="EW50" s="3"/>
      <c r="EX50" s="1" t="s">
        <v>214</v>
      </c>
      <c r="EY50" s="1" t="s">
        <v>136</v>
      </c>
      <c r="EZ50" s="1">
        <v>1</v>
      </c>
      <c r="FA50" s="1" t="s">
        <v>215</v>
      </c>
      <c r="FB50" s="1">
        <v>2</v>
      </c>
      <c r="FC50" s="1">
        <v>1</v>
      </c>
      <c r="FD50" s="1">
        <v>4</v>
      </c>
      <c r="FE50" s="9">
        <v>33721</v>
      </c>
      <c r="FF50" s="1">
        <v>1</v>
      </c>
      <c r="FG50" s="9">
        <v>33724</v>
      </c>
      <c r="FH50" s="1">
        <v>2</v>
      </c>
      <c r="FI50" s="1">
        <v>0</v>
      </c>
      <c r="FL50" s="1">
        <v>346</v>
      </c>
      <c r="FO50" s="1">
        <v>345</v>
      </c>
      <c r="FP50" s="1">
        <v>346</v>
      </c>
      <c r="FQ50" s="1">
        <v>1</v>
      </c>
      <c r="FR50" s="1" t="s">
        <v>65</v>
      </c>
      <c r="FS50" s="1">
        <v>1</v>
      </c>
      <c r="FT50">
        <v>1</v>
      </c>
      <c r="FU50">
        <v>5</v>
      </c>
      <c r="FV50" s="134">
        <v>34090</v>
      </c>
      <c r="FW50">
        <v>5</v>
      </c>
      <c r="FX50">
        <v>2</v>
      </c>
      <c r="FY50" s="134">
        <v>34091</v>
      </c>
      <c r="FZ50" s="134">
        <v>34061</v>
      </c>
      <c r="GA50" s="134">
        <v>34031</v>
      </c>
      <c r="GB50" s="134">
        <v>34001</v>
      </c>
      <c r="GC50" s="134">
        <v>33971</v>
      </c>
      <c r="GD50" s="134">
        <v>33941</v>
      </c>
      <c r="GE50" s="134">
        <v>33911</v>
      </c>
      <c r="GF50" s="134">
        <v>33726</v>
      </c>
      <c r="GG50" s="134">
        <v>34060</v>
      </c>
      <c r="GH50" s="134">
        <v>34030</v>
      </c>
      <c r="GI50" s="134">
        <v>34000</v>
      </c>
      <c r="GJ50" s="134">
        <v>33970</v>
      </c>
      <c r="GK50" s="134">
        <v>33940</v>
      </c>
      <c r="GL50" s="134">
        <v>33910</v>
      </c>
      <c r="GM50" s="134">
        <v>33725</v>
      </c>
      <c r="GN50">
        <v>1</v>
      </c>
      <c r="GO50">
        <v>22</v>
      </c>
      <c r="GP50">
        <v>166</v>
      </c>
      <c r="GQ50">
        <v>42</v>
      </c>
      <c r="GR50">
        <v>169</v>
      </c>
      <c r="GS50">
        <v>83</v>
      </c>
      <c r="GT50">
        <v>247</v>
      </c>
      <c r="GU50">
        <v>140</v>
      </c>
      <c r="GV50">
        <v>312</v>
      </c>
      <c r="GW50">
        <v>156</v>
      </c>
      <c r="GX50">
        <v>541</v>
      </c>
      <c r="GY50">
        <v>222</v>
      </c>
      <c r="GZ50">
        <v>825</v>
      </c>
      <c r="HA50">
        <v>1171</v>
      </c>
      <c r="HB50">
        <v>1351</v>
      </c>
      <c r="HC50">
        <v>19</v>
      </c>
      <c r="HD50">
        <v>146</v>
      </c>
      <c r="HE50">
        <v>39</v>
      </c>
      <c r="HF50">
        <v>149</v>
      </c>
      <c r="HG50">
        <v>80</v>
      </c>
      <c r="HH50">
        <v>227</v>
      </c>
      <c r="HI50">
        <v>84</v>
      </c>
      <c r="HJ50">
        <v>292</v>
      </c>
      <c r="HK50">
        <v>153</v>
      </c>
      <c r="HL50">
        <v>524</v>
      </c>
      <c r="HM50">
        <v>219</v>
      </c>
      <c r="HN50">
        <v>805</v>
      </c>
      <c r="HO50">
        <v>1168</v>
      </c>
      <c r="HP50">
        <v>1337</v>
      </c>
      <c r="HQ50">
        <v>0.115151515151515</v>
      </c>
      <c r="HR50">
        <v>0.20744680851063799</v>
      </c>
      <c r="HS50">
        <v>0.26058631921824099</v>
      </c>
      <c r="HT50">
        <v>0.22340425531914901</v>
      </c>
      <c r="HU50">
        <v>0.22599704579025101</v>
      </c>
      <c r="HV50">
        <v>0.2138671875</v>
      </c>
      <c r="HW50">
        <v>0.46626746506986</v>
      </c>
      <c r="HX50">
        <v>0.117021276595745</v>
      </c>
      <c r="HY50">
        <v>0.199052132701422</v>
      </c>
      <c r="HZ50">
        <v>0.25151515151515202</v>
      </c>
      <c r="IA50">
        <v>0.30973451327433599</v>
      </c>
      <c r="IB50">
        <v>0.22381635581061701</v>
      </c>
      <c r="IC50">
        <v>0.212034383954155</v>
      </c>
      <c r="ID50">
        <v>0.464314036478985</v>
      </c>
    </row>
    <row r="51" spans="1:238" s="1" customFormat="1" x14ac:dyDescent="0.2">
      <c r="A51" s="1" t="s">
        <v>204</v>
      </c>
      <c r="B51" s="1">
        <v>1993</v>
      </c>
      <c r="C51" s="1">
        <v>5</v>
      </c>
      <c r="D51" s="1" t="s">
        <v>205</v>
      </c>
      <c r="E51" s="1" t="s">
        <v>206</v>
      </c>
      <c r="G51" s="1" t="s">
        <v>207</v>
      </c>
      <c r="H51" s="1" t="s">
        <v>208</v>
      </c>
      <c r="I51" s="1" t="s">
        <v>208</v>
      </c>
      <c r="J51" s="1" t="s">
        <v>209</v>
      </c>
      <c r="K51" s="1" t="s">
        <v>209</v>
      </c>
      <c r="T51" s="3">
        <v>1</v>
      </c>
      <c r="U51" s="3" t="s">
        <v>210</v>
      </c>
      <c r="V51" s="11" t="s">
        <v>211</v>
      </c>
      <c r="W51" s="11" t="s">
        <v>101</v>
      </c>
      <c r="X51" s="11" t="s">
        <v>212</v>
      </c>
      <c r="Y51" s="11" t="s">
        <v>101</v>
      </c>
      <c r="Z51" s="11" t="s">
        <v>213</v>
      </c>
      <c r="AA51" s="11"/>
      <c r="AB51" s="11"/>
      <c r="AC51" s="11"/>
      <c r="AD51" s="3" t="s">
        <v>74</v>
      </c>
      <c r="AE51" s="14" t="s">
        <v>74</v>
      </c>
      <c r="AF51" s="14" t="s">
        <v>507</v>
      </c>
      <c r="AG51" s="14" t="s">
        <v>507</v>
      </c>
      <c r="AH51" s="14"/>
      <c r="AI51" s="14"/>
      <c r="AJ51" s="3">
        <v>0</v>
      </c>
      <c r="AK51" s="62">
        <v>0</v>
      </c>
      <c r="AL51" s="28">
        <v>0</v>
      </c>
      <c r="AM51" s="28">
        <v>0</v>
      </c>
      <c r="AN51" s="28">
        <v>0</v>
      </c>
      <c r="AO51" s="28"/>
      <c r="AP51" s="28"/>
      <c r="AQ51" s="28"/>
      <c r="AR51" s="28"/>
      <c r="AS51" s="28">
        <v>1</v>
      </c>
      <c r="AT51" s="1" t="s">
        <v>215</v>
      </c>
      <c r="AU51" s="1">
        <v>1</v>
      </c>
      <c r="AV51" s="28">
        <v>304</v>
      </c>
      <c r="AW51" s="1">
        <v>30410</v>
      </c>
      <c r="AX51" s="1">
        <v>1</v>
      </c>
      <c r="AY51" s="1">
        <v>0</v>
      </c>
      <c r="AZ51" s="1">
        <v>1</v>
      </c>
      <c r="BA51" s="1">
        <v>0</v>
      </c>
      <c r="BB51" s="1">
        <v>0</v>
      </c>
      <c r="BC51" s="1">
        <v>0</v>
      </c>
      <c r="BD51" s="3" t="s">
        <v>388</v>
      </c>
      <c r="BE51" s="3" t="s">
        <v>389</v>
      </c>
      <c r="BF51" s="5" t="s">
        <v>326</v>
      </c>
      <c r="BG51" s="5" t="s">
        <v>331</v>
      </c>
      <c r="BH51" s="5" t="s">
        <v>414</v>
      </c>
      <c r="BI51" s="5"/>
      <c r="BJ51" s="5" t="s">
        <v>326</v>
      </c>
      <c r="BK51" s="5" t="s">
        <v>311</v>
      </c>
      <c r="BL51" s="5" t="s">
        <v>414</v>
      </c>
      <c r="BM51" s="5"/>
      <c r="BN51" s="161">
        <v>0</v>
      </c>
      <c r="BO51" s="161">
        <v>0</v>
      </c>
      <c r="BP51" s="3"/>
      <c r="BQ51" s="5" t="s">
        <v>668</v>
      </c>
      <c r="BR51" s="5"/>
      <c r="BS51" s="3" t="s">
        <v>674</v>
      </c>
      <c r="BT51" s="3">
        <v>1</v>
      </c>
      <c r="BU51" s="3">
        <v>2</v>
      </c>
      <c r="BV51" s="3">
        <v>1</v>
      </c>
      <c r="BW51" s="3" t="s">
        <v>464</v>
      </c>
      <c r="BX51" s="12" t="s">
        <v>1424</v>
      </c>
      <c r="BY51" s="12">
        <v>0</v>
      </c>
      <c r="BZ51" s="12">
        <v>1</v>
      </c>
      <c r="CA51" s="3">
        <v>1</v>
      </c>
      <c r="CB51" s="3">
        <v>1</v>
      </c>
      <c r="CC51" s="5">
        <f>CA50</f>
        <v>1</v>
      </c>
      <c r="CD51" s="3">
        <v>0</v>
      </c>
      <c r="CE51" s="3">
        <v>1</v>
      </c>
      <c r="CF51" s="3">
        <v>1</v>
      </c>
      <c r="CG51" s="12">
        <v>1</v>
      </c>
      <c r="CH51" s="12">
        <v>0</v>
      </c>
      <c r="CI51" s="12">
        <v>0</v>
      </c>
      <c r="CJ51" s="12">
        <v>32</v>
      </c>
      <c r="CK51" s="19" t="s">
        <v>1480</v>
      </c>
      <c r="CL51" s="12">
        <f t="shared" si="0"/>
        <v>57.1</v>
      </c>
      <c r="CM51" s="12">
        <f t="shared" si="1"/>
        <v>42.9</v>
      </c>
      <c r="CN51" s="12">
        <f t="shared" ref="CN51" si="284">CL50</f>
        <v>42.9</v>
      </c>
      <c r="CO51" s="3">
        <v>0</v>
      </c>
      <c r="CP51" s="3">
        <v>0</v>
      </c>
      <c r="CQ51" s="3">
        <v>1</v>
      </c>
      <c r="CR51" s="161">
        <v>1</v>
      </c>
      <c r="CS51" s="161">
        <v>0</v>
      </c>
      <c r="CT51" s="161">
        <v>0</v>
      </c>
      <c r="CU51" s="3">
        <v>1</v>
      </c>
      <c r="CV51" s="161">
        <v>1</v>
      </c>
      <c r="CW51" s="161">
        <v>0</v>
      </c>
      <c r="CX51" s="161">
        <v>0</v>
      </c>
      <c r="CY51" s="3">
        <v>53.683319220999145</v>
      </c>
      <c r="CZ51" s="3">
        <v>48.484848484848484</v>
      </c>
      <c r="DA51" s="3">
        <v>1</v>
      </c>
      <c r="DB51" s="3">
        <v>1</v>
      </c>
      <c r="DC51" s="3">
        <v>4</v>
      </c>
      <c r="DD51" s="12">
        <f>100-EM51</f>
        <v>57.1</v>
      </c>
      <c r="DE51" s="12">
        <f t="shared" si="4"/>
        <v>57.1</v>
      </c>
      <c r="DF51" s="12">
        <f t="shared" ref="DF51" si="285">EM51</f>
        <v>42.9</v>
      </c>
      <c r="DG51" s="12">
        <f>EM51</f>
        <v>42.9</v>
      </c>
      <c r="DH51" s="12">
        <f>DD50</f>
        <v>42.9</v>
      </c>
      <c r="DI51" s="12">
        <f t="shared" ref="DI51" si="286">DE50</f>
        <v>42.9</v>
      </c>
      <c r="DJ51" s="3">
        <v>0</v>
      </c>
      <c r="DK51" s="3" t="s">
        <v>320</v>
      </c>
      <c r="DL51" s="3">
        <v>2</v>
      </c>
      <c r="DM51" s="3" t="s">
        <v>879</v>
      </c>
      <c r="DN51" s="3" t="s">
        <v>464</v>
      </c>
      <c r="DO51" s="3" t="s">
        <v>880</v>
      </c>
      <c r="DP51" s="3"/>
      <c r="DQ51" s="3"/>
      <c r="DR51" s="3"/>
      <c r="DS51" s="3"/>
      <c r="DT51" s="12">
        <f t="shared" ref="DT51" si="287">(DW51/DU51)*100</f>
        <v>48.484848484848484</v>
      </c>
      <c r="DU51" s="12">
        <f t="shared" si="9"/>
        <v>165000</v>
      </c>
      <c r="DV51" s="3">
        <v>85000</v>
      </c>
      <c r="DW51" s="3">
        <v>80000</v>
      </c>
      <c r="DX51" s="3"/>
      <c r="DY51" s="3"/>
      <c r="DZ51" s="101" t="s">
        <v>1003</v>
      </c>
      <c r="EA51" s="101" t="s">
        <v>1001</v>
      </c>
      <c r="EB51" s="12"/>
      <c r="EC51" s="12"/>
      <c r="ED51" s="12">
        <f t="shared" ref="ED51" si="288">(EG51/EE51)*100</f>
        <v>53.683319220999145</v>
      </c>
      <c r="EE51" s="12">
        <f t="shared" si="11"/>
        <v>1181</v>
      </c>
      <c r="EF51" s="3">
        <v>547</v>
      </c>
      <c r="EG51" s="3">
        <v>634</v>
      </c>
      <c r="EH51" s="3"/>
      <c r="EI51" s="3"/>
      <c r="EJ51" s="56" t="s">
        <v>885</v>
      </c>
      <c r="EK51" s="81">
        <v>57.1</v>
      </c>
      <c r="EL51" s="56" t="s">
        <v>885</v>
      </c>
      <c r="EM51" s="81">
        <v>42.9</v>
      </c>
      <c r="EN51" s="56"/>
      <c r="EO51" s="81"/>
      <c r="EP51" s="56"/>
      <c r="EQ51" s="81"/>
      <c r="ER51" s="3" t="s">
        <v>884</v>
      </c>
      <c r="ES51" s="3">
        <v>1</v>
      </c>
      <c r="ET51" s="3" t="s">
        <v>949</v>
      </c>
      <c r="EU51" s="3"/>
      <c r="EV51" s="3"/>
      <c r="EW51" s="3"/>
      <c r="EX51" s="1" t="s">
        <v>214</v>
      </c>
      <c r="EY51" s="1" t="s">
        <v>136</v>
      </c>
      <c r="EZ51" s="1">
        <v>1</v>
      </c>
      <c r="FA51" s="1" t="s">
        <v>215</v>
      </c>
      <c r="FB51" s="1">
        <v>2</v>
      </c>
      <c r="FC51" s="1">
        <v>1</v>
      </c>
      <c r="FD51" s="1">
        <v>4</v>
      </c>
      <c r="FE51" s="9">
        <v>33721</v>
      </c>
      <c r="FF51" s="1">
        <v>1</v>
      </c>
      <c r="FG51" s="9">
        <v>33724</v>
      </c>
      <c r="FH51" s="1">
        <v>2</v>
      </c>
      <c r="FI51" s="1">
        <v>0</v>
      </c>
      <c r="FL51" s="1">
        <v>346</v>
      </c>
      <c r="FO51" s="1">
        <v>345</v>
      </c>
      <c r="FP51" s="1">
        <v>346</v>
      </c>
      <c r="FQ51" s="1">
        <v>1</v>
      </c>
      <c r="FR51" s="1" t="s">
        <v>65</v>
      </c>
      <c r="FS51" s="1">
        <v>1</v>
      </c>
      <c r="FT51">
        <v>1</v>
      </c>
      <c r="FU51">
        <v>5</v>
      </c>
      <c r="FV51" s="134">
        <v>34090</v>
      </c>
      <c r="FW51">
        <v>5</v>
      </c>
      <c r="FX51">
        <v>2</v>
      </c>
      <c r="FY51" s="134">
        <v>34091</v>
      </c>
      <c r="FZ51" s="134">
        <v>34061</v>
      </c>
      <c r="GA51" s="134">
        <v>34031</v>
      </c>
      <c r="GB51" s="134">
        <v>34001</v>
      </c>
      <c r="GC51" s="134">
        <v>33971</v>
      </c>
      <c r="GD51" s="134">
        <v>33941</v>
      </c>
      <c r="GE51" s="134">
        <v>33911</v>
      </c>
      <c r="GF51" s="134">
        <v>33726</v>
      </c>
      <c r="GG51" s="134">
        <v>34060</v>
      </c>
      <c r="GH51" s="134">
        <v>34030</v>
      </c>
      <c r="GI51" s="134">
        <v>34000</v>
      </c>
      <c r="GJ51" s="134">
        <v>33970</v>
      </c>
      <c r="GK51" s="134">
        <v>33940</v>
      </c>
      <c r="GL51" s="134">
        <v>33910</v>
      </c>
      <c r="GM51" s="134">
        <v>33725</v>
      </c>
      <c r="GN51">
        <v>1</v>
      </c>
      <c r="GO51">
        <v>22</v>
      </c>
      <c r="GP51">
        <v>166</v>
      </c>
      <c r="GQ51">
        <v>42</v>
      </c>
      <c r="GR51">
        <v>169</v>
      </c>
      <c r="GS51">
        <v>83</v>
      </c>
      <c r="GT51">
        <v>247</v>
      </c>
      <c r="GU51">
        <v>140</v>
      </c>
      <c r="GV51">
        <v>312</v>
      </c>
      <c r="GW51">
        <v>156</v>
      </c>
      <c r="GX51">
        <v>541</v>
      </c>
      <c r="GY51">
        <v>222</v>
      </c>
      <c r="GZ51">
        <v>825</v>
      </c>
      <c r="HA51">
        <v>1171</v>
      </c>
      <c r="HB51">
        <v>1351</v>
      </c>
      <c r="HC51">
        <v>19</v>
      </c>
      <c r="HD51">
        <v>146</v>
      </c>
      <c r="HE51">
        <v>39</v>
      </c>
      <c r="HF51">
        <v>149</v>
      </c>
      <c r="HG51">
        <v>80</v>
      </c>
      <c r="HH51">
        <v>227</v>
      </c>
      <c r="HI51">
        <v>84</v>
      </c>
      <c r="HJ51">
        <v>292</v>
      </c>
      <c r="HK51">
        <v>153</v>
      </c>
      <c r="HL51">
        <v>524</v>
      </c>
      <c r="HM51">
        <v>219</v>
      </c>
      <c r="HN51">
        <v>805</v>
      </c>
      <c r="HO51">
        <v>1168</v>
      </c>
      <c r="HP51">
        <v>1337</v>
      </c>
      <c r="HQ51">
        <v>0.884848484848485</v>
      </c>
      <c r="HR51">
        <v>0.79255319148936199</v>
      </c>
      <c r="HS51">
        <v>0.73941368078175895</v>
      </c>
      <c r="HT51">
        <v>0.77659574468085102</v>
      </c>
      <c r="HU51">
        <v>0.77400295420974896</v>
      </c>
      <c r="HV51">
        <v>0.7861328125</v>
      </c>
      <c r="HW51">
        <v>0.53373253493013995</v>
      </c>
      <c r="HX51">
        <v>0.88297872340425498</v>
      </c>
      <c r="HY51">
        <v>0.80094786729857803</v>
      </c>
      <c r="HZ51">
        <v>0.74848484848484897</v>
      </c>
      <c r="IA51">
        <v>0.69026548672566401</v>
      </c>
      <c r="IB51">
        <v>0.77618364418938302</v>
      </c>
      <c r="IC51">
        <v>0.78796561604584503</v>
      </c>
      <c r="ID51">
        <v>0.53568596352101505</v>
      </c>
    </row>
    <row r="52" spans="1:238" s="1" customFormat="1" x14ac:dyDescent="0.2">
      <c r="A52" s="1" t="s">
        <v>204</v>
      </c>
      <c r="B52" s="1">
        <v>1993</v>
      </c>
      <c r="C52" s="1">
        <v>5</v>
      </c>
      <c r="D52" s="1" t="s">
        <v>205</v>
      </c>
      <c r="E52" s="1" t="s">
        <v>206</v>
      </c>
      <c r="G52" s="1" t="s">
        <v>207</v>
      </c>
      <c r="H52" s="1" t="s">
        <v>208</v>
      </c>
      <c r="I52" s="1" t="s">
        <v>208</v>
      </c>
      <c r="J52" s="1" t="s">
        <v>209</v>
      </c>
      <c r="K52" s="1" t="s">
        <v>209</v>
      </c>
      <c r="T52" s="3">
        <v>1</v>
      </c>
      <c r="U52" s="3" t="s">
        <v>210</v>
      </c>
      <c r="V52" s="11" t="s">
        <v>211</v>
      </c>
      <c r="W52" s="11" t="s">
        <v>101</v>
      </c>
      <c r="X52" s="11" t="s">
        <v>212</v>
      </c>
      <c r="Y52" s="11" t="s">
        <v>101</v>
      </c>
      <c r="Z52" s="11" t="s">
        <v>213</v>
      </c>
      <c r="AA52" s="11"/>
      <c r="AB52" s="11"/>
      <c r="AC52" s="11"/>
      <c r="AD52" s="3" t="s">
        <v>74</v>
      </c>
      <c r="AE52" s="14" t="s">
        <v>74</v>
      </c>
      <c r="AF52" s="14" t="s">
        <v>507</v>
      </c>
      <c r="AG52" s="14" t="s">
        <v>507</v>
      </c>
      <c r="AH52" s="14"/>
      <c r="AI52" s="14"/>
      <c r="AJ52" s="3">
        <v>0</v>
      </c>
      <c r="AK52" s="62">
        <v>0</v>
      </c>
      <c r="AL52" s="28">
        <v>0</v>
      </c>
      <c r="AM52" s="28">
        <v>0</v>
      </c>
      <c r="AN52" s="28">
        <v>0</v>
      </c>
      <c r="AO52" s="28"/>
      <c r="AP52" s="28"/>
      <c r="AQ52" s="28"/>
      <c r="AR52" s="28"/>
      <c r="AS52" s="28">
        <v>1</v>
      </c>
      <c r="AT52" s="1" t="s">
        <v>215</v>
      </c>
      <c r="AU52" s="1">
        <v>1</v>
      </c>
      <c r="AV52" s="28">
        <v>305</v>
      </c>
      <c r="AW52" s="1">
        <v>30510</v>
      </c>
      <c r="AX52" s="1">
        <v>2</v>
      </c>
      <c r="AY52" s="1">
        <v>1</v>
      </c>
      <c r="AZ52" s="1">
        <v>3</v>
      </c>
      <c r="BA52" s="1">
        <v>1</v>
      </c>
      <c r="BB52" s="1">
        <v>0</v>
      </c>
      <c r="BC52" s="1">
        <v>1</v>
      </c>
      <c r="BD52" s="3" t="s">
        <v>303</v>
      </c>
      <c r="BE52" s="3" t="s">
        <v>567</v>
      </c>
      <c r="BF52" s="5" t="s">
        <v>338</v>
      </c>
      <c r="BG52" s="5" t="s">
        <v>379</v>
      </c>
      <c r="BH52" s="5" t="s">
        <v>414</v>
      </c>
      <c r="BI52" s="5"/>
      <c r="BJ52" s="5" t="s">
        <v>926</v>
      </c>
      <c r="BK52" s="5" t="s">
        <v>927</v>
      </c>
      <c r="BL52" s="5" t="s">
        <v>414</v>
      </c>
      <c r="BM52" s="5" t="s">
        <v>928</v>
      </c>
      <c r="BN52" s="161">
        <v>1</v>
      </c>
      <c r="BO52" s="161">
        <v>0</v>
      </c>
      <c r="BP52" s="3"/>
      <c r="BQ52" s="5" t="s">
        <v>689</v>
      </c>
      <c r="BR52" s="5" t="s">
        <v>762</v>
      </c>
      <c r="BS52" s="3" t="s">
        <v>410</v>
      </c>
      <c r="BT52" s="3">
        <v>1</v>
      </c>
      <c r="BU52" s="3">
        <v>2</v>
      </c>
      <c r="BV52" s="3">
        <v>1</v>
      </c>
      <c r="BW52" s="3" t="s">
        <v>1425</v>
      </c>
      <c r="BX52" s="1" t="s">
        <v>320</v>
      </c>
      <c r="BY52" s="28">
        <v>1</v>
      </c>
      <c r="BZ52" s="28">
        <v>0</v>
      </c>
      <c r="CA52" s="3">
        <v>1</v>
      </c>
      <c r="CB52" s="3">
        <v>1</v>
      </c>
      <c r="CC52" s="5">
        <f>CA53</f>
        <v>1</v>
      </c>
      <c r="CD52" s="3">
        <v>0</v>
      </c>
      <c r="CE52" s="3">
        <v>1</v>
      </c>
      <c r="CF52" s="3">
        <v>1</v>
      </c>
      <c r="CG52" s="12">
        <v>1</v>
      </c>
      <c r="CH52" s="12">
        <v>0</v>
      </c>
      <c r="CI52" s="12">
        <v>0</v>
      </c>
      <c r="CJ52" s="12">
        <v>31</v>
      </c>
      <c r="CK52" s="19" t="s">
        <v>1479</v>
      </c>
      <c r="CL52" s="12">
        <f t="shared" si="0"/>
        <v>50</v>
      </c>
      <c r="CM52" s="12">
        <f t="shared" si="1"/>
        <v>50</v>
      </c>
      <c r="CN52" s="12">
        <f t="shared" ref="CN52" si="289">CL53</f>
        <v>50</v>
      </c>
      <c r="CO52" s="3">
        <v>0</v>
      </c>
      <c r="CP52" s="3">
        <v>0</v>
      </c>
      <c r="CQ52" s="3">
        <v>1</v>
      </c>
      <c r="CR52" s="161">
        <v>1</v>
      </c>
      <c r="CS52" s="161">
        <v>0</v>
      </c>
      <c r="CT52" s="161">
        <v>0</v>
      </c>
      <c r="CU52" s="3">
        <v>1</v>
      </c>
      <c r="CV52" s="161">
        <v>1</v>
      </c>
      <c r="CW52" s="161">
        <v>0</v>
      </c>
      <c r="CX52" s="161">
        <v>0</v>
      </c>
      <c r="CY52" s="3">
        <v>46.316680779000848</v>
      </c>
      <c r="CZ52" s="3">
        <v>51.515151515151516</v>
      </c>
      <c r="DA52" s="3">
        <v>1</v>
      </c>
      <c r="DB52" s="3">
        <v>1</v>
      </c>
      <c r="DC52" s="3">
        <v>5</v>
      </c>
      <c r="DD52" s="12">
        <f>100-EK52</f>
        <v>50</v>
      </c>
      <c r="DE52" s="12">
        <f t="shared" si="4"/>
        <v>50</v>
      </c>
      <c r="DF52" s="12">
        <f t="shared" ref="DF52" si="290">EK52</f>
        <v>50</v>
      </c>
      <c r="DG52" s="12">
        <f t="shared" si="280"/>
        <v>50</v>
      </c>
      <c r="DH52" s="12">
        <f>DD53</f>
        <v>50</v>
      </c>
      <c r="DI52" s="12">
        <f t="shared" ref="DI52" si="291">DE53</f>
        <v>50</v>
      </c>
      <c r="DJ52" s="3">
        <v>0</v>
      </c>
      <c r="DK52" s="3" t="s">
        <v>320</v>
      </c>
      <c r="DL52" s="3">
        <v>2</v>
      </c>
      <c r="DM52" s="3" t="s">
        <v>879</v>
      </c>
      <c r="DN52" s="3" t="s">
        <v>464</v>
      </c>
      <c r="DO52" s="3" t="s">
        <v>880</v>
      </c>
      <c r="DP52" s="3"/>
      <c r="DQ52" s="3"/>
      <c r="DR52" s="3"/>
      <c r="DS52" s="3"/>
      <c r="DT52" s="12">
        <f t="shared" ref="DT52" si="292">(DV52/DU52)*100</f>
        <v>51.515151515151516</v>
      </c>
      <c r="DU52" s="12">
        <f t="shared" si="9"/>
        <v>165000</v>
      </c>
      <c r="DV52" s="3">
        <v>85000</v>
      </c>
      <c r="DW52" s="3">
        <v>80000</v>
      </c>
      <c r="DX52" s="3"/>
      <c r="DY52" s="3"/>
      <c r="DZ52" s="101" t="s">
        <v>1003</v>
      </c>
      <c r="EA52" s="101" t="s">
        <v>1001</v>
      </c>
      <c r="EB52" s="12"/>
      <c r="EC52" s="12"/>
      <c r="ED52" s="12">
        <f t="shared" ref="ED52" si="293">(EF52/EE52)*100</f>
        <v>46.316680779000848</v>
      </c>
      <c r="EE52" s="12">
        <f t="shared" si="11"/>
        <v>1181</v>
      </c>
      <c r="EF52" s="3">
        <v>547</v>
      </c>
      <c r="EG52" s="3">
        <v>634</v>
      </c>
      <c r="EH52" s="3"/>
      <c r="EI52" s="3"/>
      <c r="EJ52" s="56" t="s">
        <v>924</v>
      </c>
      <c r="EK52" s="81">
        <v>50</v>
      </c>
      <c r="EL52" s="56" t="s">
        <v>924</v>
      </c>
      <c r="EM52" s="81">
        <v>50</v>
      </c>
      <c r="EN52" s="56"/>
      <c r="EO52" s="81"/>
      <c r="EP52" s="56"/>
      <c r="EQ52" s="81"/>
      <c r="ER52" s="3" t="s">
        <v>886</v>
      </c>
      <c r="ES52" s="3">
        <v>1</v>
      </c>
      <c r="ET52" s="3" t="s">
        <v>949</v>
      </c>
      <c r="EU52" s="3"/>
      <c r="EV52" s="3"/>
      <c r="EW52" s="3"/>
      <c r="EX52" s="1" t="s">
        <v>214</v>
      </c>
      <c r="EY52" s="1" t="s">
        <v>136</v>
      </c>
      <c r="EZ52" s="1">
        <v>1</v>
      </c>
      <c r="FA52" s="1" t="s">
        <v>215</v>
      </c>
      <c r="FB52" s="1">
        <v>2</v>
      </c>
      <c r="FC52" s="1">
        <v>1</v>
      </c>
      <c r="FD52" s="1">
        <v>4</v>
      </c>
      <c r="FE52" s="9">
        <v>33721</v>
      </c>
      <c r="FF52" s="1">
        <v>1</v>
      </c>
      <c r="FG52" s="9">
        <v>33724</v>
      </c>
      <c r="FH52" s="1">
        <v>2</v>
      </c>
      <c r="FI52" s="1">
        <v>0</v>
      </c>
      <c r="FL52" s="1">
        <v>346</v>
      </c>
      <c r="FO52" s="1">
        <v>345</v>
      </c>
      <c r="FP52" s="1">
        <v>346</v>
      </c>
      <c r="FQ52" s="1">
        <v>1</v>
      </c>
      <c r="FR52" s="1" t="s">
        <v>65</v>
      </c>
      <c r="FS52" s="1">
        <v>1</v>
      </c>
      <c r="FT52">
        <v>27</v>
      </c>
      <c r="FU52">
        <v>7</v>
      </c>
      <c r="FV52" s="134">
        <v>34177</v>
      </c>
      <c r="FW52">
        <v>8</v>
      </c>
      <c r="FX52">
        <v>10</v>
      </c>
      <c r="FY52" s="134">
        <v>34191</v>
      </c>
      <c r="FZ52" s="134">
        <v>34161</v>
      </c>
      <c r="GA52" s="134">
        <v>34131</v>
      </c>
      <c r="GB52" s="134">
        <v>34101</v>
      </c>
      <c r="GC52" s="134">
        <v>34071</v>
      </c>
      <c r="GD52" s="134">
        <v>34041</v>
      </c>
      <c r="GE52" s="134">
        <v>34011</v>
      </c>
      <c r="GF52" s="134">
        <v>33826</v>
      </c>
      <c r="GG52" s="134">
        <v>34147</v>
      </c>
      <c r="GH52" s="134">
        <v>34117</v>
      </c>
      <c r="GI52" s="134">
        <v>34087</v>
      </c>
      <c r="GJ52" s="134">
        <v>34057</v>
      </c>
      <c r="GK52" s="134">
        <v>34027</v>
      </c>
      <c r="GL52" s="134">
        <v>33997</v>
      </c>
      <c r="GM52" s="134">
        <v>33812</v>
      </c>
      <c r="GN52">
        <v>1</v>
      </c>
      <c r="GO52">
        <v>188</v>
      </c>
      <c r="GP52">
        <v>57</v>
      </c>
      <c r="GQ52">
        <v>255</v>
      </c>
      <c r="GR52">
        <v>133</v>
      </c>
      <c r="GS52">
        <v>348</v>
      </c>
      <c r="GT52">
        <v>263</v>
      </c>
      <c r="GU52">
        <v>377</v>
      </c>
      <c r="GV52">
        <v>389</v>
      </c>
      <c r="GW52">
        <v>401</v>
      </c>
      <c r="GX52">
        <v>446</v>
      </c>
      <c r="GY52">
        <v>442</v>
      </c>
      <c r="GZ52">
        <v>524</v>
      </c>
      <c r="HA52">
        <v>1246</v>
      </c>
      <c r="HB52">
        <v>1275</v>
      </c>
      <c r="HC52">
        <v>188</v>
      </c>
      <c r="HD52">
        <v>107</v>
      </c>
      <c r="HE52">
        <v>344</v>
      </c>
      <c r="HF52">
        <v>200</v>
      </c>
      <c r="HG52">
        <v>374</v>
      </c>
      <c r="HH52">
        <v>300</v>
      </c>
      <c r="HI52">
        <v>381</v>
      </c>
      <c r="HJ52">
        <v>443</v>
      </c>
      <c r="HK52">
        <v>401</v>
      </c>
      <c r="HL52">
        <v>446</v>
      </c>
      <c r="HM52">
        <v>442</v>
      </c>
      <c r="HN52">
        <v>524</v>
      </c>
      <c r="HO52">
        <v>1329</v>
      </c>
      <c r="HP52">
        <v>1468</v>
      </c>
      <c r="HQ52">
        <v>0.63728813559321995</v>
      </c>
      <c r="HR52">
        <v>0.63235294117647101</v>
      </c>
      <c r="HS52">
        <v>0.55489614243323404</v>
      </c>
      <c r="HT52">
        <v>0.46237864077669899</v>
      </c>
      <c r="HU52">
        <v>0.47343565525383702</v>
      </c>
      <c r="HV52">
        <v>0.45755693581780499</v>
      </c>
      <c r="HW52">
        <v>0.47515194851626702</v>
      </c>
      <c r="HX52">
        <v>0.76734693877550997</v>
      </c>
      <c r="HY52">
        <v>0.65721649484536104</v>
      </c>
      <c r="HZ52">
        <v>0.56955810147299502</v>
      </c>
      <c r="IA52">
        <v>0.49216710182767598</v>
      </c>
      <c r="IB52">
        <v>0.47343565525383702</v>
      </c>
      <c r="IC52">
        <v>0.45755693581780499</v>
      </c>
      <c r="ID52">
        <v>0.49424831416104698</v>
      </c>
    </row>
    <row r="53" spans="1:238" s="1" customFormat="1" x14ac:dyDescent="0.2">
      <c r="A53" s="1" t="s">
        <v>204</v>
      </c>
      <c r="B53" s="1">
        <v>1993</v>
      </c>
      <c r="C53" s="1">
        <v>5</v>
      </c>
      <c r="D53" s="1" t="s">
        <v>205</v>
      </c>
      <c r="E53" s="1" t="s">
        <v>206</v>
      </c>
      <c r="G53" s="1" t="s">
        <v>207</v>
      </c>
      <c r="H53" s="1" t="s">
        <v>208</v>
      </c>
      <c r="I53" s="1" t="s">
        <v>208</v>
      </c>
      <c r="J53" s="1" t="s">
        <v>209</v>
      </c>
      <c r="K53" s="1" t="s">
        <v>209</v>
      </c>
      <c r="T53" s="3">
        <v>1</v>
      </c>
      <c r="U53" s="3" t="s">
        <v>210</v>
      </c>
      <c r="V53" s="11" t="s">
        <v>211</v>
      </c>
      <c r="W53" s="11" t="s">
        <v>101</v>
      </c>
      <c r="X53" s="11" t="s">
        <v>212</v>
      </c>
      <c r="Y53" s="11" t="s">
        <v>101</v>
      </c>
      <c r="Z53" s="11" t="s">
        <v>213</v>
      </c>
      <c r="AA53" s="11"/>
      <c r="AB53" s="11"/>
      <c r="AC53" s="11"/>
      <c r="AD53" s="3" t="s">
        <v>74</v>
      </c>
      <c r="AE53" s="14" t="s">
        <v>74</v>
      </c>
      <c r="AF53" s="14" t="s">
        <v>507</v>
      </c>
      <c r="AG53" s="14" t="s">
        <v>507</v>
      </c>
      <c r="AH53" s="14"/>
      <c r="AI53" s="14"/>
      <c r="AJ53" s="3">
        <v>0</v>
      </c>
      <c r="AK53" s="62">
        <v>0</v>
      </c>
      <c r="AL53" s="28">
        <v>0</v>
      </c>
      <c r="AM53" s="28">
        <v>0</v>
      </c>
      <c r="AN53" s="28">
        <v>0</v>
      </c>
      <c r="AO53" s="28"/>
      <c r="AP53" s="28"/>
      <c r="AQ53" s="28"/>
      <c r="AR53" s="28"/>
      <c r="AS53" s="28">
        <v>1</v>
      </c>
      <c r="AT53" s="1" t="s">
        <v>215</v>
      </c>
      <c r="AU53" s="1">
        <v>1</v>
      </c>
      <c r="AV53" s="28">
        <v>305</v>
      </c>
      <c r="AW53" s="1">
        <v>30510</v>
      </c>
      <c r="AX53" s="1">
        <v>2</v>
      </c>
      <c r="AY53" s="1">
        <v>1</v>
      </c>
      <c r="AZ53" s="1">
        <v>3</v>
      </c>
      <c r="BA53" s="1">
        <v>1</v>
      </c>
      <c r="BB53" s="1">
        <v>0</v>
      </c>
      <c r="BC53" s="1">
        <v>1</v>
      </c>
      <c r="BD53" s="3" t="s">
        <v>303</v>
      </c>
      <c r="BE53" s="3" t="s">
        <v>567</v>
      </c>
      <c r="BF53" s="5" t="s">
        <v>338</v>
      </c>
      <c r="BG53" s="5" t="s">
        <v>379</v>
      </c>
      <c r="BH53" s="5" t="s">
        <v>414</v>
      </c>
      <c r="BI53" s="5"/>
      <c r="BJ53" s="5" t="s">
        <v>926</v>
      </c>
      <c r="BK53" s="5" t="s">
        <v>927</v>
      </c>
      <c r="BL53" s="5" t="s">
        <v>414</v>
      </c>
      <c r="BM53" s="5" t="s">
        <v>928</v>
      </c>
      <c r="BN53" s="161">
        <v>1</v>
      </c>
      <c r="BO53" s="161">
        <v>0</v>
      </c>
      <c r="BP53" s="3"/>
      <c r="BQ53" s="5" t="s">
        <v>689</v>
      </c>
      <c r="BR53" s="5" t="s">
        <v>762</v>
      </c>
      <c r="BS53" s="3" t="s">
        <v>410</v>
      </c>
      <c r="BT53" s="3">
        <v>1</v>
      </c>
      <c r="BU53" s="3">
        <v>2</v>
      </c>
      <c r="BV53" s="3">
        <v>1</v>
      </c>
      <c r="BW53" s="3" t="s">
        <v>464</v>
      </c>
      <c r="BX53" s="12" t="s">
        <v>1424</v>
      </c>
      <c r="BY53" s="12">
        <v>0</v>
      </c>
      <c r="BZ53" s="12">
        <v>1</v>
      </c>
      <c r="CA53" s="3">
        <v>1</v>
      </c>
      <c r="CB53" s="3">
        <v>1</v>
      </c>
      <c r="CC53" s="5">
        <f>CA52</f>
        <v>1</v>
      </c>
      <c r="CD53" s="3">
        <v>0</v>
      </c>
      <c r="CE53" s="3">
        <v>1</v>
      </c>
      <c r="CF53" s="3">
        <v>1</v>
      </c>
      <c r="CG53" s="12">
        <v>1</v>
      </c>
      <c r="CH53" s="12">
        <v>0</v>
      </c>
      <c r="CI53" s="12">
        <v>0</v>
      </c>
      <c r="CJ53" s="12">
        <v>32</v>
      </c>
      <c r="CK53" s="19" t="s">
        <v>1480</v>
      </c>
      <c r="CL53" s="12">
        <f t="shared" si="0"/>
        <v>50</v>
      </c>
      <c r="CM53" s="12">
        <f t="shared" si="1"/>
        <v>50</v>
      </c>
      <c r="CN53" s="12">
        <f t="shared" ref="CN53" si="294">CL52</f>
        <v>50</v>
      </c>
      <c r="CO53" s="3">
        <v>0</v>
      </c>
      <c r="CP53" s="3">
        <v>0</v>
      </c>
      <c r="CQ53" s="3">
        <v>1</v>
      </c>
      <c r="CR53" s="161">
        <v>1</v>
      </c>
      <c r="CS53" s="161">
        <v>0</v>
      </c>
      <c r="CT53" s="161">
        <v>0</v>
      </c>
      <c r="CU53" s="3">
        <v>1</v>
      </c>
      <c r="CV53" s="161">
        <v>1</v>
      </c>
      <c r="CW53" s="161">
        <v>0</v>
      </c>
      <c r="CX53" s="161">
        <v>0</v>
      </c>
      <c r="CY53" s="3">
        <v>53.683319220999145</v>
      </c>
      <c r="CZ53" s="3">
        <v>48.484848484848484</v>
      </c>
      <c r="DA53" s="3">
        <v>1</v>
      </c>
      <c r="DB53" s="3">
        <v>1</v>
      </c>
      <c r="DC53" s="3">
        <v>5</v>
      </c>
      <c r="DD53" s="12">
        <f>100-EM53</f>
        <v>50</v>
      </c>
      <c r="DE53" s="12">
        <f t="shared" si="4"/>
        <v>50</v>
      </c>
      <c r="DF53" s="12">
        <f t="shared" ref="DF53" si="295">EM53</f>
        <v>50</v>
      </c>
      <c r="DG53" s="12">
        <f>EM53</f>
        <v>50</v>
      </c>
      <c r="DH53" s="12">
        <f>DD52</f>
        <v>50</v>
      </c>
      <c r="DI53" s="12">
        <f t="shared" ref="DI53" si="296">DE52</f>
        <v>50</v>
      </c>
      <c r="DJ53" s="3">
        <v>0</v>
      </c>
      <c r="DK53" s="3" t="s">
        <v>320</v>
      </c>
      <c r="DL53" s="3">
        <v>2</v>
      </c>
      <c r="DM53" s="3" t="s">
        <v>879</v>
      </c>
      <c r="DN53" s="3" t="s">
        <v>464</v>
      </c>
      <c r="DO53" s="3" t="s">
        <v>880</v>
      </c>
      <c r="DP53" s="3"/>
      <c r="DQ53" s="3"/>
      <c r="DR53" s="3"/>
      <c r="DS53" s="3"/>
      <c r="DT53" s="12">
        <f t="shared" ref="DT53" si="297">(DW53/DU53)*100</f>
        <v>48.484848484848484</v>
      </c>
      <c r="DU53" s="12">
        <f t="shared" si="9"/>
        <v>165000</v>
      </c>
      <c r="DV53" s="3">
        <v>85000</v>
      </c>
      <c r="DW53" s="3">
        <v>80000</v>
      </c>
      <c r="DX53" s="3"/>
      <c r="DY53" s="3"/>
      <c r="DZ53" s="101" t="s">
        <v>1003</v>
      </c>
      <c r="EA53" s="101" t="s">
        <v>1001</v>
      </c>
      <c r="EB53" s="12"/>
      <c r="EC53" s="12"/>
      <c r="ED53" s="12">
        <f t="shared" ref="ED53" si="298">(EG53/EE53)*100</f>
        <v>53.683319220999145</v>
      </c>
      <c r="EE53" s="12">
        <f t="shared" si="11"/>
        <v>1181</v>
      </c>
      <c r="EF53" s="3">
        <v>547</v>
      </c>
      <c r="EG53" s="3">
        <v>634</v>
      </c>
      <c r="EH53" s="3"/>
      <c r="EI53" s="3"/>
      <c r="EJ53" s="56" t="s">
        <v>924</v>
      </c>
      <c r="EK53" s="81">
        <v>50</v>
      </c>
      <c r="EL53" s="56" t="s">
        <v>924</v>
      </c>
      <c r="EM53" s="81">
        <v>50</v>
      </c>
      <c r="EN53" s="56"/>
      <c r="EO53" s="81"/>
      <c r="EP53" s="56"/>
      <c r="EQ53" s="81"/>
      <c r="ER53" s="3" t="s">
        <v>886</v>
      </c>
      <c r="ES53" s="3">
        <v>1</v>
      </c>
      <c r="ET53" s="3" t="s">
        <v>949</v>
      </c>
      <c r="EU53" s="3"/>
      <c r="EV53" s="3"/>
      <c r="EW53" s="3"/>
      <c r="EX53" s="1" t="s">
        <v>214</v>
      </c>
      <c r="EY53" s="1" t="s">
        <v>136</v>
      </c>
      <c r="EZ53" s="1">
        <v>1</v>
      </c>
      <c r="FA53" s="1" t="s">
        <v>215</v>
      </c>
      <c r="FB53" s="1">
        <v>2</v>
      </c>
      <c r="FC53" s="1">
        <v>1</v>
      </c>
      <c r="FD53" s="1">
        <v>4</v>
      </c>
      <c r="FE53" s="9">
        <v>33721</v>
      </c>
      <c r="FF53" s="1">
        <v>1</v>
      </c>
      <c r="FG53" s="9">
        <v>33724</v>
      </c>
      <c r="FH53" s="1">
        <v>2</v>
      </c>
      <c r="FI53" s="1">
        <v>0</v>
      </c>
      <c r="FL53" s="1">
        <v>346</v>
      </c>
      <c r="FO53" s="1">
        <v>345</v>
      </c>
      <c r="FP53" s="1">
        <v>346</v>
      </c>
      <c r="FQ53" s="1">
        <v>1</v>
      </c>
      <c r="FR53" s="1" t="s">
        <v>65</v>
      </c>
      <c r="FS53" s="1">
        <v>1</v>
      </c>
      <c r="FT53">
        <v>27</v>
      </c>
      <c r="FU53">
        <v>7</v>
      </c>
      <c r="FV53" s="134">
        <v>34177</v>
      </c>
      <c r="FW53">
        <v>8</v>
      </c>
      <c r="FX53">
        <v>10</v>
      </c>
      <c r="FY53" s="134">
        <v>34191</v>
      </c>
      <c r="FZ53" s="134">
        <v>34161</v>
      </c>
      <c r="GA53" s="134">
        <v>34131</v>
      </c>
      <c r="GB53" s="134">
        <v>34101</v>
      </c>
      <c r="GC53" s="134">
        <v>34071</v>
      </c>
      <c r="GD53" s="134">
        <v>34041</v>
      </c>
      <c r="GE53" s="134">
        <v>34011</v>
      </c>
      <c r="GF53" s="134">
        <v>33826</v>
      </c>
      <c r="GG53" s="134">
        <v>34147</v>
      </c>
      <c r="GH53" s="134">
        <v>34117</v>
      </c>
      <c r="GI53" s="134">
        <v>34087</v>
      </c>
      <c r="GJ53" s="134">
        <v>34057</v>
      </c>
      <c r="GK53" s="134">
        <v>34027</v>
      </c>
      <c r="GL53" s="134">
        <v>33997</v>
      </c>
      <c r="GM53" s="134">
        <v>33812</v>
      </c>
      <c r="GN53">
        <v>1</v>
      </c>
      <c r="GO53">
        <v>188</v>
      </c>
      <c r="GP53">
        <v>57</v>
      </c>
      <c r="GQ53">
        <v>255</v>
      </c>
      <c r="GR53">
        <v>133</v>
      </c>
      <c r="GS53">
        <v>348</v>
      </c>
      <c r="GT53">
        <v>263</v>
      </c>
      <c r="GU53">
        <v>377</v>
      </c>
      <c r="GV53">
        <v>389</v>
      </c>
      <c r="GW53">
        <v>401</v>
      </c>
      <c r="GX53">
        <v>446</v>
      </c>
      <c r="GY53">
        <v>442</v>
      </c>
      <c r="GZ53">
        <v>524</v>
      </c>
      <c r="HA53">
        <v>1246</v>
      </c>
      <c r="HB53">
        <v>1275</v>
      </c>
      <c r="HC53">
        <v>188</v>
      </c>
      <c r="HD53">
        <v>107</v>
      </c>
      <c r="HE53">
        <v>344</v>
      </c>
      <c r="HF53">
        <v>200</v>
      </c>
      <c r="HG53">
        <v>374</v>
      </c>
      <c r="HH53">
        <v>300</v>
      </c>
      <c r="HI53">
        <v>381</v>
      </c>
      <c r="HJ53">
        <v>443</v>
      </c>
      <c r="HK53">
        <v>401</v>
      </c>
      <c r="HL53">
        <v>446</v>
      </c>
      <c r="HM53">
        <v>442</v>
      </c>
      <c r="HN53">
        <v>524</v>
      </c>
      <c r="HO53">
        <v>1329</v>
      </c>
      <c r="HP53">
        <v>1468</v>
      </c>
      <c r="HQ53">
        <v>0.36271186440677999</v>
      </c>
      <c r="HR53">
        <v>0.36764705882352899</v>
      </c>
      <c r="HS53">
        <v>0.44510385756676601</v>
      </c>
      <c r="HT53">
        <v>0.53762135922330101</v>
      </c>
      <c r="HU53">
        <v>0.52656434474616298</v>
      </c>
      <c r="HV53">
        <v>0.54244306418219501</v>
      </c>
      <c r="HW53">
        <v>0.52484805148373304</v>
      </c>
      <c r="HX53">
        <v>0.23265306122449</v>
      </c>
      <c r="HY53">
        <v>0.34278350515463901</v>
      </c>
      <c r="HZ53">
        <v>0.43044189852700498</v>
      </c>
      <c r="IA53">
        <v>0.50783289817232402</v>
      </c>
      <c r="IB53">
        <v>0.52656434474616298</v>
      </c>
      <c r="IC53">
        <v>0.54244306418219501</v>
      </c>
      <c r="ID53">
        <v>0.50575168583895302</v>
      </c>
    </row>
    <row r="54" spans="1:238" s="1" customFormat="1" x14ac:dyDescent="0.2">
      <c r="A54" s="1" t="s">
        <v>204</v>
      </c>
      <c r="B54" s="1">
        <v>1993</v>
      </c>
      <c r="C54" s="1">
        <v>5</v>
      </c>
      <c r="D54" s="1" t="s">
        <v>205</v>
      </c>
      <c r="E54" s="1" t="s">
        <v>206</v>
      </c>
      <c r="G54" s="1" t="s">
        <v>207</v>
      </c>
      <c r="H54" s="1" t="s">
        <v>208</v>
      </c>
      <c r="I54" s="1" t="s">
        <v>208</v>
      </c>
      <c r="J54" s="1" t="s">
        <v>209</v>
      </c>
      <c r="K54" s="1" t="s">
        <v>209</v>
      </c>
      <c r="T54" s="3">
        <v>1</v>
      </c>
      <c r="U54" s="3" t="s">
        <v>210</v>
      </c>
      <c r="V54" s="11" t="s">
        <v>211</v>
      </c>
      <c r="W54" s="11" t="s">
        <v>101</v>
      </c>
      <c r="X54" s="11" t="s">
        <v>212</v>
      </c>
      <c r="Y54" s="11" t="s">
        <v>101</v>
      </c>
      <c r="Z54" s="11" t="s">
        <v>213</v>
      </c>
      <c r="AA54" s="11"/>
      <c r="AB54" s="11"/>
      <c r="AC54" s="11"/>
      <c r="AD54" s="3" t="s">
        <v>74</v>
      </c>
      <c r="AE54" s="14" t="s">
        <v>74</v>
      </c>
      <c r="AF54" s="14" t="s">
        <v>507</v>
      </c>
      <c r="AG54" s="14" t="s">
        <v>507</v>
      </c>
      <c r="AH54" s="14"/>
      <c r="AI54" s="14"/>
      <c r="AJ54" s="3">
        <v>0</v>
      </c>
      <c r="AK54" s="62">
        <v>0</v>
      </c>
      <c r="AL54" s="28">
        <v>0</v>
      </c>
      <c r="AM54" s="28">
        <v>0</v>
      </c>
      <c r="AN54" s="28">
        <v>0</v>
      </c>
      <c r="AO54" s="28"/>
      <c r="AP54" s="28"/>
      <c r="AQ54" s="28"/>
      <c r="AR54" s="28"/>
      <c r="AS54" s="28">
        <v>1</v>
      </c>
      <c r="AT54" s="1" t="s">
        <v>215</v>
      </c>
      <c r="AU54" s="1">
        <v>1</v>
      </c>
      <c r="AV54" s="28">
        <v>305</v>
      </c>
      <c r="AW54" s="1">
        <v>30520</v>
      </c>
      <c r="AX54" s="1">
        <v>2</v>
      </c>
      <c r="AY54" s="1">
        <v>1</v>
      </c>
      <c r="AZ54" s="1">
        <v>3</v>
      </c>
      <c r="BA54" s="1">
        <v>1</v>
      </c>
      <c r="BB54" s="1">
        <v>0</v>
      </c>
      <c r="BC54" s="1">
        <v>0</v>
      </c>
      <c r="BD54" s="3" t="s">
        <v>303</v>
      </c>
      <c r="BE54" s="3" t="s">
        <v>384</v>
      </c>
      <c r="BF54" s="5" t="s">
        <v>338</v>
      </c>
      <c r="BG54" s="5" t="s">
        <v>379</v>
      </c>
      <c r="BH54" s="5" t="s">
        <v>414</v>
      </c>
      <c r="BI54" s="5"/>
      <c r="BJ54" s="5" t="s">
        <v>926</v>
      </c>
      <c r="BK54" s="5" t="s">
        <v>927</v>
      </c>
      <c r="BL54" s="5" t="s">
        <v>414</v>
      </c>
      <c r="BM54" s="5" t="s">
        <v>928</v>
      </c>
      <c r="BN54" s="161">
        <v>1</v>
      </c>
      <c r="BO54" s="161">
        <v>0</v>
      </c>
      <c r="BP54" s="3"/>
      <c r="BQ54" s="5" t="s">
        <v>689</v>
      </c>
      <c r="BR54" s="5" t="s">
        <v>762</v>
      </c>
      <c r="BS54" s="3" t="s">
        <v>410</v>
      </c>
      <c r="BT54" s="3">
        <v>1</v>
      </c>
      <c r="BU54" s="3">
        <v>2</v>
      </c>
      <c r="BV54" s="3">
        <v>1</v>
      </c>
      <c r="BW54" s="3" t="s">
        <v>1425</v>
      </c>
      <c r="BX54" s="1" t="s">
        <v>320</v>
      </c>
      <c r="BY54" s="28">
        <v>1</v>
      </c>
      <c r="BZ54" s="28">
        <v>0</v>
      </c>
      <c r="CA54" s="3">
        <v>1</v>
      </c>
      <c r="CB54" s="3">
        <v>1</v>
      </c>
      <c r="CC54" s="5">
        <f>CA55</f>
        <v>1</v>
      </c>
      <c r="CD54" s="3">
        <v>0</v>
      </c>
      <c r="CE54" s="3">
        <v>1</v>
      </c>
      <c r="CF54" s="3">
        <v>1</v>
      </c>
      <c r="CG54" s="12">
        <v>1</v>
      </c>
      <c r="CH54" s="12">
        <v>0</v>
      </c>
      <c r="CI54" s="12">
        <v>0</v>
      </c>
      <c r="CJ54" s="12">
        <v>31</v>
      </c>
      <c r="CK54" s="19" t="s">
        <v>1479</v>
      </c>
      <c r="CL54" s="12">
        <f t="shared" si="0"/>
        <v>50</v>
      </c>
      <c r="CM54" s="12">
        <f t="shared" si="1"/>
        <v>50</v>
      </c>
      <c r="CN54" s="12">
        <f t="shared" ref="CN54" si="299">CL55</f>
        <v>50</v>
      </c>
      <c r="CO54" s="3">
        <v>0</v>
      </c>
      <c r="CP54" s="3">
        <v>0</v>
      </c>
      <c r="CQ54" s="3">
        <v>1</v>
      </c>
      <c r="CR54" s="161">
        <v>1</v>
      </c>
      <c r="CS54" s="161">
        <v>0</v>
      </c>
      <c r="CT54" s="161">
        <v>0</v>
      </c>
      <c r="CU54" s="3">
        <v>1</v>
      </c>
      <c r="CV54" s="161">
        <v>1</v>
      </c>
      <c r="CW54" s="161">
        <v>0</v>
      </c>
      <c r="CX54" s="161">
        <v>0</v>
      </c>
      <c r="CY54" s="3">
        <v>46.316680779000848</v>
      </c>
      <c r="CZ54" s="3">
        <v>51.515151515151516</v>
      </c>
      <c r="DA54" s="3">
        <v>1</v>
      </c>
      <c r="DB54" s="3">
        <v>1</v>
      </c>
      <c r="DC54" s="3">
        <v>5</v>
      </c>
      <c r="DD54" s="12">
        <f>100-EK54</f>
        <v>50</v>
      </c>
      <c r="DE54" s="12">
        <f t="shared" si="4"/>
        <v>50</v>
      </c>
      <c r="DF54" s="12">
        <f t="shared" ref="DF54" si="300">EK54</f>
        <v>50</v>
      </c>
      <c r="DG54" s="12">
        <f t="shared" si="280"/>
        <v>50</v>
      </c>
      <c r="DH54" s="12">
        <f>DD55</f>
        <v>50</v>
      </c>
      <c r="DI54" s="12">
        <f t="shared" ref="DI54" si="301">DE55</f>
        <v>50</v>
      </c>
      <c r="DJ54" s="3">
        <v>0</v>
      </c>
      <c r="DK54" s="3" t="s">
        <v>320</v>
      </c>
      <c r="DL54" s="3">
        <v>2</v>
      </c>
      <c r="DM54" s="3" t="s">
        <v>879</v>
      </c>
      <c r="DN54" s="3" t="s">
        <v>464</v>
      </c>
      <c r="DO54" s="3" t="s">
        <v>880</v>
      </c>
      <c r="DP54" s="3"/>
      <c r="DQ54" s="3"/>
      <c r="DR54" s="3"/>
      <c r="DS54" s="3"/>
      <c r="DT54" s="12">
        <f t="shared" ref="DT54" si="302">(DV54/DU54)*100</f>
        <v>51.515151515151516</v>
      </c>
      <c r="DU54" s="12">
        <f t="shared" si="9"/>
        <v>165000</v>
      </c>
      <c r="DV54" s="3">
        <v>85000</v>
      </c>
      <c r="DW54" s="3">
        <v>80000</v>
      </c>
      <c r="DX54" s="3"/>
      <c r="DY54" s="3"/>
      <c r="DZ54" s="101" t="s">
        <v>1003</v>
      </c>
      <c r="EA54" s="101" t="s">
        <v>1001</v>
      </c>
      <c r="EB54" s="12"/>
      <c r="EC54" s="12"/>
      <c r="ED54" s="12">
        <f t="shared" ref="ED54" si="303">(EF54/EE54)*100</f>
        <v>46.316680779000848</v>
      </c>
      <c r="EE54" s="12">
        <f t="shared" si="11"/>
        <v>1181</v>
      </c>
      <c r="EF54" s="3">
        <v>547</v>
      </c>
      <c r="EG54" s="3">
        <v>634</v>
      </c>
      <c r="EH54" s="3"/>
      <c r="EI54" s="3"/>
      <c r="EJ54" s="56" t="s">
        <v>925</v>
      </c>
      <c r="EK54" s="81">
        <v>50</v>
      </c>
      <c r="EL54" s="56" t="s">
        <v>925</v>
      </c>
      <c r="EM54" s="81">
        <v>50</v>
      </c>
      <c r="EN54" s="56"/>
      <c r="EO54" s="81"/>
      <c r="EP54" s="56"/>
      <c r="EQ54" s="81"/>
      <c r="ER54" s="3" t="s">
        <v>886</v>
      </c>
      <c r="ES54" s="3">
        <v>1</v>
      </c>
      <c r="ET54" s="3" t="s">
        <v>949</v>
      </c>
      <c r="EU54" s="3"/>
      <c r="EV54" s="3"/>
      <c r="EW54" s="3"/>
      <c r="EX54" s="1" t="s">
        <v>214</v>
      </c>
      <c r="EY54" s="1" t="s">
        <v>136</v>
      </c>
      <c r="EZ54" s="1">
        <v>1</v>
      </c>
      <c r="FA54" s="1" t="s">
        <v>215</v>
      </c>
      <c r="FB54" s="1">
        <v>2</v>
      </c>
      <c r="FC54" s="1">
        <v>1</v>
      </c>
      <c r="FD54" s="1">
        <v>4</v>
      </c>
      <c r="FE54" s="9">
        <v>33721</v>
      </c>
      <c r="FF54" s="1">
        <v>1</v>
      </c>
      <c r="FG54" s="9">
        <v>33724</v>
      </c>
      <c r="FH54" s="1">
        <v>2</v>
      </c>
      <c r="FI54" s="1">
        <v>0</v>
      </c>
      <c r="FL54" s="1">
        <v>346</v>
      </c>
      <c r="FO54" s="1">
        <v>345</v>
      </c>
      <c r="FP54" s="1">
        <v>346</v>
      </c>
      <c r="FQ54" s="1">
        <v>1</v>
      </c>
      <c r="FR54" s="1" t="s">
        <v>65</v>
      </c>
      <c r="FS54" s="1">
        <v>1</v>
      </c>
      <c r="FT54">
        <v>27</v>
      </c>
      <c r="FU54">
        <v>7</v>
      </c>
      <c r="FV54" s="134">
        <v>34177</v>
      </c>
      <c r="FW54">
        <v>8</v>
      </c>
      <c r="FX54">
        <v>10</v>
      </c>
      <c r="FY54" s="134">
        <v>34191</v>
      </c>
      <c r="FZ54" s="134">
        <v>34161</v>
      </c>
      <c r="GA54" s="134">
        <v>34131</v>
      </c>
      <c r="GB54" s="134">
        <v>34101</v>
      </c>
      <c r="GC54" s="134">
        <v>34071</v>
      </c>
      <c r="GD54" s="134">
        <v>34041</v>
      </c>
      <c r="GE54" s="134">
        <v>34011</v>
      </c>
      <c r="GF54" s="134">
        <v>33826</v>
      </c>
      <c r="GG54" s="134">
        <v>34147</v>
      </c>
      <c r="GH54" s="134">
        <v>34117</v>
      </c>
      <c r="GI54" s="134">
        <v>34087</v>
      </c>
      <c r="GJ54" s="134">
        <v>34057</v>
      </c>
      <c r="GK54" s="134">
        <v>34027</v>
      </c>
      <c r="GL54" s="134">
        <v>33997</v>
      </c>
      <c r="GM54" s="134">
        <v>33812</v>
      </c>
      <c r="GN54">
        <v>1</v>
      </c>
      <c r="GO54">
        <v>188</v>
      </c>
      <c r="GP54">
        <v>57</v>
      </c>
      <c r="GQ54">
        <v>255</v>
      </c>
      <c r="GR54">
        <v>133</v>
      </c>
      <c r="GS54">
        <v>348</v>
      </c>
      <c r="GT54">
        <v>263</v>
      </c>
      <c r="GU54">
        <v>377</v>
      </c>
      <c r="GV54">
        <v>389</v>
      </c>
      <c r="GW54">
        <v>401</v>
      </c>
      <c r="GX54">
        <v>446</v>
      </c>
      <c r="GY54">
        <v>442</v>
      </c>
      <c r="GZ54">
        <v>524</v>
      </c>
      <c r="HA54">
        <v>1246</v>
      </c>
      <c r="HB54">
        <v>1275</v>
      </c>
      <c r="HC54">
        <v>188</v>
      </c>
      <c r="HD54">
        <v>107</v>
      </c>
      <c r="HE54">
        <v>344</v>
      </c>
      <c r="HF54">
        <v>200</v>
      </c>
      <c r="HG54">
        <v>374</v>
      </c>
      <c r="HH54">
        <v>300</v>
      </c>
      <c r="HI54">
        <v>381</v>
      </c>
      <c r="HJ54">
        <v>443</v>
      </c>
      <c r="HK54">
        <v>401</v>
      </c>
      <c r="HL54">
        <v>446</v>
      </c>
      <c r="HM54">
        <v>442</v>
      </c>
      <c r="HN54">
        <v>524</v>
      </c>
      <c r="HO54">
        <v>1329</v>
      </c>
      <c r="HP54">
        <v>1468</v>
      </c>
      <c r="HQ54">
        <v>0.63728813559321995</v>
      </c>
      <c r="HR54">
        <v>0.63235294117647101</v>
      </c>
      <c r="HS54">
        <v>0.55489614243323404</v>
      </c>
      <c r="HT54">
        <v>0.46237864077669899</v>
      </c>
      <c r="HU54">
        <v>0.47343565525383702</v>
      </c>
      <c r="HV54">
        <v>0.45755693581780499</v>
      </c>
      <c r="HW54">
        <v>0.47515194851626702</v>
      </c>
      <c r="HX54">
        <v>0.76734693877550997</v>
      </c>
      <c r="HY54">
        <v>0.65721649484536104</v>
      </c>
      <c r="HZ54">
        <v>0.56955810147299502</v>
      </c>
      <c r="IA54">
        <v>0.49216710182767598</v>
      </c>
      <c r="IB54">
        <v>0.47343565525383702</v>
      </c>
      <c r="IC54">
        <v>0.45755693581780499</v>
      </c>
      <c r="ID54">
        <v>0.49424831416104698</v>
      </c>
    </row>
    <row r="55" spans="1:238" s="1" customFormat="1" x14ac:dyDescent="0.2">
      <c r="A55" s="1" t="s">
        <v>204</v>
      </c>
      <c r="B55" s="1">
        <v>1993</v>
      </c>
      <c r="C55" s="1">
        <v>5</v>
      </c>
      <c r="D55" s="1" t="s">
        <v>205</v>
      </c>
      <c r="E55" s="1" t="s">
        <v>206</v>
      </c>
      <c r="G55" s="1" t="s">
        <v>207</v>
      </c>
      <c r="H55" s="1" t="s">
        <v>208</v>
      </c>
      <c r="I55" s="1" t="s">
        <v>208</v>
      </c>
      <c r="J55" s="1" t="s">
        <v>209</v>
      </c>
      <c r="K55" s="1" t="s">
        <v>209</v>
      </c>
      <c r="T55" s="3">
        <v>1</v>
      </c>
      <c r="U55" s="3" t="s">
        <v>210</v>
      </c>
      <c r="V55" s="11" t="s">
        <v>211</v>
      </c>
      <c r="W55" s="11" t="s">
        <v>101</v>
      </c>
      <c r="X55" s="11" t="s">
        <v>212</v>
      </c>
      <c r="Y55" s="11" t="s">
        <v>101</v>
      </c>
      <c r="Z55" s="11" t="s">
        <v>213</v>
      </c>
      <c r="AA55" s="11"/>
      <c r="AB55" s="11"/>
      <c r="AC55" s="11"/>
      <c r="AD55" s="3" t="s">
        <v>74</v>
      </c>
      <c r="AE55" s="14" t="s">
        <v>74</v>
      </c>
      <c r="AF55" s="14" t="s">
        <v>507</v>
      </c>
      <c r="AG55" s="14" t="s">
        <v>507</v>
      </c>
      <c r="AH55" s="14"/>
      <c r="AI55" s="14"/>
      <c r="AJ55" s="3">
        <v>0</v>
      </c>
      <c r="AK55" s="62">
        <v>0</v>
      </c>
      <c r="AL55" s="28">
        <v>0</v>
      </c>
      <c r="AM55" s="28">
        <v>0</v>
      </c>
      <c r="AN55" s="28">
        <v>0</v>
      </c>
      <c r="AO55" s="28"/>
      <c r="AP55" s="28"/>
      <c r="AQ55" s="28"/>
      <c r="AR55" s="28"/>
      <c r="AS55" s="28">
        <v>1</v>
      </c>
      <c r="AT55" s="1" t="s">
        <v>215</v>
      </c>
      <c r="AU55" s="1">
        <v>1</v>
      </c>
      <c r="AV55" s="28">
        <v>305</v>
      </c>
      <c r="AW55" s="1">
        <v>30520</v>
      </c>
      <c r="AX55" s="1">
        <v>2</v>
      </c>
      <c r="AY55" s="1">
        <v>1</v>
      </c>
      <c r="AZ55" s="1">
        <v>3</v>
      </c>
      <c r="BA55" s="1">
        <v>1</v>
      </c>
      <c r="BB55" s="1">
        <v>0</v>
      </c>
      <c r="BC55" s="1">
        <v>0</v>
      </c>
      <c r="BD55" s="3" t="s">
        <v>303</v>
      </c>
      <c r="BE55" s="3" t="s">
        <v>384</v>
      </c>
      <c r="BF55" s="5" t="s">
        <v>338</v>
      </c>
      <c r="BG55" s="5" t="s">
        <v>379</v>
      </c>
      <c r="BH55" s="5" t="s">
        <v>414</v>
      </c>
      <c r="BI55" s="5"/>
      <c r="BJ55" s="5" t="s">
        <v>926</v>
      </c>
      <c r="BK55" s="5" t="s">
        <v>927</v>
      </c>
      <c r="BL55" s="5" t="s">
        <v>414</v>
      </c>
      <c r="BM55" s="5" t="s">
        <v>928</v>
      </c>
      <c r="BN55" s="161">
        <v>1</v>
      </c>
      <c r="BO55" s="161">
        <v>0</v>
      </c>
      <c r="BP55" s="3"/>
      <c r="BQ55" s="5" t="s">
        <v>689</v>
      </c>
      <c r="BR55" s="5" t="s">
        <v>762</v>
      </c>
      <c r="BS55" s="3" t="s">
        <v>410</v>
      </c>
      <c r="BT55" s="3">
        <v>1</v>
      </c>
      <c r="BU55" s="3">
        <v>2</v>
      </c>
      <c r="BV55" s="3">
        <v>1</v>
      </c>
      <c r="BW55" s="3" t="s">
        <v>464</v>
      </c>
      <c r="BX55" s="12" t="s">
        <v>1424</v>
      </c>
      <c r="BY55" s="12">
        <v>0</v>
      </c>
      <c r="BZ55" s="12">
        <v>1</v>
      </c>
      <c r="CA55" s="3">
        <v>1</v>
      </c>
      <c r="CB55" s="3">
        <v>1</v>
      </c>
      <c r="CC55" s="5">
        <f>CA54</f>
        <v>1</v>
      </c>
      <c r="CD55" s="3">
        <v>0</v>
      </c>
      <c r="CE55" s="3">
        <v>1</v>
      </c>
      <c r="CF55" s="3">
        <v>1</v>
      </c>
      <c r="CG55" s="12">
        <v>1</v>
      </c>
      <c r="CH55" s="12">
        <v>0</v>
      </c>
      <c r="CI55" s="12">
        <v>0</v>
      </c>
      <c r="CJ55" s="12">
        <v>32</v>
      </c>
      <c r="CK55" s="19" t="s">
        <v>1480</v>
      </c>
      <c r="CL55" s="12">
        <f t="shared" si="0"/>
        <v>50</v>
      </c>
      <c r="CM55" s="12">
        <f t="shared" si="1"/>
        <v>50</v>
      </c>
      <c r="CN55" s="12">
        <f t="shared" ref="CN55" si="304">CL54</f>
        <v>50</v>
      </c>
      <c r="CO55" s="3">
        <v>0</v>
      </c>
      <c r="CP55" s="3">
        <v>0</v>
      </c>
      <c r="CQ55" s="3">
        <v>1</v>
      </c>
      <c r="CR55" s="161">
        <v>1</v>
      </c>
      <c r="CS55" s="161">
        <v>0</v>
      </c>
      <c r="CT55" s="161">
        <v>0</v>
      </c>
      <c r="CU55" s="3">
        <v>1</v>
      </c>
      <c r="CV55" s="161">
        <v>1</v>
      </c>
      <c r="CW55" s="161">
        <v>0</v>
      </c>
      <c r="CX55" s="161">
        <v>0</v>
      </c>
      <c r="CY55" s="3">
        <v>53.683319220999145</v>
      </c>
      <c r="CZ55" s="3">
        <v>48.484848484848484</v>
      </c>
      <c r="DA55" s="3">
        <v>1</v>
      </c>
      <c r="DB55" s="3">
        <v>1</v>
      </c>
      <c r="DC55" s="3">
        <v>5</v>
      </c>
      <c r="DD55" s="12">
        <f>100-EM55</f>
        <v>50</v>
      </c>
      <c r="DE55" s="12">
        <f t="shared" si="4"/>
        <v>50</v>
      </c>
      <c r="DF55" s="12">
        <f t="shared" ref="DF55" si="305">EM55</f>
        <v>50</v>
      </c>
      <c r="DG55" s="12">
        <f>EM55</f>
        <v>50</v>
      </c>
      <c r="DH55" s="12">
        <f>DD54</f>
        <v>50</v>
      </c>
      <c r="DI55" s="12">
        <f t="shared" ref="DI55" si="306">DE54</f>
        <v>50</v>
      </c>
      <c r="DJ55" s="3">
        <v>0</v>
      </c>
      <c r="DK55" s="3" t="s">
        <v>320</v>
      </c>
      <c r="DL55" s="3">
        <v>2</v>
      </c>
      <c r="DM55" s="3" t="s">
        <v>879</v>
      </c>
      <c r="DN55" s="3" t="s">
        <v>464</v>
      </c>
      <c r="DO55" s="3" t="s">
        <v>880</v>
      </c>
      <c r="DP55" s="3"/>
      <c r="DQ55" s="3"/>
      <c r="DR55" s="3"/>
      <c r="DS55" s="3"/>
      <c r="DT55" s="12">
        <f t="shared" ref="DT55" si="307">(DW55/DU55)*100</f>
        <v>48.484848484848484</v>
      </c>
      <c r="DU55" s="12">
        <f t="shared" si="9"/>
        <v>165000</v>
      </c>
      <c r="DV55" s="3">
        <v>85000</v>
      </c>
      <c r="DW55" s="3">
        <v>80000</v>
      </c>
      <c r="DX55" s="3"/>
      <c r="DY55" s="3"/>
      <c r="DZ55" s="101" t="s">
        <v>1003</v>
      </c>
      <c r="EA55" s="101" t="s">
        <v>1001</v>
      </c>
      <c r="EB55" s="12"/>
      <c r="EC55" s="12"/>
      <c r="ED55" s="12">
        <f t="shared" ref="ED55" si="308">(EG55/EE55)*100</f>
        <v>53.683319220999145</v>
      </c>
      <c r="EE55" s="12">
        <f t="shared" si="11"/>
        <v>1181</v>
      </c>
      <c r="EF55" s="3">
        <v>547</v>
      </c>
      <c r="EG55" s="3">
        <v>634</v>
      </c>
      <c r="EH55" s="3"/>
      <c r="EI55" s="3"/>
      <c r="EJ55" s="56" t="s">
        <v>925</v>
      </c>
      <c r="EK55" s="81">
        <v>50</v>
      </c>
      <c r="EL55" s="56" t="s">
        <v>925</v>
      </c>
      <c r="EM55" s="81">
        <v>50</v>
      </c>
      <c r="EN55" s="56"/>
      <c r="EO55" s="81"/>
      <c r="EP55" s="56"/>
      <c r="EQ55" s="81"/>
      <c r="ER55" s="3" t="s">
        <v>886</v>
      </c>
      <c r="ES55" s="3">
        <v>1</v>
      </c>
      <c r="ET55" s="3" t="s">
        <v>949</v>
      </c>
      <c r="EU55" s="3"/>
      <c r="EV55" s="3"/>
      <c r="EW55" s="3"/>
      <c r="EX55" s="1" t="s">
        <v>214</v>
      </c>
      <c r="EY55" s="1" t="s">
        <v>136</v>
      </c>
      <c r="EZ55" s="1">
        <v>1</v>
      </c>
      <c r="FA55" s="1" t="s">
        <v>215</v>
      </c>
      <c r="FB55" s="1">
        <v>2</v>
      </c>
      <c r="FC55" s="1">
        <v>1</v>
      </c>
      <c r="FD55" s="1">
        <v>4</v>
      </c>
      <c r="FE55" s="9">
        <v>33721</v>
      </c>
      <c r="FF55" s="1">
        <v>1</v>
      </c>
      <c r="FG55" s="9">
        <v>33724</v>
      </c>
      <c r="FH55" s="1">
        <v>2</v>
      </c>
      <c r="FI55" s="1">
        <v>0</v>
      </c>
      <c r="FL55" s="1">
        <v>346</v>
      </c>
      <c r="FO55" s="1">
        <v>345</v>
      </c>
      <c r="FP55" s="1">
        <v>346</v>
      </c>
      <c r="FQ55" s="1">
        <v>1</v>
      </c>
      <c r="FR55" s="1" t="s">
        <v>65</v>
      </c>
      <c r="FS55" s="1">
        <v>1</v>
      </c>
      <c r="FT55">
        <v>27</v>
      </c>
      <c r="FU55">
        <v>7</v>
      </c>
      <c r="FV55" s="134">
        <v>34177</v>
      </c>
      <c r="FW55">
        <v>8</v>
      </c>
      <c r="FX55">
        <v>10</v>
      </c>
      <c r="FY55" s="134">
        <v>34191</v>
      </c>
      <c r="FZ55" s="134">
        <v>34161</v>
      </c>
      <c r="GA55" s="134">
        <v>34131</v>
      </c>
      <c r="GB55" s="134">
        <v>34101</v>
      </c>
      <c r="GC55" s="134">
        <v>34071</v>
      </c>
      <c r="GD55" s="134">
        <v>34041</v>
      </c>
      <c r="GE55" s="134">
        <v>34011</v>
      </c>
      <c r="GF55" s="134">
        <v>33826</v>
      </c>
      <c r="GG55" s="134">
        <v>34147</v>
      </c>
      <c r="GH55" s="134">
        <v>34117</v>
      </c>
      <c r="GI55" s="134">
        <v>34087</v>
      </c>
      <c r="GJ55" s="134">
        <v>34057</v>
      </c>
      <c r="GK55" s="134">
        <v>34027</v>
      </c>
      <c r="GL55" s="134">
        <v>33997</v>
      </c>
      <c r="GM55" s="134">
        <v>33812</v>
      </c>
      <c r="GN55">
        <v>1</v>
      </c>
      <c r="GO55">
        <v>188</v>
      </c>
      <c r="GP55">
        <v>57</v>
      </c>
      <c r="GQ55">
        <v>255</v>
      </c>
      <c r="GR55">
        <v>133</v>
      </c>
      <c r="GS55">
        <v>348</v>
      </c>
      <c r="GT55">
        <v>263</v>
      </c>
      <c r="GU55">
        <v>377</v>
      </c>
      <c r="GV55">
        <v>389</v>
      </c>
      <c r="GW55">
        <v>401</v>
      </c>
      <c r="GX55">
        <v>446</v>
      </c>
      <c r="GY55">
        <v>442</v>
      </c>
      <c r="GZ55">
        <v>524</v>
      </c>
      <c r="HA55">
        <v>1246</v>
      </c>
      <c r="HB55">
        <v>1275</v>
      </c>
      <c r="HC55">
        <v>188</v>
      </c>
      <c r="HD55">
        <v>107</v>
      </c>
      <c r="HE55">
        <v>344</v>
      </c>
      <c r="HF55">
        <v>200</v>
      </c>
      <c r="HG55">
        <v>374</v>
      </c>
      <c r="HH55">
        <v>300</v>
      </c>
      <c r="HI55">
        <v>381</v>
      </c>
      <c r="HJ55">
        <v>443</v>
      </c>
      <c r="HK55">
        <v>401</v>
      </c>
      <c r="HL55">
        <v>446</v>
      </c>
      <c r="HM55">
        <v>442</v>
      </c>
      <c r="HN55">
        <v>524</v>
      </c>
      <c r="HO55">
        <v>1329</v>
      </c>
      <c r="HP55">
        <v>1468</v>
      </c>
      <c r="HQ55">
        <v>0.36271186440677999</v>
      </c>
      <c r="HR55">
        <v>0.36764705882352899</v>
      </c>
      <c r="HS55">
        <v>0.44510385756676601</v>
      </c>
      <c r="HT55">
        <v>0.53762135922330101</v>
      </c>
      <c r="HU55">
        <v>0.52656434474616298</v>
      </c>
      <c r="HV55">
        <v>0.54244306418219501</v>
      </c>
      <c r="HW55">
        <v>0.52484805148373304</v>
      </c>
      <c r="HX55">
        <v>0.23265306122449</v>
      </c>
      <c r="HY55">
        <v>0.34278350515463901</v>
      </c>
      <c r="HZ55">
        <v>0.43044189852700498</v>
      </c>
      <c r="IA55">
        <v>0.50783289817232402</v>
      </c>
      <c r="IB55">
        <v>0.52656434474616298</v>
      </c>
      <c r="IC55">
        <v>0.54244306418219501</v>
      </c>
      <c r="ID55">
        <v>0.50575168583895302</v>
      </c>
    </row>
    <row r="56" spans="1:238" s="1" customFormat="1" x14ac:dyDescent="0.2">
      <c r="A56" s="1" t="s">
        <v>204</v>
      </c>
      <c r="B56" s="1">
        <v>1993</v>
      </c>
      <c r="C56" s="1">
        <v>5</v>
      </c>
      <c r="D56" s="1" t="s">
        <v>205</v>
      </c>
      <c r="E56" s="1" t="s">
        <v>206</v>
      </c>
      <c r="G56" s="1" t="s">
        <v>207</v>
      </c>
      <c r="H56" s="1" t="s">
        <v>208</v>
      </c>
      <c r="I56" s="1" t="s">
        <v>208</v>
      </c>
      <c r="J56" s="1" t="s">
        <v>209</v>
      </c>
      <c r="K56" s="1" t="s">
        <v>209</v>
      </c>
      <c r="T56" s="3">
        <v>1</v>
      </c>
      <c r="U56" s="3" t="s">
        <v>210</v>
      </c>
      <c r="V56" s="11" t="s">
        <v>211</v>
      </c>
      <c r="W56" s="11" t="s">
        <v>101</v>
      </c>
      <c r="X56" s="11" t="s">
        <v>212</v>
      </c>
      <c r="Y56" s="11" t="s">
        <v>101</v>
      </c>
      <c r="Z56" s="11" t="s">
        <v>213</v>
      </c>
      <c r="AA56" s="11"/>
      <c r="AB56" s="11"/>
      <c r="AC56" s="11"/>
      <c r="AD56" s="3" t="s">
        <v>74</v>
      </c>
      <c r="AE56" s="14" t="s">
        <v>74</v>
      </c>
      <c r="AF56" s="14" t="s">
        <v>507</v>
      </c>
      <c r="AG56" s="14" t="s">
        <v>507</v>
      </c>
      <c r="AH56" s="14"/>
      <c r="AI56" s="14"/>
      <c r="AJ56" s="3">
        <v>0</v>
      </c>
      <c r="AK56" s="62">
        <v>0</v>
      </c>
      <c r="AL56" s="28">
        <v>0</v>
      </c>
      <c r="AM56" s="28">
        <v>0</v>
      </c>
      <c r="AN56" s="28">
        <v>0</v>
      </c>
      <c r="AO56" s="28"/>
      <c r="AP56" s="28"/>
      <c r="AQ56" s="28"/>
      <c r="AR56" s="28"/>
      <c r="AS56" s="28">
        <v>1</v>
      </c>
      <c r="AT56" s="1" t="s">
        <v>215</v>
      </c>
      <c r="AU56" s="1">
        <v>1</v>
      </c>
      <c r="AV56" s="28">
        <v>305</v>
      </c>
      <c r="AW56" s="1">
        <v>30530</v>
      </c>
      <c r="AX56" s="1">
        <v>2</v>
      </c>
      <c r="AY56" s="1">
        <v>1</v>
      </c>
      <c r="AZ56" s="1">
        <v>3</v>
      </c>
      <c r="BA56" s="1">
        <v>0</v>
      </c>
      <c r="BB56" s="1">
        <v>0</v>
      </c>
      <c r="BC56" s="1">
        <v>0</v>
      </c>
      <c r="BD56" s="3" t="s">
        <v>388</v>
      </c>
      <c r="BE56" s="3" t="s">
        <v>389</v>
      </c>
      <c r="BF56" s="5" t="s">
        <v>338</v>
      </c>
      <c r="BG56" s="5" t="s">
        <v>379</v>
      </c>
      <c r="BH56" s="5" t="s">
        <v>414</v>
      </c>
      <c r="BI56" s="5"/>
      <c r="BJ56" s="5" t="s">
        <v>926</v>
      </c>
      <c r="BK56" s="5" t="s">
        <v>927</v>
      </c>
      <c r="BL56" s="5" t="s">
        <v>414</v>
      </c>
      <c r="BM56" s="5" t="s">
        <v>928</v>
      </c>
      <c r="BN56" s="161">
        <v>1</v>
      </c>
      <c r="BO56" s="161">
        <v>0</v>
      </c>
      <c r="BP56" s="3"/>
      <c r="BQ56" s="5" t="s">
        <v>689</v>
      </c>
      <c r="BR56" s="5" t="s">
        <v>762</v>
      </c>
      <c r="BS56" s="3" t="s">
        <v>410</v>
      </c>
      <c r="BT56" s="3">
        <v>1</v>
      </c>
      <c r="BU56" s="3">
        <v>2</v>
      </c>
      <c r="BV56" s="3">
        <v>1</v>
      </c>
      <c r="BW56" s="3" t="s">
        <v>1425</v>
      </c>
      <c r="BX56" s="1" t="s">
        <v>320</v>
      </c>
      <c r="BY56" s="28">
        <v>1</v>
      </c>
      <c r="BZ56" s="28">
        <v>0</v>
      </c>
      <c r="CA56" s="3">
        <v>1</v>
      </c>
      <c r="CB56" s="3">
        <v>1</v>
      </c>
      <c r="CC56" s="5">
        <f>CA57</f>
        <v>1</v>
      </c>
      <c r="CD56" s="3">
        <v>0</v>
      </c>
      <c r="CE56" s="3">
        <v>1</v>
      </c>
      <c r="CF56" s="3">
        <v>1</v>
      </c>
      <c r="CG56" s="12">
        <v>1</v>
      </c>
      <c r="CH56" s="12">
        <v>0</v>
      </c>
      <c r="CI56" s="12">
        <v>0</v>
      </c>
      <c r="CJ56" s="12">
        <v>31</v>
      </c>
      <c r="CK56" s="19" t="s">
        <v>1479</v>
      </c>
      <c r="CL56" s="12">
        <f t="shared" si="0"/>
        <v>28.400000000000006</v>
      </c>
      <c r="CM56" s="12">
        <f t="shared" si="1"/>
        <v>71.599999999999994</v>
      </c>
      <c r="CN56" s="12">
        <f t="shared" ref="CN56" si="309">CL57</f>
        <v>29.400000000000006</v>
      </c>
      <c r="CO56" s="3">
        <v>1</v>
      </c>
      <c r="CP56" s="3">
        <v>1</v>
      </c>
      <c r="CQ56" s="3">
        <v>1</v>
      </c>
      <c r="CR56" s="161">
        <v>1</v>
      </c>
      <c r="CS56" s="161">
        <v>0</v>
      </c>
      <c r="CT56" s="161">
        <v>0</v>
      </c>
      <c r="CU56" s="3">
        <v>1</v>
      </c>
      <c r="CV56" s="161">
        <v>1</v>
      </c>
      <c r="CW56" s="161">
        <v>0</v>
      </c>
      <c r="CX56" s="161">
        <v>0</v>
      </c>
      <c r="CY56" s="3">
        <v>46.316680779000848</v>
      </c>
      <c r="CZ56" s="3">
        <v>51.515151515151516</v>
      </c>
      <c r="DA56" s="3">
        <v>1</v>
      </c>
      <c r="DB56" s="3">
        <v>1</v>
      </c>
      <c r="DC56" s="3">
        <v>5</v>
      </c>
      <c r="DD56" s="96">
        <f>100-EK56</f>
        <v>0</v>
      </c>
      <c r="DE56" s="96">
        <f t="shared" si="4"/>
        <v>28.400000000000006</v>
      </c>
      <c r="DF56" s="96">
        <f t="shared" ref="DF56" si="310">EK56</f>
        <v>100</v>
      </c>
      <c r="DG56" s="96">
        <v>71.599999999999994</v>
      </c>
      <c r="DH56" s="96">
        <f>DD57</f>
        <v>29.400000000000006</v>
      </c>
      <c r="DI56" s="96">
        <f t="shared" ref="DI56" si="311">DE57</f>
        <v>29.400000000000006</v>
      </c>
      <c r="DJ56" s="3">
        <v>1</v>
      </c>
      <c r="DK56" s="3" t="s">
        <v>320</v>
      </c>
      <c r="DL56" s="3">
        <v>2</v>
      </c>
      <c r="DM56" s="3" t="s">
        <v>879</v>
      </c>
      <c r="DN56" s="3" t="s">
        <v>464</v>
      </c>
      <c r="DO56" s="3" t="s">
        <v>880</v>
      </c>
      <c r="DP56" s="3"/>
      <c r="DQ56" s="3"/>
      <c r="DR56" s="3"/>
      <c r="DS56" s="3"/>
      <c r="DT56" s="12">
        <f t="shared" ref="DT56" si="312">(DV56/DU56)*100</f>
        <v>51.515151515151516</v>
      </c>
      <c r="DU56" s="12">
        <f t="shared" si="9"/>
        <v>165000</v>
      </c>
      <c r="DV56" s="3">
        <v>85000</v>
      </c>
      <c r="DW56" s="3">
        <v>80000</v>
      </c>
      <c r="DX56" s="3"/>
      <c r="DY56" s="3"/>
      <c r="DZ56" s="101" t="s">
        <v>1003</v>
      </c>
      <c r="EA56" s="101" t="s">
        <v>1001</v>
      </c>
      <c r="EB56" s="12"/>
      <c r="EC56" s="12"/>
      <c r="ED56" s="12">
        <f t="shared" ref="ED56" si="313">(EF56/EE56)*100</f>
        <v>46.316680779000848</v>
      </c>
      <c r="EE56" s="12">
        <f t="shared" si="11"/>
        <v>1181</v>
      </c>
      <c r="EF56" s="3">
        <v>547</v>
      </c>
      <c r="EG56" s="3">
        <v>634</v>
      </c>
      <c r="EH56" s="3"/>
      <c r="EI56" s="3"/>
      <c r="EJ56" s="67" t="s">
        <v>888</v>
      </c>
      <c r="EK56" s="100">
        <v>100</v>
      </c>
      <c r="EL56" s="56" t="s">
        <v>887</v>
      </c>
      <c r="EM56" s="81">
        <v>70.599999999999994</v>
      </c>
      <c r="EN56" s="56"/>
      <c r="EO56" s="81"/>
      <c r="EP56" s="56"/>
      <c r="EQ56" s="81"/>
      <c r="ER56" s="3" t="s">
        <v>886</v>
      </c>
      <c r="ES56" s="3">
        <v>1</v>
      </c>
      <c r="ET56" s="3" t="s">
        <v>948</v>
      </c>
      <c r="EU56" s="3"/>
      <c r="EV56" s="3"/>
      <c r="EW56" s="3"/>
      <c r="EX56" s="1" t="s">
        <v>214</v>
      </c>
      <c r="EY56" s="1" t="s">
        <v>136</v>
      </c>
      <c r="EZ56" s="1">
        <v>1</v>
      </c>
      <c r="FA56" s="1" t="s">
        <v>215</v>
      </c>
      <c r="FB56" s="1">
        <v>2</v>
      </c>
      <c r="FC56" s="1">
        <v>1</v>
      </c>
      <c r="FD56" s="1">
        <v>4</v>
      </c>
      <c r="FE56" s="9">
        <v>33721</v>
      </c>
      <c r="FF56" s="1">
        <v>1</v>
      </c>
      <c r="FG56" s="9">
        <v>33724</v>
      </c>
      <c r="FH56" s="1">
        <v>2</v>
      </c>
      <c r="FI56" s="1">
        <v>0</v>
      </c>
      <c r="FL56" s="1">
        <v>346</v>
      </c>
      <c r="FO56" s="1">
        <v>345</v>
      </c>
      <c r="FP56" s="1">
        <v>346</v>
      </c>
      <c r="FQ56" s="1">
        <v>1</v>
      </c>
      <c r="FR56" s="1" t="s">
        <v>65</v>
      </c>
      <c r="FS56" s="1">
        <v>1</v>
      </c>
      <c r="FT56">
        <v>27</v>
      </c>
      <c r="FU56">
        <v>7</v>
      </c>
      <c r="FV56" s="134">
        <v>34177</v>
      </c>
      <c r="FW56">
        <v>8</v>
      </c>
      <c r="FX56">
        <v>10</v>
      </c>
      <c r="FY56" s="134">
        <v>34191</v>
      </c>
      <c r="FZ56" s="134">
        <v>34161</v>
      </c>
      <c r="GA56" s="134">
        <v>34131</v>
      </c>
      <c r="GB56" s="134">
        <v>34101</v>
      </c>
      <c r="GC56" s="134">
        <v>34071</v>
      </c>
      <c r="GD56" s="134">
        <v>34041</v>
      </c>
      <c r="GE56" s="134">
        <v>34011</v>
      </c>
      <c r="GF56" s="134">
        <v>33826</v>
      </c>
      <c r="GG56" s="134">
        <v>34147</v>
      </c>
      <c r="GH56" s="134">
        <v>34117</v>
      </c>
      <c r="GI56" s="134">
        <v>34087</v>
      </c>
      <c r="GJ56" s="134">
        <v>34057</v>
      </c>
      <c r="GK56" s="134">
        <v>34027</v>
      </c>
      <c r="GL56" s="134">
        <v>33997</v>
      </c>
      <c r="GM56" s="134">
        <v>33812</v>
      </c>
      <c r="GN56">
        <v>1</v>
      </c>
      <c r="GO56">
        <v>188</v>
      </c>
      <c r="GP56">
        <v>57</v>
      </c>
      <c r="GQ56">
        <v>255</v>
      </c>
      <c r="GR56">
        <v>133</v>
      </c>
      <c r="GS56">
        <v>348</v>
      </c>
      <c r="GT56">
        <v>263</v>
      </c>
      <c r="GU56">
        <v>377</v>
      </c>
      <c r="GV56">
        <v>389</v>
      </c>
      <c r="GW56">
        <v>401</v>
      </c>
      <c r="GX56">
        <v>446</v>
      </c>
      <c r="GY56">
        <v>442</v>
      </c>
      <c r="GZ56">
        <v>524</v>
      </c>
      <c r="HA56">
        <v>1246</v>
      </c>
      <c r="HB56">
        <v>1275</v>
      </c>
      <c r="HC56">
        <v>188</v>
      </c>
      <c r="HD56">
        <v>107</v>
      </c>
      <c r="HE56">
        <v>344</v>
      </c>
      <c r="HF56">
        <v>200</v>
      </c>
      <c r="HG56">
        <v>374</v>
      </c>
      <c r="HH56">
        <v>300</v>
      </c>
      <c r="HI56">
        <v>381</v>
      </c>
      <c r="HJ56">
        <v>443</v>
      </c>
      <c r="HK56">
        <v>401</v>
      </c>
      <c r="HL56">
        <v>446</v>
      </c>
      <c r="HM56">
        <v>442</v>
      </c>
      <c r="HN56">
        <v>524</v>
      </c>
      <c r="HO56">
        <v>1329</v>
      </c>
      <c r="HP56">
        <v>1468</v>
      </c>
      <c r="HQ56">
        <v>0.63728813559321995</v>
      </c>
      <c r="HR56">
        <v>0.63235294117647101</v>
      </c>
      <c r="HS56">
        <v>0.55489614243323404</v>
      </c>
      <c r="HT56">
        <v>0.46237864077669899</v>
      </c>
      <c r="HU56">
        <v>0.47343565525383702</v>
      </c>
      <c r="HV56">
        <v>0.45755693581780499</v>
      </c>
      <c r="HW56">
        <v>0.47515194851626702</v>
      </c>
      <c r="HX56">
        <v>0.76734693877550997</v>
      </c>
      <c r="HY56">
        <v>0.65721649484536104</v>
      </c>
      <c r="HZ56">
        <v>0.56955810147299502</v>
      </c>
      <c r="IA56">
        <v>0.49216710182767598</v>
      </c>
      <c r="IB56">
        <v>0.47343565525383702</v>
      </c>
      <c r="IC56">
        <v>0.45755693581780499</v>
      </c>
      <c r="ID56">
        <v>0.49424831416104698</v>
      </c>
    </row>
    <row r="57" spans="1:238" s="1" customFormat="1" x14ac:dyDescent="0.2">
      <c r="A57" s="1" t="s">
        <v>204</v>
      </c>
      <c r="B57" s="1">
        <v>1993</v>
      </c>
      <c r="C57" s="1">
        <v>5</v>
      </c>
      <c r="D57" s="1" t="s">
        <v>205</v>
      </c>
      <c r="E57" s="1" t="s">
        <v>206</v>
      </c>
      <c r="G57" s="1" t="s">
        <v>207</v>
      </c>
      <c r="H57" s="1" t="s">
        <v>208</v>
      </c>
      <c r="I57" s="1" t="s">
        <v>208</v>
      </c>
      <c r="J57" s="1" t="s">
        <v>209</v>
      </c>
      <c r="K57" s="1" t="s">
        <v>209</v>
      </c>
      <c r="T57" s="3">
        <v>1</v>
      </c>
      <c r="U57" s="3" t="s">
        <v>210</v>
      </c>
      <c r="V57" s="11" t="s">
        <v>211</v>
      </c>
      <c r="W57" s="11" t="s">
        <v>101</v>
      </c>
      <c r="X57" s="11" t="s">
        <v>212</v>
      </c>
      <c r="Y57" s="11" t="s">
        <v>101</v>
      </c>
      <c r="Z57" s="11" t="s">
        <v>213</v>
      </c>
      <c r="AA57" s="11"/>
      <c r="AB57" s="11"/>
      <c r="AC57" s="11"/>
      <c r="AD57" s="3" t="s">
        <v>74</v>
      </c>
      <c r="AE57" s="14" t="s">
        <v>74</v>
      </c>
      <c r="AF57" s="14" t="s">
        <v>507</v>
      </c>
      <c r="AG57" s="14" t="s">
        <v>507</v>
      </c>
      <c r="AH57" s="14"/>
      <c r="AI57" s="14"/>
      <c r="AJ57" s="3">
        <v>0</v>
      </c>
      <c r="AK57" s="62">
        <v>0</v>
      </c>
      <c r="AL57" s="28">
        <v>0</v>
      </c>
      <c r="AM57" s="28">
        <v>0</v>
      </c>
      <c r="AN57" s="28">
        <v>0</v>
      </c>
      <c r="AO57" s="28"/>
      <c r="AP57" s="28"/>
      <c r="AQ57" s="28"/>
      <c r="AR57" s="28"/>
      <c r="AS57" s="28">
        <v>1</v>
      </c>
      <c r="AT57" s="1" t="s">
        <v>215</v>
      </c>
      <c r="AU57" s="1">
        <v>1</v>
      </c>
      <c r="AV57" s="28">
        <v>305</v>
      </c>
      <c r="AW57" s="1">
        <v>30530</v>
      </c>
      <c r="AX57" s="1">
        <v>2</v>
      </c>
      <c r="AY57" s="1">
        <v>1</v>
      </c>
      <c r="AZ57" s="1">
        <v>3</v>
      </c>
      <c r="BA57" s="1">
        <v>0</v>
      </c>
      <c r="BB57" s="1">
        <v>0</v>
      </c>
      <c r="BC57" s="1">
        <v>0</v>
      </c>
      <c r="BD57" s="3" t="s">
        <v>388</v>
      </c>
      <c r="BE57" s="3" t="s">
        <v>389</v>
      </c>
      <c r="BF57" s="5" t="s">
        <v>338</v>
      </c>
      <c r="BG57" s="5" t="s">
        <v>379</v>
      </c>
      <c r="BH57" s="5" t="s">
        <v>414</v>
      </c>
      <c r="BI57" s="5"/>
      <c r="BJ57" s="5" t="s">
        <v>926</v>
      </c>
      <c r="BK57" s="5" t="s">
        <v>927</v>
      </c>
      <c r="BL57" s="5" t="s">
        <v>414</v>
      </c>
      <c r="BM57" s="5" t="s">
        <v>928</v>
      </c>
      <c r="BN57" s="161">
        <v>1</v>
      </c>
      <c r="BO57" s="161">
        <v>0</v>
      </c>
      <c r="BP57" s="3"/>
      <c r="BQ57" s="5" t="s">
        <v>689</v>
      </c>
      <c r="BR57" s="5" t="s">
        <v>762</v>
      </c>
      <c r="BS57" s="3" t="s">
        <v>410</v>
      </c>
      <c r="BT57" s="3">
        <v>1</v>
      </c>
      <c r="BU57" s="3">
        <v>2</v>
      </c>
      <c r="BV57" s="3">
        <v>1</v>
      </c>
      <c r="BW57" s="3" t="s">
        <v>464</v>
      </c>
      <c r="BX57" s="12" t="s">
        <v>1424</v>
      </c>
      <c r="BY57" s="12">
        <v>0</v>
      </c>
      <c r="BZ57" s="12">
        <v>1</v>
      </c>
      <c r="CA57" s="3">
        <v>1</v>
      </c>
      <c r="CB57" s="3">
        <v>1</v>
      </c>
      <c r="CC57" s="5">
        <f>CA56</f>
        <v>1</v>
      </c>
      <c r="CD57" s="3">
        <v>0</v>
      </c>
      <c r="CE57" s="3">
        <v>1</v>
      </c>
      <c r="CF57" s="3">
        <v>1</v>
      </c>
      <c r="CG57" s="12">
        <v>1</v>
      </c>
      <c r="CH57" s="12">
        <v>0</v>
      </c>
      <c r="CI57" s="12">
        <v>0</v>
      </c>
      <c r="CJ57" s="12">
        <v>32</v>
      </c>
      <c r="CK57" s="19" t="s">
        <v>1480</v>
      </c>
      <c r="CL57" s="12">
        <f t="shared" si="0"/>
        <v>29.400000000000006</v>
      </c>
      <c r="CM57" s="12">
        <f t="shared" si="1"/>
        <v>70.599999999999994</v>
      </c>
      <c r="CN57" s="12">
        <f t="shared" ref="CN57" si="314">CL56</f>
        <v>28.400000000000006</v>
      </c>
      <c r="CO57" s="3">
        <v>1</v>
      </c>
      <c r="CP57" s="3">
        <v>1</v>
      </c>
      <c r="CQ57" s="3">
        <v>1</v>
      </c>
      <c r="CR57" s="161">
        <v>1</v>
      </c>
      <c r="CS57" s="161">
        <v>0</v>
      </c>
      <c r="CT57" s="161">
        <v>0</v>
      </c>
      <c r="CU57" s="3">
        <v>1</v>
      </c>
      <c r="CV57" s="161">
        <v>1</v>
      </c>
      <c r="CW57" s="161">
        <v>0</v>
      </c>
      <c r="CX57" s="161">
        <v>0</v>
      </c>
      <c r="CY57" s="3">
        <v>53.683319220999145</v>
      </c>
      <c r="CZ57" s="3">
        <v>48.484848484848484</v>
      </c>
      <c r="DA57" s="3">
        <v>1</v>
      </c>
      <c r="DB57" s="3">
        <v>1</v>
      </c>
      <c r="DC57" s="3">
        <v>5</v>
      </c>
      <c r="DD57" s="12">
        <f>100-EM57</f>
        <v>29.400000000000006</v>
      </c>
      <c r="DE57" s="12">
        <f t="shared" si="4"/>
        <v>29.400000000000006</v>
      </c>
      <c r="DF57" s="12">
        <f t="shared" ref="DF57" si="315">EM57</f>
        <v>70.599999999999994</v>
      </c>
      <c r="DG57" s="12">
        <f>EM57</f>
        <v>70.599999999999994</v>
      </c>
      <c r="DH57" s="12">
        <f>DD56</f>
        <v>0</v>
      </c>
      <c r="DI57" s="12">
        <f t="shared" ref="DI57" si="316">DE56</f>
        <v>28.400000000000006</v>
      </c>
      <c r="DJ57" s="3">
        <v>1</v>
      </c>
      <c r="DK57" s="3" t="s">
        <v>320</v>
      </c>
      <c r="DL57" s="3">
        <v>2</v>
      </c>
      <c r="DM57" s="3" t="s">
        <v>879</v>
      </c>
      <c r="DN57" s="3" t="s">
        <v>464</v>
      </c>
      <c r="DO57" s="3" t="s">
        <v>880</v>
      </c>
      <c r="DP57" s="3"/>
      <c r="DQ57" s="3"/>
      <c r="DR57" s="3"/>
      <c r="DS57" s="3"/>
      <c r="DT57" s="12">
        <f t="shared" ref="DT57" si="317">(DW57/DU57)*100</f>
        <v>48.484848484848484</v>
      </c>
      <c r="DU57" s="12">
        <f t="shared" si="9"/>
        <v>165000</v>
      </c>
      <c r="DV57" s="3">
        <v>85000</v>
      </c>
      <c r="DW57" s="3">
        <v>80000</v>
      </c>
      <c r="DX57" s="3"/>
      <c r="DY57" s="3"/>
      <c r="DZ57" s="101" t="s">
        <v>1003</v>
      </c>
      <c r="EA57" s="101" t="s">
        <v>1001</v>
      </c>
      <c r="EB57" s="12"/>
      <c r="EC57" s="12"/>
      <c r="ED57" s="12">
        <f t="shared" ref="ED57" si="318">(EG57/EE57)*100</f>
        <v>53.683319220999145</v>
      </c>
      <c r="EE57" s="12">
        <f t="shared" si="11"/>
        <v>1181</v>
      </c>
      <c r="EF57" s="3">
        <v>547</v>
      </c>
      <c r="EG57" s="3">
        <v>634</v>
      </c>
      <c r="EH57" s="3"/>
      <c r="EI57" s="3"/>
      <c r="EJ57" s="67" t="s">
        <v>888</v>
      </c>
      <c r="EK57" s="100">
        <v>100</v>
      </c>
      <c r="EL57" s="56" t="s">
        <v>887</v>
      </c>
      <c r="EM57" s="81">
        <v>70.599999999999994</v>
      </c>
      <c r="EN57" s="56"/>
      <c r="EO57" s="81"/>
      <c r="EP57" s="56"/>
      <c r="EQ57" s="81"/>
      <c r="ER57" s="3" t="s">
        <v>886</v>
      </c>
      <c r="ES57" s="3">
        <v>1</v>
      </c>
      <c r="ET57" s="3" t="s">
        <v>948</v>
      </c>
      <c r="EU57" s="3"/>
      <c r="EV57" s="3"/>
      <c r="EW57" s="3"/>
      <c r="EX57" s="1" t="s">
        <v>214</v>
      </c>
      <c r="EY57" s="1" t="s">
        <v>136</v>
      </c>
      <c r="EZ57" s="1">
        <v>1</v>
      </c>
      <c r="FA57" s="1" t="s">
        <v>215</v>
      </c>
      <c r="FB57" s="1">
        <v>2</v>
      </c>
      <c r="FC57" s="1">
        <v>1</v>
      </c>
      <c r="FD57" s="1">
        <v>4</v>
      </c>
      <c r="FE57" s="9">
        <v>33721</v>
      </c>
      <c r="FF57" s="1">
        <v>1</v>
      </c>
      <c r="FG57" s="9">
        <v>33724</v>
      </c>
      <c r="FH57" s="1">
        <v>2</v>
      </c>
      <c r="FI57" s="1">
        <v>0</v>
      </c>
      <c r="FL57" s="1">
        <v>346</v>
      </c>
      <c r="FO57" s="1">
        <v>345</v>
      </c>
      <c r="FP57" s="1">
        <v>346</v>
      </c>
      <c r="FQ57" s="1">
        <v>1</v>
      </c>
      <c r="FR57" s="1" t="s">
        <v>65</v>
      </c>
      <c r="FS57" s="1">
        <v>1</v>
      </c>
      <c r="FT57">
        <v>27</v>
      </c>
      <c r="FU57">
        <v>7</v>
      </c>
      <c r="FV57" s="134">
        <v>34177</v>
      </c>
      <c r="FW57">
        <v>8</v>
      </c>
      <c r="FX57">
        <v>10</v>
      </c>
      <c r="FY57" s="134">
        <v>34191</v>
      </c>
      <c r="FZ57" s="134">
        <v>34161</v>
      </c>
      <c r="GA57" s="134">
        <v>34131</v>
      </c>
      <c r="GB57" s="134">
        <v>34101</v>
      </c>
      <c r="GC57" s="134">
        <v>34071</v>
      </c>
      <c r="GD57" s="134">
        <v>34041</v>
      </c>
      <c r="GE57" s="134">
        <v>34011</v>
      </c>
      <c r="GF57" s="134">
        <v>33826</v>
      </c>
      <c r="GG57" s="134">
        <v>34147</v>
      </c>
      <c r="GH57" s="134">
        <v>34117</v>
      </c>
      <c r="GI57" s="134">
        <v>34087</v>
      </c>
      <c r="GJ57" s="134">
        <v>34057</v>
      </c>
      <c r="GK57" s="134">
        <v>34027</v>
      </c>
      <c r="GL57" s="134">
        <v>33997</v>
      </c>
      <c r="GM57" s="134">
        <v>33812</v>
      </c>
      <c r="GN57">
        <v>1</v>
      </c>
      <c r="GO57">
        <v>188</v>
      </c>
      <c r="GP57">
        <v>57</v>
      </c>
      <c r="GQ57">
        <v>255</v>
      </c>
      <c r="GR57">
        <v>133</v>
      </c>
      <c r="GS57">
        <v>348</v>
      </c>
      <c r="GT57">
        <v>263</v>
      </c>
      <c r="GU57">
        <v>377</v>
      </c>
      <c r="GV57">
        <v>389</v>
      </c>
      <c r="GW57">
        <v>401</v>
      </c>
      <c r="GX57">
        <v>446</v>
      </c>
      <c r="GY57">
        <v>442</v>
      </c>
      <c r="GZ57">
        <v>524</v>
      </c>
      <c r="HA57">
        <v>1246</v>
      </c>
      <c r="HB57">
        <v>1275</v>
      </c>
      <c r="HC57">
        <v>188</v>
      </c>
      <c r="HD57">
        <v>107</v>
      </c>
      <c r="HE57">
        <v>344</v>
      </c>
      <c r="HF57">
        <v>200</v>
      </c>
      <c r="HG57">
        <v>374</v>
      </c>
      <c r="HH57">
        <v>300</v>
      </c>
      <c r="HI57">
        <v>381</v>
      </c>
      <c r="HJ57">
        <v>443</v>
      </c>
      <c r="HK57">
        <v>401</v>
      </c>
      <c r="HL57">
        <v>446</v>
      </c>
      <c r="HM57">
        <v>442</v>
      </c>
      <c r="HN57">
        <v>524</v>
      </c>
      <c r="HO57">
        <v>1329</v>
      </c>
      <c r="HP57">
        <v>1468</v>
      </c>
      <c r="HQ57">
        <v>0.36271186440677999</v>
      </c>
      <c r="HR57">
        <v>0.36764705882352899</v>
      </c>
      <c r="HS57">
        <v>0.44510385756676601</v>
      </c>
      <c r="HT57">
        <v>0.53762135922330101</v>
      </c>
      <c r="HU57">
        <v>0.52656434474616298</v>
      </c>
      <c r="HV57">
        <v>0.54244306418219501</v>
      </c>
      <c r="HW57">
        <v>0.52484805148373304</v>
      </c>
      <c r="HX57">
        <v>0.23265306122449</v>
      </c>
      <c r="HY57">
        <v>0.34278350515463901</v>
      </c>
      <c r="HZ57">
        <v>0.43044189852700498</v>
      </c>
      <c r="IA57">
        <v>0.50783289817232402</v>
      </c>
      <c r="IB57">
        <v>0.52656434474616298</v>
      </c>
      <c r="IC57">
        <v>0.54244306418219501</v>
      </c>
      <c r="ID57">
        <v>0.50575168583895302</v>
      </c>
    </row>
    <row r="58" spans="1:238" s="1" customFormat="1" x14ac:dyDescent="0.2">
      <c r="A58" s="1" t="s">
        <v>204</v>
      </c>
      <c r="B58" s="1">
        <v>1993</v>
      </c>
      <c r="C58" s="1">
        <v>5</v>
      </c>
      <c r="D58" s="1" t="s">
        <v>205</v>
      </c>
      <c r="E58" s="1" t="s">
        <v>206</v>
      </c>
      <c r="G58" s="1" t="s">
        <v>207</v>
      </c>
      <c r="H58" s="1" t="s">
        <v>208</v>
      </c>
      <c r="I58" s="1" t="s">
        <v>208</v>
      </c>
      <c r="J58" s="1" t="s">
        <v>209</v>
      </c>
      <c r="K58" s="1" t="s">
        <v>209</v>
      </c>
      <c r="T58" s="3">
        <v>1</v>
      </c>
      <c r="U58" s="3" t="s">
        <v>210</v>
      </c>
      <c r="V58" s="11" t="s">
        <v>211</v>
      </c>
      <c r="W58" s="11" t="s">
        <v>101</v>
      </c>
      <c r="X58" s="11" t="s">
        <v>212</v>
      </c>
      <c r="Y58" s="11" t="s">
        <v>101</v>
      </c>
      <c r="Z58" s="11" t="s">
        <v>213</v>
      </c>
      <c r="AA58" s="11"/>
      <c r="AB58" s="11"/>
      <c r="AC58" s="11"/>
      <c r="AD58" s="3" t="s">
        <v>74</v>
      </c>
      <c r="AE58" s="14" t="s">
        <v>74</v>
      </c>
      <c r="AF58" s="14" t="s">
        <v>507</v>
      </c>
      <c r="AG58" s="14" t="s">
        <v>507</v>
      </c>
      <c r="AH58" s="14"/>
      <c r="AI58" s="14"/>
      <c r="AJ58" s="3">
        <v>0</v>
      </c>
      <c r="AK58" s="62">
        <v>0</v>
      </c>
      <c r="AL58" s="28">
        <v>0</v>
      </c>
      <c r="AM58" s="28">
        <v>0</v>
      </c>
      <c r="AN58" s="28">
        <v>0</v>
      </c>
      <c r="AO58" s="28"/>
      <c r="AP58" s="28"/>
      <c r="AQ58" s="28"/>
      <c r="AR58" s="28"/>
      <c r="AS58" s="28">
        <v>1</v>
      </c>
      <c r="AT58" s="1" t="s">
        <v>215</v>
      </c>
      <c r="AU58" s="1">
        <v>1</v>
      </c>
      <c r="AV58" s="28">
        <v>306</v>
      </c>
      <c r="AW58" s="1">
        <v>30610</v>
      </c>
      <c r="AX58" s="1">
        <v>1</v>
      </c>
      <c r="AY58" s="1">
        <v>0</v>
      </c>
      <c r="AZ58" s="1">
        <v>1</v>
      </c>
      <c r="BA58" s="1">
        <v>0</v>
      </c>
      <c r="BB58" s="1">
        <v>0</v>
      </c>
      <c r="BC58" s="1">
        <v>0</v>
      </c>
      <c r="BD58" s="3" t="s">
        <v>388</v>
      </c>
      <c r="BE58" s="3" t="s">
        <v>389</v>
      </c>
      <c r="BF58" s="5" t="s">
        <v>344</v>
      </c>
      <c r="BG58" s="5" t="s">
        <v>374</v>
      </c>
      <c r="BH58" s="5" t="s">
        <v>414</v>
      </c>
      <c r="BI58" s="5"/>
      <c r="BJ58" s="5" t="s">
        <v>354</v>
      </c>
      <c r="BK58" s="5" t="s">
        <v>331</v>
      </c>
      <c r="BL58" s="5" t="s">
        <v>414</v>
      </c>
      <c r="BM58" s="5" t="s">
        <v>892</v>
      </c>
      <c r="BN58" s="161">
        <v>1</v>
      </c>
      <c r="BO58" s="161">
        <v>0</v>
      </c>
      <c r="BP58" s="3"/>
      <c r="BQ58" s="5" t="s">
        <v>689</v>
      </c>
      <c r="BR58" s="5" t="s">
        <v>762</v>
      </c>
      <c r="BS58" s="3" t="s">
        <v>410</v>
      </c>
      <c r="BT58" s="3">
        <v>1</v>
      </c>
      <c r="BU58" s="3">
        <v>2</v>
      </c>
      <c r="BV58" s="3">
        <v>1</v>
      </c>
      <c r="BW58" s="3" t="s">
        <v>1425</v>
      </c>
      <c r="BX58" s="1" t="s">
        <v>320</v>
      </c>
      <c r="BY58" s="28">
        <v>1</v>
      </c>
      <c r="BZ58" s="28">
        <v>0</v>
      </c>
      <c r="CA58" s="3">
        <v>1</v>
      </c>
      <c r="CB58" s="3">
        <v>1</v>
      </c>
      <c r="CC58" s="5">
        <f>CA59</f>
        <v>1</v>
      </c>
      <c r="CD58" s="3">
        <v>0</v>
      </c>
      <c r="CE58" s="3">
        <v>1</v>
      </c>
      <c r="CF58" s="3">
        <v>1</v>
      </c>
      <c r="CG58" s="12">
        <v>1</v>
      </c>
      <c r="CH58" s="12">
        <v>0</v>
      </c>
      <c r="CI58" s="12">
        <v>0</v>
      </c>
      <c r="CJ58" s="12">
        <v>31</v>
      </c>
      <c r="CK58" s="19" t="s">
        <v>1479</v>
      </c>
      <c r="CL58" s="12">
        <f t="shared" si="0"/>
        <v>62.9</v>
      </c>
      <c r="CM58" s="12">
        <f t="shared" si="1"/>
        <v>37.1</v>
      </c>
      <c r="CN58" s="12">
        <f t="shared" ref="CN58" si="319">CL59</f>
        <v>35.900000000000006</v>
      </c>
      <c r="CO58" s="3">
        <v>1</v>
      </c>
      <c r="CP58" s="3">
        <v>1</v>
      </c>
      <c r="CQ58" s="3">
        <v>1</v>
      </c>
      <c r="CR58" s="161">
        <v>1</v>
      </c>
      <c r="CS58" s="161">
        <v>0</v>
      </c>
      <c r="CT58" s="161">
        <v>0</v>
      </c>
      <c r="CU58" s="3">
        <v>1</v>
      </c>
      <c r="CV58" s="161">
        <v>1</v>
      </c>
      <c r="CW58" s="161">
        <v>0</v>
      </c>
      <c r="CX58" s="161">
        <v>0</v>
      </c>
      <c r="CY58" s="3">
        <v>46.316680779000848</v>
      </c>
      <c r="CZ58" s="3">
        <v>51.515151515151516</v>
      </c>
      <c r="DA58" s="3">
        <v>1</v>
      </c>
      <c r="DB58" s="3">
        <v>1</v>
      </c>
      <c r="DC58" s="3">
        <v>6</v>
      </c>
      <c r="DD58" s="12">
        <f>100-EK58</f>
        <v>62.9</v>
      </c>
      <c r="DE58" s="12">
        <f t="shared" si="4"/>
        <v>62.9</v>
      </c>
      <c r="DF58" s="12">
        <f t="shared" ref="DF58" si="320">EK58</f>
        <v>37.1</v>
      </c>
      <c r="DG58" s="12">
        <f t="shared" ref="DG58:DG60" si="321">EK58</f>
        <v>37.1</v>
      </c>
      <c r="DH58" s="12">
        <f>DD59</f>
        <v>35.900000000000006</v>
      </c>
      <c r="DI58" s="12">
        <f t="shared" ref="DI58" si="322">DE59</f>
        <v>35.900000000000006</v>
      </c>
      <c r="DJ58" s="3">
        <v>1</v>
      </c>
      <c r="DK58" s="3" t="s">
        <v>320</v>
      </c>
      <c r="DL58" s="3">
        <v>2</v>
      </c>
      <c r="DM58" s="3" t="s">
        <v>879</v>
      </c>
      <c r="DN58" s="3" t="s">
        <v>464</v>
      </c>
      <c r="DO58" s="3" t="s">
        <v>880</v>
      </c>
      <c r="DP58" s="3"/>
      <c r="DQ58" s="3"/>
      <c r="DR58" s="3"/>
      <c r="DS58" s="3"/>
      <c r="DT58" s="12">
        <f t="shared" ref="DT58" si="323">(DV58/DU58)*100</f>
        <v>51.515151515151516</v>
      </c>
      <c r="DU58" s="12">
        <f t="shared" si="9"/>
        <v>165000</v>
      </c>
      <c r="DV58" s="3">
        <v>85000</v>
      </c>
      <c r="DW58" s="3">
        <v>80000</v>
      </c>
      <c r="DX58" s="3"/>
      <c r="DY58" s="3"/>
      <c r="DZ58" s="101" t="s">
        <v>1003</v>
      </c>
      <c r="EA58" s="101" t="s">
        <v>1001</v>
      </c>
      <c r="EB58" s="12"/>
      <c r="EC58" s="12"/>
      <c r="ED58" s="12">
        <f t="shared" ref="ED58" si="324">(EF58/EE58)*100</f>
        <v>46.316680779000848</v>
      </c>
      <c r="EE58" s="12">
        <f t="shared" si="11"/>
        <v>1181</v>
      </c>
      <c r="EF58" s="3">
        <v>547</v>
      </c>
      <c r="EG58" s="3">
        <v>634</v>
      </c>
      <c r="EH58" s="3"/>
      <c r="EI58" s="3"/>
      <c r="EJ58" s="56" t="s">
        <v>889</v>
      </c>
      <c r="EK58" s="81">
        <v>37.1</v>
      </c>
      <c r="EL58" s="56" t="s">
        <v>890</v>
      </c>
      <c r="EM58" s="81">
        <v>64.099999999999994</v>
      </c>
      <c r="EN58" s="56"/>
      <c r="EO58" s="81"/>
      <c r="EP58" s="56"/>
      <c r="EQ58" s="81"/>
      <c r="ER58" s="3" t="s">
        <v>881</v>
      </c>
      <c r="ES58" s="3">
        <v>1</v>
      </c>
      <c r="ET58" s="3" t="s">
        <v>948</v>
      </c>
      <c r="EU58" s="3"/>
      <c r="EV58" s="3"/>
      <c r="EW58" s="3"/>
      <c r="EX58" s="1" t="s">
        <v>214</v>
      </c>
      <c r="EY58" s="1" t="s">
        <v>136</v>
      </c>
      <c r="EZ58" s="1">
        <v>1</v>
      </c>
      <c r="FA58" s="1" t="s">
        <v>215</v>
      </c>
      <c r="FB58" s="1">
        <v>2</v>
      </c>
      <c r="FC58" s="1">
        <v>1</v>
      </c>
      <c r="FD58" s="1">
        <v>4</v>
      </c>
      <c r="FE58" s="9">
        <v>33721</v>
      </c>
      <c r="FF58" s="1">
        <v>1</v>
      </c>
      <c r="FG58" s="9">
        <v>33724</v>
      </c>
      <c r="FH58" s="1">
        <v>2</v>
      </c>
      <c r="FI58" s="1">
        <v>0</v>
      </c>
      <c r="FL58" s="1">
        <v>346</v>
      </c>
      <c r="FO58" s="1">
        <v>345</v>
      </c>
      <c r="FP58" s="1">
        <v>346</v>
      </c>
      <c r="FQ58" s="1">
        <v>1</v>
      </c>
      <c r="FR58" s="1" t="s">
        <v>65</v>
      </c>
      <c r="FS58" s="1">
        <v>1</v>
      </c>
      <c r="FT58">
        <v>16</v>
      </c>
      <c r="FU58">
        <v>8</v>
      </c>
      <c r="FV58" s="134">
        <v>34197</v>
      </c>
      <c r="FW58">
        <v>9</v>
      </c>
      <c r="FX58">
        <v>1</v>
      </c>
      <c r="FY58" s="134">
        <v>34213</v>
      </c>
      <c r="FZ58" s="134">
        <v>34183</v>
      </c>
      <c r="GA58" s="134">
        <v>34153</v>
      </c>
      <c r="GB58" s="134">
        <v>34123</v>
      </c>
      <c r="GC58" s="134">
        <v>34093</v>
      </c>
      <c r="GD58" s="134">
        <v>34063</v>
      </c>
      <c r="GE58" s="134">
        <v>34033</v>
      </c>
      <c r="GF58" s="134">
        <v>33848</v>
      </c>
      <c r="GG58" s="134">
        <v>34167</v>
      </c>
      <c r="GH58" s="134">
        <v>34137</v>
      </c>
      <c r="GI58" s="134">
        <v>34107</v>
      </c>
      <c r="GJ58" s="134">
        <v>34077</v>
      </c>
      <c r="GK58" s="134">
        <v>34047</v>
      </c>
      <c r="GL58" s="134">
        <v>34017</v>
      </c>
      <c r="GM58" s="134">
        <v>33832</v>
      </c>
      <c r="GN58">
        <v>1</v>
      </c>
      <c r="GO58">
        <v>30</v>
      </c>
      <c r="GP58">
        <v>8</v>
      </c>
      <c r="GQ58">
        <v>218</v>
      </c>
      <c r="GR58">
        <v>97</v>
      </c>
      <c r="GS58">
        <v>333</v>
      </c>
      <c r="GT58">
        <v>151</v>
      </c>
      <c r="GU58">
        <v>389</v>
      </c>
      <c r="GV58">
        <v>282</v>
      </c>
      <c r="GW58">
        <v>411</v>
      </c>
      <c r="GX58">
        <v>449</v>
      </c>
      <c r="GY58">
        <v>431</v>
      </c>
      <c r="GZ58">
        <v>454</v>
      </c>
      <c r="HA58">
        <v>1187</v>
      </c>
      <c r="HB58">
        <v>1264</v>
      </c>
      <c r="HC58">
        <v>176</v>
      </c>
      <c r="HD58">
        <v>64</v>
      </c>
      <c r="HE58">
        <v>226</v>
      </c>
      <c r="HF58">
        <v>118</v>
      </c>
      <c r="HG58">
        <v>374</v>
      </c>
      <c r="HH58">
        <v>207</v>
      </c>
      <c r="HI58">
        <v>404</v>
      </c>
      <c r="HJ58">
        <v>360</v>
      </c>
      <c r="HK58">
        <v>411</v>
      </c>
      <c r="HL58">
        <v>450</v>
      </c>
      <c r="HM58">
        <v>432</v>
      </c>
      <c r="HN58">
        <v>483</v>
      </c>
      <c r="HO58">
        <v>1276</v>
      </c>
      <c r="HP58">
        <v>1272</v>
      </c>
      <c r="HQ58">
        <v>0.73333333333333295</v>
      </c>
      <c r="HR58">
        <v>0.65697674418604601</v>
      </c>
      <c r="HS58">
        <v>0.64371772805507699</v>
      </c>
      <c r="HT58">
        <v>0.528795811518325</v>
      </c>
      <c r="HU58">
        <v>0.47735191637630697</v>
      </c>
      <c r="HV58">
        <v>0.47213114754098401</v>
      </c>
      <c r="HW58">
        <v>0.50078492935635799</v>
      </c>
      <c r="HX58">
        <v>0.78947368421052599</v>
      </c>
      <c r="HY58">
        <v>0.69206349206349205</v>
      </c>
      <c r="HZ58">
        <v>0.68801652892562004</v>
      </c>
      <c r="IA58">
        <v>0.57973174366616997</v>
      </c>
      <c r="IB58">
        <v>0.47790697674418597</v>
      </c>
      <c r="IC58">
        <v>0.48700564971751398</v>
      </c>
      <c r="ID58">
        <v>0.48429212566299501</v>
      </c>
    </row>
    <row r="59" spans="1:238" s="1" customFormat="1" x14ac:dyDescent="0.2">
      <c r="A59" s="1" t="s">
        <v>204</v>
      </c>
      <c r="B59" s="1">
        <v>1993</v>
      </c>
      <c r="C59" s="1">
        <v>5</v>
      </c>
      <c r="D59" s="1" t="s">
        <v>205</v>
      </c>
      <c r="E59" s="1" t="s">
        <v>206</v>
      </c>
      <c r="G59" s="1" t="s">
        <v>207</v>
      </c>
      <c r="H59" s="1" t="s">
        <v>208</v>
      </c>
      <c r="I59" s="1" t="s">
        <v>208</v>
      </c>
      <c r="J59" s="1" t="s">
        <v>209</v>
      </c>
      <c r="K59" s="1" t="s">
        <v>209</v>
      </c>
      <c r="T59" s="3">
        <v>1</v>
      </c>
      <c r="U59" s="3" t="s">
        <v>210</v>
      </c>
      <c r="V59" s="11" t="s">
        <v>211</v>
      </c>
      <c r="W59" s="11" t="s">
        <v>101</v>
      </c>
      <c r="X59" s="11" t="s">
        <v>212</v>
      </c>
      <c r="Y59" s="11" t="s">
        <v>101</v>
      </c>
      <c r="Z59" s="11" t="s">
        <v>213</v>
      </c>
      <c r="AA59" s="11"/>
      <c r="AB59" s="11"/>
      <c r="AC59" s="11"/>
      <c r="AD59" s="3" t="s">
        <v>74</v>
      </c>
      <c r="AE59" s="14" t="s">
        <v>74</v>
      </c>
      <c r="AF59" s="14" t="s">
        <v>507</v>
      </c>
      <c r="AG59" s="14" t="s">
        <v>507</v>
      </c>
      <c r="AH59" s="14"/>
      <c r="AI59" s="14"/>
      <c r="AJ59" s="3">
        <v>0</v>
      </c>
      <c r="AK59" s="62">
        <v>0</v>
      </c>
      <c r="AL59" s="28">
        <v>0</v>
      </c>
      <c r="AM59" s="28">
        <v>0</v>
      </c>
      <c r="AN59" s="28">
        <v>0</v>
      </c>
      <c r="AO59" s="28"/>
      <c r="AP59" s="28"/>
      <c r="AQ59" s="28"/>
      <c r="AR59" s="28"/>
      <c r="AS59" s="28">
        <v>1</v>
      </c>
      <c r="AT59" s="1" t="s">
        <v>215</v>
      </c>
      <c r="AU59" s="1">
        <v>1</v>
      </c>
      <c r="AV59" s="28">
        <v>306</v>
      </c>
      <c r="AW59" s="1">
        <v>30610</v>
      </c>
      <c r="AX59" s="1">
        <v>1</v>
      </c>
      <c r="AY59" s="1">
        <v>0</v>
      </c>
      <c r="AZ59" s="1">
        <v>1</v>
      </c>
      <c r="BA59" s="1">
        <v>0</v>
      </c>
      <c r="BB59" s="1">
        <v>0</v>
      </c>
      <c r="BC59" s="1">
        <v>0</v>
      </c>
      <c r="BD59" s="3" t="s">
        <v>388</v>
      </c>
      <c r="BE59" s="3" t="s">
        <v>389</v>
      </c>
      <c r="BF59" s="5" t="s">
        <v>344</v>
      </c>
      <c r="BG59" s="5" t="s">
        <v>374</v>
      </c>
      <c r="BH59" s="5" t="s">
        <v>414</v>
      </c>
      <c r="BI59" s="5"/>
      <c r="BJ59" s="5" t="s">
        <v>354</v>
      </c>
      <c r="BK59" s="5" t="s">
        <v>331</v>
      </c>
      <c r="BL59" s="5" t="s">
        <v>414</v>
      </c>
      <c r="BM59" s="5" t="s">
        <v>892</v>
      </c>
      <c r="BN59" s="161">
        <v>1</v>
      </c>
      <c r="BO59" s="161">
        <v>0</v>
      </c>
      <c r="BP59" s="3"/>
      <c r="BQ59" s="5" t="s">
        <v>689</v>
      </c>
      <c r="BR59" s="5" t="s">
        <v>762</v>
      </c>
      <c r="BS59" s="3" t="s">
        <v>410</v>
      </c>
      <c r="BT59" s="3">
        <v>1</v>
      </c>
      <c r="BU59" s="3">
        <v>2</v>
      </c>
      <c r="BV59" s="3">
        <v>1</v>
      </c>
      <c r="BW59" s="3" t="s">
        <v>464</v>
      </c>
      <c r="BX59" s="12" t="s">
        <v>1424</v>
      </c>
      <c r="BY59" s="12">
        <v>0</v>
      </c>
      <c r="BZ59" s="12">
        <v>1</v>
      </c>
      <c r="CA59" s="3">
        <v>1</v>
      </c>
      <c r="CB59" s="3">
        <v>1</v>
      </c>
      <c r="CC59" s="5">
        <f>CA58</f>
        <v>1</v>
      </c>
      <c r="CD59" s="3">
        <v>0</v>
      </c>
      <c r="CE59" s="3">
        <v>1</v>
      </c>
      <c r="CF59" s="3">
        <v>1</v>
      </c>
      <c r="CG59" s="12">
        <v>1</v>
      </c>
      <c r="CH59" s="12">
        <v>0</v>
      </c>
      <c r="CI59" s="12">
        <v>0</v>
      </c>
      <c r="CJ59" s="12">
        <v>32</v>
      </c>
      <c r="CK59" s="19" t="s">
        <v>1480</v>
      </c>
      <c r="CL59" s="12">
        <f t="shared" si="0"/>
        <v>35.900000000000006</v>
      </c>
      <c r="CM59" s="12">
        <f t="shared" si="1"/>
        <v>64.099999999999994</v>
      </c>
      <c r="CN59" s="12">
        <f t="shared" ref="CN59" si="325">CL58</f>
        <v>62.9</v>
      </c>
      <c r="CO59" s="3">
        <v>1</v>
      </c>
      <c r="CP59" s="3">
        <v>1</v>
      </c>
      <c r="CQ59" s="3">
        <v>1</v>
      </c>
      <c r="CR59" s="161">
        <v>1</v>
      </c>
      <c r="CS59" s="161">
        <v>0</v>
      </c>
      <c r="CT59" s="161">
        <v>0</v>
      </c>
      <c r="CU59" s="3">
        <v>1</v>
      </c>
      <c r="CV59" s="161">
        <v>1</v>
      </c>
      <c r="CW59" s="161">
        <v>0</v>
      </c>
      <c r="CX59" s="161">
        <v>0</v>
      </c>
      <c r="CY59" s="3">
        <v>53.683319220999145</v>
      </c>
      <c r="CZ59" s="3">
        <v>48.484848484848484</v>
      </c>
      <c r="DA59" s="3">
        <v>1</v>
      </c>
      <c r="DB59" s="3">
        <v>1</v>
      </c>
      <c r="DC59" s="3">
        <v>6</v>
      </c>
      <c r="DD59" s="12">
        <f>100-EM59</f>
        <v>35.900000000000006</v>
      </c>
      <c r="DE59" s="12">
        <f t="shared" si="4"/>
        <v>35.900000000000006</v>
      </c>
      <c r="DF59" s="12">
        <f t="shared" ref="DF59" si="326">EM59</f>
        <v>64.099999999999994</v>
      </c>
      <c r="DG59" s="12">
        <f>EM59</f>
        <v>64.099999999999994</v>
      </c>
      <c r="DH59" s="12">
        <f>DD58</f>
        <v>62.9</v>
      </c>
      <c r="DI59" s="12">
        <f t="shared" ref="DI59" si="327">DE58</f>
        <v>62.9</v>
      </c>
      <c r="DJ59" s="3">
        <v>1</v>
      </c>
      <c r="DK59" s="3" t="s">
        <v>320</v>
      </c>
      <c r="DL59" s="3">
        <v>2</v>
      </c>
      <c r="DM59" s="3" t="s">
        <v>879</v>
      </c>
      <c r="DN59" s="3" t="s">
        <v>464</v>
      </c>
      <c r="DO59" s="3" t="s">
        <v>880</v>
      </c>
      <c r="DP59" s="3"/>
      <c r="DQ59" s="3"/>
      <c r="DR59" s="3"/>
      <c r="DS59" s="3"/>
      <c r="DT59" s="12">
        <f t="shared" ref="DT59" si="328">(DW59/DU59)*100</f>
        <v>48.484848484848484</v>
      </c>
      <c r="DU59" s="12">
        <f t="shared" si="9"/>
        <v>165000</v>
      </c>
      <c r="DV59" s="3">
        <v>85000</v>
      </c>
      <c r="DW59" s="3">
        <v>80000</v>
      </c>
      <c r="DX59" s="3"/>
      <c r="DY59" s="3"/>
      <c r="DZ59" s="101" t="s">
        <v>1003</v>
      </c>
      <c r="EA59" s="101" t="s">
        <v>1001</v>
      </c>
      <c r="EB59" s="12"/>
      <c r="EC59" s="12"/>
      <c r="ED59" s="12">
        <f t="shared" ref="ED59" si="329">(EG59/EE59)*100</f>
        <v>53.683319220999145</v>
      </c>
      <c r="EE59" s="12">
        <f t="shared" si="11"/>
        <v>1181</v>
      </c>
      <c r="EF59" s="3">
        <v>547</v>
      </c>
      <c r="EG59" s="3">
        <v>634</v>
      </c>
      <c r="EH59" s="3"/>
      <c r="EI59" s="3"/>
      <c r="EJ59" s="56" t="s">
        <v>889</v>
      </c>
      <c r="EK59" s="81">
        <v>37.1</v>
      </c>
      <c r="EL59" s="56" t="s">
        <v>890</v>
      </c>
      <c r="EM59" s="81">
        <v>64.099999999999994</v>
      </c>
      <c r="EN59" s="56"/>
      <c r="EO59" s="81"/>
      <c r="EP59" s="56"/>
      <c r="EQ59" s="81"/>
      <c r="ER59" s="3" t="s">
        <v>881</v>
      </c>
      <c r="ES59" s="3">
        <v>1</v>
      </c>
      <c r="ET59" s="3" t="s">
        <v>948</v>
      </c>
      <c r="EU59" s="3"/>
      <c r="EV59" s="3"/>
      <c r="EW59" s="3"/>
      <c r="EX59" s="1" t="s">
        <v>214</v>
      </c>
      <c r="EY59" s="1" t="s">
        <v>136</v>
      </c>
      <c r="EZ59" s="1">
        <v>1</v>
      </c>
      <c r="FA59" s="1" t="s">
        <v>215</v>
      </c>
      <c r="FB59" s="1">
        <v>2</v>
      </c>
      <c r="FC59" s="1">
        <v>1</v>
      </c>
      <c r="FD59" s="1">
        <v>4</v>
      </c>
      <c r="FE59" s="9">
        <v>33721</v>
      </c>
      <c r="FF59" s="1">
        <v>1</v>
      </c>
      <c r="FG59" s="9">
        <v>33724</v>
      </c>
      <c r="FH59" s="1">
        <v>2</v>
      </c>
      <c r="FI59" s="1">
        <v>0</v>
      </c>
      <c r="FL59" s="1">
        <v>346</v>
      </c>
      <c r="FO59" s="1">
        <v>345</v>
      </c>
      <c r="FP59" s="1">
        <v>346</v>
      </c>
      <c r="FQ59" s="1">
        <v>1</v>
      </c>
      <c r="FR59" s="1" t="s">
        <v>65</v>
      </c>
      <c r="FS59" s="1">
        <v>1</v>
      </c>
      <c r="FT59">
        <v>16</v>
      </c>
      <c r="FU59">
        <v>8</v>
      </c>
      <c r="FV59" s="134">
        <v>34197</v>
      </c>
      <c r="FW59">
        <v>9</v>
      </c>
      <c r="FX59">
        <v>1</v>
      </c>
      <c r="FY59" s="134">
        <v>34213</v>
      </c>
      <c r="FZ59" s="134">
        <v>34183</v>
      </c>
      <c r="GA59" s="134">
        <v>34153</v>
      </c>
      <c r="GB59" s="134">
        <v>34123</v>
      </c>
      <c r="GC59" s="134">
        <v>34093</v>
      </c>
      <c r="GD59" s="134">
        <v>34063</v>
      </c>
      <c r="GE59" s="134">
        <v>34033</v>
      </c>
      <c r="GF59" s="134">
        <v>33848</v>
      </c>
      <c r="GG59" s="134">
        <v>34167</v>
      </c>
      <c r="GH59" s="134">
        <v>34137</v>
      </c>
      <c r="GI59" s="134">
        <v>34107</v>
      </c>
      <c r="GJ59" s="134">
        <v>34077</v>
      </c>
      <c r="GK59" s="134">
        <v>34047</v>
      </c>
      <c r="GL59" s="134">
        <v>34017</v>
      </c>
      <c r="GM59" s="134">
        <v>33832</v>
      </c>
      <c r="GN59">
        <v>1</v>
      </c>
      <c r="GO59">
        <v>30</v>
      </c>
      <c r="GP59">
        <v>8</v>
      </c>
      <c r="GQ59">
        <v>218</v>
      </c>
      <c r="GR59">
        <v>97</v>
      </c>
      <c r="GS59">
        <v>333</v>
      </c>
      <c r="GT59">
        <v>151</v>
      </c>
      <c r="GU59">
        <v>389</v>
      </c>
      <c r="GV59">
        <v>282</v>
      </c>
      <c r="GW59">
        <v>411</v>
      </c>
      <c r="GX59">
        <v>449</v>
      </c>
      <c r="GY59">
        <v>431</v>
      </c>
      <c r="GZ59">
        <v>454</v>
      </c>
      <c r="HA59">
        <v>1187</v>
      </c>
      <c r="HB59">
        <v>1264</v>
      </c>
      <c r="HC59">
        <v>176</v>
      </c>
      <c r="HD59">
        <v>64</v>
      </c>
      <c r="HE59">
        <v>226</v>
      </c>
      <c r="HF59">
        <v>118</v>
      </c>
      <c r="HG59">
        <v>374</v>
      </c>
      <c r="HH59">
        <v>207</v>
      </c>
      <c r="HI59">
        <v>404</v>
      </c>
      <c r="HJ59">
        <v>360</v>
      </c>
      <c r="HK59">
        <v>411</v>
      </c>
      <c r="HL59">
        <v>450</v>
      </c>
      <c r="HM59">
        <v>432</v>
      </c>
      <c r="HN59">
        <v>483</v>
      </c>
      <c r="HO59">
        <v>1276</v>
      </c>
      <c r="HP59">
        <v>1272</v>
      </c>
      <c r="HQ59">
        <v>0.266666666666667</v>
      </c>
      <c r="HR59">
        <v>0.34302325581395299</v>
      </c>
      <c r="HS59">
        <v>0.35628227194492301</v>
      </c>
      <c r="HT59">
        <v>0.471204188481675</v>
      </c>
      <c r="HU59">
        <v>0.52264808362369297</v>
      </c>
      <c r="HV59">
        <v>0.52786885245901605</v>
      </c>
      <c r="HW59">
        <v>0.49921507064364201</v>
      </c>
      <c r="HX59">
        <v>0.21052631578947401</v>
      </c>
      <c r="HY59">
        <v>0.30793650793650801</v>
      </c>
      <c r="HZ59">
        <v>0.31198347107438001</v>
      </c>
      <c r="IA59">
        <v>0.42026825633383003</v>
      </c>
      <c r="IB59">
        <v>0.52209302325581397</v>
      </c>
      <c r="IC59">
        <v>0.51299435028248597</v>
      </c>
      <c r="ID59">
        <v>0.51570787433700505</v>
      </c>
    </row>
    <row r="60" spans="1:238" s="1" customFormat="1" x14ac:dyDescent="0.2">
      <c r="A60" s="1" t="s">
        <v>204</v>
      </c>
      <c r="B60" s="1">
        <v>1993</v>
      </c>
      <c r="C60" s="1">
        <v>5</v>
      </c>
      <c r="D60" s="1" t="s">
        <v>205</v>
      </c>
      <c r="E60" s="1" t="s">
        <v>206</v>
      </c>
      <c r="G60" s="1" t="s">
        <v>207</v>
      </c>
      <c r="H60" s="1" t="s">
        <v>208</v>
      </c>
      <c r="I60" s="1" t="s">
        <v>208</v>
      </c>
      <c r="J60" s="1" t="s">
        <v>209</v>
      </c>
      <c r="K60" s="1" t="s">
        <v>209</v>
      </c>
      <c r="T60" s="3">
        <v>1</v>
      </c>
      <c r="U60" s="3" t="s">
        <v>210</v>
      </c>
      <c r="V60" s="11" t="s">
        <v>211</v>
      </c>
      <c r="W60" s="11" t="s">
        <v>101</v>
      </c>
      <c r="X60" s="11" t="s">
        <v>212</v>
      </c>
      <c r="Y60" s="11" t="s">
        <v>101</v>
      </c>
      <c r="Z60" s="11" t="s">
        <v>213</v>
      </c>
      <c r="AA60" s="11"/>
      <c r="AB60" s="11"/>
      <c r="AC60" s="11"/>
      <c r="AD60" s="3" t="s">
        <v>74</v>
      </c>
      <c r="AE60" s="14" t="s">
        <v>74</v>
      </c>
      <c r="AF60" s="14" t="s">
        <v>507</v>
      </c>
      <c r="AG60" s="14" t="s">
        <v>507</v>
      </c>
      <c r="AH60" s="14"/>
      <c r="AI60" s="14"/>
      <c r="AJ60" s="3">
        <v>0</v>
      </c>
      <c r="AK60" s="62">
        <v>0</v>
      </c>
      <c r="AL60" s="28">
        <v>1</v>
      </c>
      <c r="AM60" s="28">
        <v>1</v>
      </c>
      <c r="AN60" s="28">
        <v>1</v>
      </c>
      <c r="AO60" s="28"/>
      <c r="AP60" s="28"/>
      <c r="AQ60" s="28"/>
      <c r="AR60" s="28"/>
      <c r="AS60" s="28">
        <v>1</v>
      </c>
      <c r="AT60" s="1" t="s">
        <v>215</v>
      </c>
      <c r="AU60" s="1">
        <v>1</v>
      </c>
      <c r="AV60" s="28">
        <v>307</v>
      </c>
      <c r="AW60" s="1">
        <v>30710</v>
      </c>
      <c r="AX60" s="1">
        <v>1</v>
      </c>
      <c r="AY60" s="1">
        <v>0</v>
      </c>
      <c r="AZ60" s="1">
        <v>1</v>
      </c>
      <c r="BA60" s="1">
        <v>0</v>
      </c>
      <c r="BB60" s="1">
        <v>0</v>
      </c>
      <c r="BC60" s="1">
        <v>0</v>
      </c>
      <c r="BD60" s="3" t="s">
        <v>388</v>
      </c>
      <c r="BE60" s="3" t="s">
        <v>389</v>
      </c>
      <c r="BF60" s="5" t="s">
        <v>367</v>
      </c>
      <c r="BG60" s="5" t="s">
        <v>381</v>
      </c>
      <c r="BH60" s="5" t="s">
        <v>414</v>
      </c>
      <c r="BI60" s="5" t="s">
        <v>893</v>
      </c>
      <c r="BJ60" s="5" t="s">
        <v>367</v>
      </c>
      <c r="BK60" s="5" t="s">
        <v>314</v>
      </c>
      <c r="BL60" s="5" t="s">
        <v>414</v>
      </c>
      <c r="BM60" s="5" t="s">
        <v>894</v>
      </c>
      <c r="BN60" s="161">
        <v>0</v>
      </c>
      <c r="BO60" s="161">
        <v>0</v>
      </c>
      <c r="BP60" s="3"/>
      <c r="BQ60" s="5" t="s">
        <v>689</v>
      </c>
      <c r="BR60" s="5" t="s">
        <v>762</v>
      </c>
      <c r="BS60" s="3" t="s">
        <v>479</v>
      </c>
      <c r="BT60" s="3">
        <v>1</v>
      </c>
      <c r="BU60" s="3">
        <v>2</v>
      </c>
      <c r="BV60" s="3">
        <v>1</v>
      </c>
      <c r="BW60" s="3" t="s">
        <v>1425</v>
      </c>
      <c r="BX60" s="1" t="s">
        <v>320</v>
      </c>
      <c r="BY60" s="28">
        <v>1</v>
      </c>
      <c r="BZ60" s="28">
        <v>0</v>
      </c>
      <c r="CA60" s="3">
        <v>1</v>
      </c>
      <c r="CB60" s="3">
        <v>1</v>
      </c>
      <c r="CC60" s="5">
        <f>CA61</f>
        <v>1</v>
      </c>
      <c r="CD60" s="3">
        <v>0</v>
      </c>
      <c r="CE60" s="3">
        <v>1</v>
      </c>
      <c r="CF60" s="3">
        <v>1</v>
      </c>
      <c r="CG60" s="12">
        <v>1</v>
      </c>
      <c r="CH60" s="12">
        <v>0</v>
      </c>
      <c r="CI60" s="12">
        <v>0</v>
      </c>
      <c r="CJ60" s="12">
        <v>31</v>
      </c>
      <c r="CK60" s="19" t="s">
        <v>1479</v>
      </c>
      <c r="CL60" s="12">
        <f t="shared" si="0"/>
        <v>59.5</v>
      </c>
      <c r="CM60" s="12">
        <f t="shared" si="1"/>
        <v>40.5</v>
      </c>
      <c r="CN60" s="12">
        <f t="shared" ref="CN60" si="330">CL61</f>
        <v>40.5</v>
      </c>
      <c r="CO60" s="3">
        <v>1</v>
      </c>
      <c r="CP60" s="3">
        <v>0</v>
      </c>
      <c r="CQ60" s="3">
        <v>1</v>
      </c>
      <c r="CR60" s="161">
        <v>1</v>
      </c>
      <c r="CS60" s="161">
        <v>0</v>
      </c>
      <c r="CT60" s="161">
        <v>0</v>
      </c>
      <c r="CU60" s="3">
        <v>1</v>
      </c>
      <c r="CV60" s="161">
        <v>1</v>
      </c>
      <c r="CW60" s="161">
        <v>0</v>
      </c>
      <c r="CX60" s="161">
        <v>0</v>
      </c>
      <c r="CY60" s="3">
        <v>46.316680779000848</v>
      </c>
      <c r="CZ60" s="3">
        <v>51.515151515151516</v>
      </c>
      <c r="DA60" s="3">
        <v>1</v>
      </c>
      <c r="DB60" s="3">
        <v>1</v>
      </c>
      <c r="DC60" s="3">
        <v>7</v>
      </c>
      <c r="DD60" s="12">
        <f>100-EK60</f>
        <v>59.5</v>
      </c>
      <c r="DE60" s="12">
        <f t="shared" si="4"/>
        <v>59.5</v>
      </c>
      <c r="DF60" s="12">
        <f t="shared" ref="DF60:DF84" si="331">EK60</f>
        <v>40.5</v>
      </c>
      <c r="DG60" s="12">
        <f t="shared" si="321"/>
        <v>40.5</v>
      </c>
      <c r="DH60" s="12">
        <f>DD61</f>
        <v>40.5</v>
      </c>
      <c r="DI60" s="12">
        <f t="shared" ref="DI60" si="332">DE61</f>
        <v>40.5</v>
      </c>
      <c r="DJ60" s="3">
        <v>1</v>
      </c>
      <c r="DK60" s="3" t="s">
        <v>320</v>
      </c>
      <c r="DL60" s="3">
        <v>2</v>
      </c>
      <c r="DM60" s="3" t="s">
        <v>879</v>
      </c>
      <c r="DN60" s="3" t="s">
        <v>464</v>
      </c>
      <c r="DO60" s="3" t="s">
        <v>880</v>
      </c>
      <c r="DP60" s="3"/>
      <c r="DQ60" s="3"/>
      <c r="DR60" s="3"/>
      <c r="DS60" s="3"/>
      <c r="DT60" s="12">
        <f t="shared" ref="DT60" si="333">(DV60/DU60)*100</f>
        <v>51.515151515151516</v>
      </c>
      <c r="DU60" s="12">
        <f t="shared" si="9"/>
        <v>165000</v>
      </c>
      <c r="DV60" s="3">
        <v>85000</v>
      </c>
      <c r="DW60" s="3">
        <v>80000</v>
      </c>
      <c r="DX60" s="3"/>
      <c r="DY60" s="3"/>
      <c r="DZ60" s="101" t="s">
        <v>1003</v>
      </c>
      <c r="EA60" s="101" t="s">
        <v>1001</v>
      </c>
      <c r="EB60" s="12"/>
      <c r="EC60" s="12"/>
      <c r="ED60" s="12">
        <f t="shared" ref="ED60" si="334">(EF60/EE60)*100</f>
        <v>46.316680779000848</v>
      </c>
      <c r="EE60" s="12">
        <f t="shared" si="11"/>
        <v>1181</v>
      </c>
      <c r="EF60" s="3">
        <v>547</v>
      </c>
      <c r="EG60" s="3">
        <v>634</v>
      </c>
      <c r="EH60" s="3"/>
      <c r="EI60" s="3"/>
      <c r="EJ60" s="56" t="s">
        <v>929</v>
      </c>
      <c r="EK60" s="81">
        <v>40.5</v>
      </c>
      <c r="EL60" s="56" t="s">
        <v>929</v>
      </c>
      <c r="EM60" s="81">
        <v>59.5</v>
      </c>
      <c r="EN60" s="56"/>
      <c r="EO60" s="81"/>
      <c r="EP60" s="56"/>
      <c r="EQ60" s="81"/>
      <c r="ER60" s="3" t="s">
        <v>896</v>
      </c>
      <c r="ES60" s="3">
        <v>1</v>
      </c>
      <c r="ET60" s="11" t="s">
        <v>1464</v>
      </c>
      <c r="EU60" s="3"/>
      <c r="EV60" s="3"/>
      <c r="EW60" s="3"/>
      <c r="EX60" s="1" t="s">
        <v>214</v>
      </c>
      <c r="EY60" s="1" t="s">
        <v>136</v>
      </c>
      <c r="EZ60" s="1">
        <v>1</v>
      </c>
      <c r="FA60" s="1" t="s">
        <v>215</v>
      </c>
      <c r="FB60" s="1">
        <v>2</v>
      </c>
      <c r="FC60" s="1">
        <v>1</v>
      </c>
      <c r="FD60" s="1">
        <v>4</v>
      </c>
      <c r="FE60" s="9">
        <v>33721</v>
      </c>
      <c r="FF60" s="1">
        <v>1</v>
      </c>
      <c r="FG60" s="9">
        <v>33724</v>
      </c>
      <c r="FH60" s="1">
        <v>2</v>
      </c>
      <c r="FI60" s="1">
        <v>0</v>
      </c>
      <c r="FL60" s="1">
        <v>346</v>
      </c>
      <c r="FO60" s="1">
        <v>345</v>
      </c>
      <c r="FP60" s="1">
        <v>346</v>
      </c>
      <c r="FQ60" s="1">
        <v>1</v>
      </c>
      <c r="FR60" s="1" t="s">
        <v>65</v>
      </c>
      <c r="FS60" s="1">
        <v>1</v>
      </c>
      <c r="FT60">
        <v>20</v>
      </c>
      <c r="FU60">
        <v>12</v>
      </c>
      <c r="FV60" s="134">
        <v>34323</v>
      </c>
      <c r="FW60">
        <v>12</v>
      </c>
      <c r="FX60">
        <v>21</v>
      </c>
      <c r="FY60" s="134">
        <v>34324</v>
      </c>
      <c r="FZ60" s="134">
        <v>34294</v>
      </c>
      <c r="GA60" s="134">
        <v>34264</v>
      </c>
      <c r="GB60" s="134">
        <v>34234</v>
      </c>
      <c r="GC60" s="134">
        <v>34204</v>
      </c>
      <c r="GD60" s="134">
        <v>34174</v>
      </c>
      <c r="GE60" s="134">
        <v>34144</v>
      </c>
      <c r="GF60" s="134">
        <v>33959</v>
      </c>
      <c r="GG60" s="134">
        <v>34293</v>
      </c>
      <c r="GH60" s="134">
        <v>34263</v>
      </c>
      <c r="GI60" s="134">
        <v>34233</v>
      </c>
      <c r="GJ60" s="134">
        <v>34203</v>
      </c>
      <c r="GK60" s="134">
        <v>34173</v>
      </c>
      <c r="GL60" s="134">
        <v>34143</v>
      </c>
      <c r="GM60" s="134">
        <v>33958</v>
      </c>
      <c r="GN60">
        <v>1</v>
      </c>
      <c r="GO60">
        <v>14</v>
      </c>
      <c r="GP60">
        <v>24</v>
      </c>
      <c r="GQ60">
        <v>18</v>
      </c>
      <c r="GR60">
        <v>24</v>
      </c>
      <c r="GS60">
        <v>18</v>
      </c>
      <c r="GT60">
        <v>35</v>
      </c>
      <c r="GU60">
        <v>18</v>
      </c>
      <c r="GV60">
        <v>38</v>
      </c>
      <c r="GW60">
        <v>182</v>
      </c>
      <c r="GX60">
        <v>77</v>
      </c>
      <c r="GY60">
        <v>236</v>
      </c>
      <c r="GZ60">
        <v>153</v>
      </c>
      <c r="HA60">
        <v>547</v>
      </c>
      <c r="HB60">
        <v>634</v>
      </c>
      <c r="HC60">
        <v>11</v>
      </c>
      <c r="HD60">
        <v>24</v>
      </c>
      <c r="HE60">
        <v>18</v>
      </c>
      <c r="HF60">
        <v>24</v>
      </c>
      <c r="HG60">
        <v>18</v>
      </c>
      <c r="HH60">
        <v>35</v>
      </c>
      <c r="HI60">
        <v>18</v>
      </c>
      <c r="HJ60">
        <v>38</v>
      </c>
      <c r="HK60">
        <v>81</v>
      </c>
      <c r="HL60">
        <v>77</v>
      </c>
      <c r="HM60">
        <v>236</v>
      </c>
      <c r="HN60">
        <v>153</v>
      </c>
      <c r="HO60">
        <v>547</v>
      </c>
      <c r="HP60">
        <v>634</v>
      </c>
      <c r="HQ60">
        <v>0.314285714285714</v>
      </c>
      <c r="HR60">
        <v>0.42857142857142899</v>
      </c>
      <c r="HS60">
        <v>0.339622641509434</v>
      </c>
      <c r="HT60">
        <v>0.32142857142857101</v>
      </c>
      <c r="HU60">
        <v>0.512658227848101</v>
      </c>
      <c r="HV60">
        <v>0.60668380462724902</v>
      </c>
      <c r="HW60">
        <v>0.46316680779000802</v>
      </c>
      <c r="HX60">
        <v>0.36842105263157898</v>
      </c>
      <c r="HY60">
        <v>0.42857142857142899</v>
      </c>
      <c r="HZ60">
        <v>0.339622641509434</v>
      </c>
      <c r="IA60">
        <v>0.32142857142857101</v>
      </c>
      <c r="IB60">
        <v>0.70270270270270296</v>
      </c>
      <c r="IC60">
        <v>0.60668380462724902</v>
      </c>
      <c r="ID60">
        <v>0.46316680779000802</v>
      </c>
    </row>
    <row r="61" spans="1:238" s="1" customFormat="1" x14ac:dyDescent="0.2">
      <c r="A61" s="1" t="s">
        <v>204</v>
      </c>
      <c r="B61" s="1">
        <v>1993</v>
      </c>
      <c r="C61" s="1">
        <v>5</v>
      </c>
      <c r="D61" s="1" t="s">
        <v>205</v>
      </c>
      <c r="E61" s="1" t="s">
        <v>206</v>
      </c>
      <c r="G61" s="1" t="s">
        <v>207</v>
      </c>
      <c r="H61" s="1" t="s">
        <v>208</v>
      </c>
      <c r="I61" s="1" t="s">
        <v>208</v>
      </c>
      <c r="J61" s="1" t="s">
        <v>209</v>
      </c>
      <c r="K61" s="1" t="s">
        <v>209</v>
      </c>
      <c r="T61" s="3">
        <v>1</v>
      </c>
      <c r="U61" s="3" t="s">
        <v>210</v>
      </c>
      <c r="V61" s="11" t="s">
        <v>211</v>
      </c>
      <c r="W61" s="11" t="s">
        <v>101</v>
      </c>
      <c r="X61" s="11" t="s">
        <v>212</v>
      </c>
      <c r="Y61" s="11" t="s">
        <v>101</v>
      </c>
      <c r="Z61" s="11" t="s">
        <v>213</v>
      </c>
      <c r="AA61" s="11"/>
      <c r="AB61" s="11"/>
      <c r="AC61" s="11"/>
      <c r="AD61" s="3" t="s">
        <v>74</v>
      </c>
      <c r="AE61" s="14" t="s">
        <v>74</v>
      </c>
      <c r="AF61" s="14" t="s">
        <v>507</v>
      </c>
      <c r="AG61" s="14" t="s">
        <v>507</v>
      </c>
      <c r="AH61" s="14"/>
      <c r="AI61" s="14"/>
      <c r="AJ61" s="3">
        <v>0</v>
      </c>
      <c r="AK61" s="62">
        <v>0</v>
      </c>
      <c r="AL61" s="28">
        <v>1</v>
      </c>
      <c r="AM61" s="28">
        <v>1</v>
      </c>
      <c r="AN61" s="28">
        <v>1</v>
      </c>
      <c r="AO61" s="28"/>
      <c r="AP61" s="28"/>
      <c r="AQ61" s="28"/>
      <c r="AR61" s="28"/>
      <c r="AS61" s="28">
        <v>1</v>
      </c>
      <c r="AT61" s="1" t="s">
        <v>215</v>
      </c>
      <c r="AU61" s="1">
        <v>1</v>
      </c>
      <c r="AV61" s="28">
        <v>307</v>
      </c>
      <c r="AW61" s="1">
        <v>30710</v>
      </c>
      <c r="AX61" s="1">
        <v>1</v>
      </c>
      <c r="AY61" s="1">
        <v>0</v>
      </c>
      <c r="AZ61" s="1">
        <v>1</v>
      </c>
      <c r="BA61" s="1">
        <v>0</v>
      </c>
      <c r="BB61" s="1">
        <v>0</v>
      </c>
      <c r="BC61" s="1">
        <v>0</v>
      </c>
      <c r="BD61" s="3" t="s">
        <v>388</v>
      </c>
      <c r="BE61" s="3" t="s">
        <v>389</v>
      </c>
      <c r="BF61" s="5" t="s">
        <v>367</v>
      </c>
      <c r="BG61" s="5" t="s">
        <v>381</v>
      </c>
      <c r="BH61" s="5" t="s">
        <v>414</v>
      </c>
      <c r="BI61" s="5" t="s">
        <v>893</v>
      </c>
      <c r="BJ61" s="5" t="s">
        <v>367</v>
      </c>
      <c r="BK61" s="5" t="s">
        <v>314</v>
      </c>
      <c r="BL61" s="5" t="s">
        <v>414</v>
      </c>
      <c r="BM61" s="5" t="s">
        <v>894</v>
      </c>
      <c r="BN61" s="161">
        <v>0</v>
      </c>
      <c r="BO61" s="161">
        <v>0</v>
      </c>
      <c r="BP61" s="3"/>
      <c r="BQ61" s="5" t="s">
        <v>689</v>
      </c>
      <c r="BR61" s="5" t="s">
        <v>762</v>
      </c>
      <c r="BS61" s="3" t="s">
        <v>479</v>
      </c>
      <c r="BT61" s="3">
        <v>1</v>
      </c>
      <c r="BU61" s="3">
        <v>2</v>
      </c>
      <c r="BV61" s="3">
        <v>1</v>
      </c>
      <c r="BW61" s="3" t="s">
        <v>464</v>
      </c>
      <c r="BX61" s="12" t="s">
        <v>1424</v>
      </c>
      <c r="BY61" s="12">
        <v>0</v>
      </c>
      <c r="BZ61" s="12">
        <v>1</v>
      </c>
      <c r="CA61" s="3">
        <v>1</v>
      </c>
      <c r="CB61" s="3">
        <v>1</v>
      </c>
      <c r="CC61" s="5">
        <f>CA60</f>
        <v>1</v>
      </c>
      <c r="CD61" s="3">
        <v>0</v>
      </c>
      <c r="CE61" s="3">
        <v>1</v>
      </c>
      <c r="CF61" s="3">
        <v>1</v>
      </c>
      <c r="CG61" s="12">
        <v>1</v>
      </c>
      <c r="CH61" s="12">
        <v>0</v>
      </c>
      <c r="CI61" s="12">
        <v>0</v>
      </c>
      <c r="CJ61" s="12">
        <v>32</v>
      </c>
      <c r="CK61" s="19" t="s">
        <v>1480</v>
      </c>
      <c r="CL61" s="12">
        <f t="shared" si="0"/>
        <v>40.5</v>
      </c>
      <c r="CM61" s="12">
        <f t="shared" si="1"/>
        <v>59.5</v>
      </c>
      <c r="CN61" s="12">
        <f t="shared" ref="CN61" si="335">CL60</f>
        <v>59.5</v>
      </c>
      <c r="CO61" s="3">
        <v>1</v>
      </c>
      <c r="CP61" s="3">
        <v>0</v>
      </c>
      <c r="CQ61" s="3">
        <v>1</v>
      </c>
      <c r="CR61" s="161">
        <v>1</v>
      </c>
      <c r="CS61" s="161">
        <v>0</v>
      </c>
      <c r="CT61" s="161">
        <v>0</v>
      </c>
      <c r="CU61" s="3">
        <v>1</v>
      </c>
      <c r="CV61" s="161">
        <v>1</v>
      </c>
      <c r="CW61" s="161">
        <v>0</v>
      </c>
      <c r="CX61" s="161">
        <v>0</v>
      </c>
      <c r="CY61" s="3">
        <v>53.683319220999145</v>
      </c>
      <c r="CZ61" s="3">
        <v>48.484848484848484</v>
      </c>
      <c r="DA61" s="3">
        <v>1</v>
      </c>
      <c r="DB61" s="3">
        <v>1</v>
      </c>
      <c r="DC61" s="3">
        <v>7</v>
      </c>
      <c r="DD61" s="12">
        <f>100-EM61</f>
        <v>40.5</v>
      </c>
      <c r="DE61" s="12">
        <f t="shared" si="4"/>
        <v>40.5</v>
      </c>
      <c r="DF61" s="12">
        <f t="shared" ref="DF61:DF85" si="336">EM61</f>
        <v>59.5</v>
      </c>
      <c r="DG61" s="12">
        <f>EM61</f>
        <v>59.5</v>
      </c>
      <c r="DH61" s="12">
        <f>DD60</f>
        <v>59.5</v>
      </c>
      <c r="DI61" s="12">
        <f t="shared" ref="DI61" si="337">DE60</f>
        <v>59.5</v>
      </c>
      <c r="DJ61" s="3">
        <v>1</v>
      </c>
      <c r="DK61" s="3" t="s">
        <v>320</v>
      </c>
      <c r="DL61" s="3">
        <v>2</v>
      </c>
      <c r="DM61" s="3" t="s">
        <v>879</v>
      </c>
      <c r="DN61" s="3" t="s">
        <v>464</v>
      </c>
      <c r="DO61" s="3" t="s">
        <v>880</v>
      </c>
      <c r="DP61" s="3"/>
      <c r="DQ61" s="3"/>
      <c r="DR61" s="3"/>
      <c r="DS61" s="3"/>
      <c r="DT61" s="12">
        <f t="shared" ref="DT61" si="338">(DW61/DU61)*100</f>
        <v>48.484848484848484</v>
      </c>
      <c r="DU61" s="12">
        <f t="shared" si="9"/>
        <v>165000</v>
      </c>
      <c r="DV61" s="3">
        <v>85000</v>
      </c>
      <c r="DW61" s="3">
        <v>80000</v>
      </c>
      <c r="DX61" s="3"/>
      <c r="DY61" s="3"/>
      <c r="DZ61" s="101" t="s">
        <v>1003</v>
      </c>
      <c r="EA61" s="101" t="s">
        <v>1001</v>
      </c>
      <c r="EB61" s="12"/>
      <c r="EC61" s="12"/>
      <c r="ED61" s="12">
        <f t="shared" ref="ED61" si="339">(EG61/EE61)*100</f>
        <v>53.683319220999145</v>
      </c>
      <c r="EE61" s="12">
        <f t="shared" si="11"/>
        <v>1181</v>
      </c>
      <c r="EF61" s="3">
        <v>547</v>
      </c>
      <c r="EG61" s="3">
        <v>634</v>
      </c>
      <c r="EH61" s="3"/>
      <c r="EI61" s="3"/>
      <c r="EJ61" s="56" t="s">
        <v>929</v>
      </c>
      <c r="EK61" s="81">
        <v>40.5</v>
      </c>
      <c r="EL61" s="56" t="s">
        <v>929</v>
      </c>
      <c r="EM61" s="81">
        <v>59.5</v>
      </c>
      <c r="EN61" s="56"/>
      <c r="EO61" s="81"/>
      <c r="EP61" s="56"/>
      <c r="EQ61" s="81"/>
      <c r="ER61" s="3" t="s">
        <v>896</v>
      </c>
      <c r="ES61" s="3">
        <v>1</v>
      </c>
      <c r="ET61" s="11" t="s">
        <v>1464</v>
      </c>
      <c r="EU61" s="3"/>
      <c r="EV61" s="3"/>
      <c r="EW61" s="3"/>
      <c r="EX61" s="1" t="s">
        <v>214</v>
      </c>
      <c r="EY61" s="1" t="s">
        <v>136</v>
      </c>
      <c r="EZ61" s="1">
        <v>1</v>
      </c>
      <c r="FA61" s="1" t="s">
        <v>215</v>
      </c>
      <c r="FB61" s="1">
        <v>2</v>
      </c>
      <c r="FC61" s="1">
        <v>1</v>
      </c>
      <c r="FD61" s="1">
        <v>4</v>
      </c>
      <c r="FE61" s="9">
        <v>33721</v>
      </c>
      <c r="FF61" s="1">
        <v>1</v>
      </c>
      <c r="FG61" s="9">
        <v>33724</v>
      </c>
      <c r="FH61" s="1">
        <v>2</v>
      </c>
      <c r="FI61" s="1">
        <v>0</v>
      </c>
      <c r="FL61" s="1">
        <v>346</v>
      </c>
      <c r="FO61" s="1">
        <v>345</v>
      </c>
      <c r="FP61" s="1">
        <v>346</v>
      </c>
      <c r="FQ61" s="1">
        <v>1</v>
      </c>
      <c r="FR61" s="1" t="s">
        <v>65</v>
      </c>
      <c r="FS61" s="1">
        <v>1</v>
      </c>
      <c r="FT61">
        <v>20</v>
      </c>
      <c r="FU61">
        <v>12</v>
      </c>
      <c r="FV61" s="134">
        <v>34323</v>
      </c>
      <c r="FW61">
        <v>12</v>
      </c>
      <c r="FX61">
        <v>21</v>
      </c>
      <c r="FY61" s="134">
        <v>34324</v>
      </c>
      <c r="FZ61" s="134">
        <v>34294</v>
      </c>
      <c r="GA61" s="134">
        <v>34264</v>
      </c>
      <c r="GB61" s="134">
        <v>34234</v>
      </c>
      <c r="GC61" s="134">
        <v>34204</v>
      </c>
      <c r="GD61" s="134">
        <v>34174</v>
      </c>
      <c r="GE61" s="134">
        <v>34144</v>
      </c>
      <c r="GF61" s="134">
        <v>33959</v>
      </c>
      <c r="GG61" s="134">
        <v>34293</v>
      </c>
      <c r="GH61" s="134">
        <v>34263</v>
      </c>
      <c r="GI61" s="134">
        <v>34233</v>
      </c>
      <c r="GJ61" s="134">
        <v>34203</v>
      </c>
      <c r="GK61" s="134">
        <v>34173</v>
      </c>
      <c r="GL61" s="134">
        <v>34143</v>
      </c>
      <c r="GM61" s="134">
        <v>33958</v>
      </c>
      <c r="GN61">
        <v>1</v>
      </c>
      <c r="GO61">
        <v>14</v>
      </c>
      <c r="GP61">
        <v>24</v>
      </c>
      <c r="GQ61">
        <v>18</v>
      </c>
      <c r="GR61">
        <v>24</v>
      </c>
      <c r="GS61">
        <v>18</v>
      </c>
      <c r="GT61">
        <v>35</v>
      </c>
      <c r="GU61">
        <v>18</v>
      </c>
      <c r="GV61">
        <v>38</v>
      </c>
      <c r="GW61">
        <v>182</v>
      </c>
      <c r="GX61">
        <v>77</v>
      </c>
      <c r="GY61">
        <v>236</v>
      </c>
      <c r="GZ61">
        <v>153</v>
      </c>
      <c r="HA61">
        <v>547</v>
      </c>
      <c r="HB61">
        <v>634</v>
      </c>
      <c r="HC61">
        <v>11</v>
      </c>
      <c r="HD61">
        <v>24</v>
      </c>
      <c r="HE61">
        <v>18</v>
      </c>
      <c r="HF61">
        <v>24</v>
      </c>
      <c r="HG61">
        <v>18</v>
      </c>
      <c r="HH61">
        <v>35</v>
      </c>
      <c r="HI61">
        <v>18</v>
      </c>
      <c r="HJ61">
        <v>38</v>
      </c>
      <c r="HK61">
        <v>81</v>
      </c>
      <c r="HL61">
        <v>77</v>
      </c>
      <c r="HM61">
        <v>236</v>
      </c>
      <c r="HN61">
        <v>153</v>
      </c>
      <c r="HO61">
        <v>547</v>
      </c>
      <c r="HP61">
        <v>634</v>
      </c>
      <c r="HQ61">
        <v>0.68571428571428605</v>
      </c>
      <c r="HR61">
        <v>0.57142857142857095</v>
      </c>
      <c r="HS61">
        <v>0.660377358490566</v>
      </c>
      <c r="HT61">
        <v>0.67857142857142905</v>
      </c>
      <c r="HU61">
        <v>0.487341772151899</v>
      </c>
      <c r="HV61">
        <v>0.39331619537275098</v>
      </c>
      <c r="HW61">
        <v>0.53683319220999104</v>
      </c>
      <c r="HX61">
        <v>0.63157894736842102</v>
      </c>
      <c r="HY61">
        <v>0.57142857142857095</v>
      </c>
      <c r="HZ61">
        <v>0.660377358490566</v>
      </c>
      <c r="IA61">
        <v>0.67857142857142905</v>
      </c>
      <c r="IB61">
        <v>0.29729729729729698</v>
      </c>
      <c r="IC61">
        <v>0.39331619537275098</v>
      </c>
      <c r="ID61">
        <v>0.53683319220999104</v>
      </c>
    </row>
    <row r="62" spans="1:238" s="1" customFormat="1" x14ac:dyDescent="0.2">
      <c r="A62" s="1" t="s">
        <v>216</v>
      </c>
      <c r="B62" s="1">
        <v>1993</v>
      </c>
      <c r="C62" s="1">
        <v>5</v>
      </c>
      <c r="D62" s="1" t="s">
        <v>205</v>
      </c>
      <c r="E62" s="1" t="s">
        <v>206</v>
      </c>
      <c r="G62" s="1" t="s">
        <v>217</v>
      </c>
      <c r="H62" s="1" t="s">
        <v>138</v>
      </c>
      <c r="I62" s="1" t="s">
        <v>138</v>
      </c>
      <c r="J62" s="1" t="s">
        <v>218</v>
      </c>
      <c r="K62" s="1" t="s">
        <v>218</v>
      </c>
      <c r="T62" s="3">
        <v>1</v>
      </c>
      <c r="U62" s="7" t="s">
        <v>219</v>
      </c>
      <c r="V62" s="3" t="s">
        <v>220</v>
      </c>
      <c r="W62" s="3" t="s">
        <v>57</v>
      </c>
      <c r="X62" s="3" t="s">
        <v>101</v>
      </c>
      <c r="Y62" s="3"/>
      <c r="Z62" s="3"/>
      <c r="AA62" s="3"/>
      <c r="AB62" s="3"/>
      <c r="AC62" s="10" t="s">
        <v>221</v>
      </c>
      <c r="AD62" s="3" t="s">
        <v>222</v>
      </c>
      <c r="AE62" s="14" t="s">
        <v>74</v>
      </c>
      <c r="AF62" s="14" t="s">
        <v>507</v>
      </c>
      <c r="AG62" s="14" t="s">
        <v>507</v>
      </c>
      <c r="AH62" s="14"/>
      <c r="AI62" s="14"/>
      <c r="AJ62" s="3">
        <v>1</v>
      </c>
      <c r="AK62" s="62">
        <v>1</v>
      </c>
      <c r="AL62" s="28">
        <v>1</v>
      </c>
      <c r="AM62" s="28">
        <v>1</v>
      </c>
      <c r="AN62" s="28">
        <v>1</v>
      </c>
      <c r="AO62" s="28"/>
      <c r="AP62" s="28"/>
      <c r="AQ62" s="28"/>
      <c r="AR62" s="28"/>
      <c r="AS62" s="28">
        <v>1</v>
      </c>
      <c r="AT62" s="1" t="s">
        <v>225</v>
      </c>
      <c r="AU62" s="1">
        <v>1</v>
      </c>
      <c r="AV62" s="28">
        <v>400</v>
      </c>
      <c r="AW62" s="1">
        <v>40010</v>
      </c>
      <c r="AX62" s="1">
        <v>2</v>
      </c>
      <c r="AY62" s="1">
        <v>1</v>
      </c>
      <c r="AZ62" s="1">
        <v>2</v>
      </c>
      <c r="BA62" s="1">
        <v>0</v>
      </c>
      <c r="BB62" s="1">
        <v>0</v>
      </c>
      <c r="BC62" s="1">
        <v>0</v>
      </c>
      <c r="BD62" s="3" t="s">
        <v>388</v>
      </c>
      <c r="BE62" s="3" t="s">
        <v>389</v>
      </c>
      <c r="BF62" s="5" t="s">
        <v>331</v>
      </c>
      <c r="BG62" s="5" t="s">
        <v>311</v>
      </c>
      <c r="BH62" s="5" t="s">
        <v>414</v>
      </c>
      <c r="BI62" s="5"/>
      <c r="BJ62" s="5" t="s">
        <v>331</v>
      </c>
      <c r="BK62" s="5" t="s">
        <v>330</v>
      </c>
      <c r="BL62" s="5" t="s">
        <v>414</v>
      </c>
      <c r="BM62" s="5"/>
      <c r="BN62" s="161">
        <v>0</v>
      </c>
      <c r="BO62" s="161">
        <v>0</v>
      </c>
      <c r="BP62" s="3"/>
      <c r="BQ62" s="5" t="s">
        <v>689</v>
      </c>
      <c r="BR62" s="5" t="s">
        <v>762</v>
      </c>
      <c r="BS62" s="3" t="s">
        <v>410</v>
      </c>
      <c r="BT62" s="3">
        <v>1</v>
      </c>
      <c r="BU62" s="3">
        <v>2</v>
      </c>
      <c r="BV62" s="3">
        <v>1</v>
      </c>
      <c r="BW62" s="3" t="s">
        <v>1425</v>
      </c>
      <c r="BX62" s="1" t="s">
        <v>320</v>
      </c>
      <c r="BY62" s="28">
        <v>1</v>
      </c>
      <c r="BZ62" s="28">
        <v>0</v>
      </c>
      <c r="CA62" s="3">
        <v>1</v>
      </c>
      <c r="CB62" s="3">
        <v>1</v>
      </c>
      <c r="CC62" s="5">
        <f>CA63</f>
        <v>1</v>
      </c>
      <c r="CD62" s="3">
        <v>0</v>
      </c>
      <c r="CE62" s="3">
        <v>1</v>
      </c>
      <c r="CF62" s="3">
        <v>1</v>
      </c>
      <c r="CG62" s="12">
        <v>1</v>
      </c>
      <c r="CH62" s="12">
        <v>0</v>
      </c>
      <c r="CI62" s="12">
        <v>0</v>
      </c>
      <c r="CJ62" s="12">
        <v>41</v>
      </c>
      <c r="CK62" s="19" t="s">
        <v>1479</v>
      </c>
      <c r="CL62" s="12">
        <f t="shared" ref="CL62:CL85" si="340">100-CM62</f>
        <v>49</v>
      </c>
      <c r="CM62" s="12">
        <f t="shared" ref="CM62:CM63" si="341">DG62</f>
        <v>51</v>
      </c>
      <c r="CN62" s="12">
        <f t="shared" ref="CN62" si="342">CL63</f>
        <v>50</v>
      </c>
      <c r="CO62" s="3">
        <v>1</v>
      </c>
      <c r="CP62" s="3">
        <v>1</v>
      </c>
      <c r="CQ62" s="3">
        <v>0</v>
      </c>
      <c r="CR62" s="161">
        <v>0</v>
      </c>
      <c r="CS62" s="161">
        <v>1</v>
      </c>
      <c r="CT62" s="161">
        <v>0</v>
      </c>
      <c r="CU62" s="3">
        <v>0</v>
      </c>
      <c r="CV62" s="161">
        <v>0</v>
      </c>
      <c r="CW62" s="161">
        <v>1</v>
      </c>
      <c r="CX62" s="161">
        <v>0</v>
      </c>
      <c r="CY62" s="3">
        <v>35.059331175836029</v>
      </c>
      <c r="CZ62" s="3">
        <v>66.666666666666657</v>
      </c>
      <c r="DA62" s="3">
        <v>0</v>
      </c>
      <c r="DB62" s="3">
        <v>0</v>
      </c>
      <c r="DC62" s="3">
        <v>0</v>
      </c>
      <c r="DD62" s="96">
        <f>100-EK62</f>
        <v>0</v>
      </c>
      <c r="DE62" s="96">
        <f t="shared" ref="DE62:DE140" si="343">100-DG62</f>
        <v>49</v>
      </c>
      <c r="DF62" s="96">
        <f t="shared" si="331"/>
        <v>100</v>
      </c>
      <c r="DG62" s="96">
        <v>51</v>
      </c>
      <c r="DH62" s="96">
        <f>DD63</f>
        <v>50</v>
      </c>
      <c r="DI62" s="96">
        <f t="shared" ref="DI62:DI84" si="344">DE63</f>
        <v>50</v>
      </c>
      <c r="DJ62" s="3">
        <v>1</v>
      </c>
      <c r="DK62" s="3" t="s">
        <v>320</v>
      </c>
      <c r="DL62" s="3">
        <v>2</v>
      </c>
      <c r="DM62" s="30" t="s">
        <v>879</v>
      </c>
      <c r="DN62" s="3" t="s">
        <v>465</v>
      </c>
      <c r="DO62" s="3" t="s">
        <v>1052</v>
      </c>
      <c r="DP62" s="3"/>
      <c r="DQ62" s="3"/>
      <c r="DR62" s="3"/>
      <c r="DS62" s="3"/>
      <c r="DT62" s="12">
        <f t="shared" ref="DT62" si="345">(DV62/DU62)*100</f>
        <v>66.666666666666657</v>
      </c>
      <c r="DU62" s="12">
        <f t="shared" ref="DU62:DU85" si="346">DV62+DW62</f>
        <v>127500</v>
      </c>
      <c r="DV62" s="3">
        <v>85000</v>
      </c>
      <c r="DW62" s="3">
        <v>42500</v>
      </c>
      <c r="DX62" s="3"/>
      <c r="DY62" s="3"/>
      <c r="DZ62" s="101" t="s">
        <v>1003</v>
      </c>
      <c r="EA62" s="101" t="s">
        <v>1005</v>
      </c>
      <c r="EB62" s="12"/>
      <c r="EC62" s="12"/>
      <c r="ED62" s="12">
        <f t="shared" ref="ED62" si="347">(EF62/EE62)*100</f>
        <v>35.059331175836029</v>
      </c>
      <c r="EE62" s="12">
        <f t="shared" ref="EE62:EE85" si="348">EF62+EG62</f>
        <v>927</v>
      </c>
      <c r="EF62" s="3">
        <v>325</v>
      </c>
      <c r="EG62" s="3">
        <v>602</v>
      </c>
      <c r="EH62" s="3"/>
      <c r="EI62" s="3"/>
      <c r="EJ62" s="67" t="s">
        <v>919</v>
      </c>
      <c r="EK62" s="100">
        <v>100</v>
      </c>
      <c r="EL62" s="56" t="s">
        <v>920</v>
      </c>
      <c r="EM62" s="81">
        <v>50</v>
      </c>
      <c r="EN62" s="56"/>
      <c r="EO62" s="81"/>
      <c r="EP62" s="56"/>
      <c r="EQ62" s="81"/>
      <c r="ER62" s="3" t="s">
        <v>882</v>
      </c>
      <c r="ES62" s="3">
        <v>1</v>
      </c>
      <c r="ET62" s="3" t="s">
        <v>948</v>
      </c>
      <c r="EU62" s="3"/>
      <c r="EV62" s="3"/>
      <c r="EW62" s="3"/>
      <c r="EX62" s="1" t="s">
        <v>223</v>
      </c>
      <c r="EY62" s="1" t="s">
        <v>224</v>
      </c>
      <c r="EZ62" s="1">
        <v>1</v>
      </c>
      <c r="FA62" s="1" t="s">
        <v>225</v>
      </c>
      <c r="FB62" s="1">
        <v>2</v>
      </c>
      <c r="FC62" s="1">
        <v>1</v>
      </c>
      <c r="FD62" s="1">
        <v>4</v>
      </c>
      <c r="FE62" s="9">
        <v>33897</v>
      </c>
      <c r="FF62" s="1">
        <v>1</v>
      </c>
      <c r="FG62" s="9">
        <v>33984</v>
      </c>
      <c r="FH62" s="1">
        <v>2</v>
      </c>
      <c r="FI62" s="1">
        <v>0</v>
      </c>
      <c r="FL62" s="1">
        <v>346</v>
      </c>
      <c r="FO62" s="1">
        <v>344</v>
      </c>
      <c r="FP62" s="1">
        <v>346</v>
      </c>
      <c r="FQ62" s="1">
        <v>1</v>
      </c>
      <c r="FR62" s="1" t="s">
        <v>65</v>
      </c>
      <c r="FS62" s="1">
        <v>1</v>
      </c>
      <c r="FT62">
        <v>2</v>
      </c>
      <c r="FU62">
        <v>1</v>
      </c>
      <c r="FV62" s="134">
        <v>33971</v>
      </c>
      <c r="FW62">
        <v>1</v>
      </c>
      <c r="FX62">
        <v>4</v>
      </c>
      <c r="FY62" s="134">
        <v>33973</v>
      </c>
      <c r="FZ62" s="134">
        <v>33943</v>
      </c>
      <c r="GA62" s="134">
        <v>33913</v>
      </c>
      <c r="GB62" s="134">
        <v>33883</v>
      </c>
      <c r="GC62" s="134">
        <v>33853</v>
      </c>
      <c r="GD62" s="134">
        <v>33823</v>
      </c>
      <c r="GE62" s="134">
        <v>33793</v>
      </c>
      <c r="GF62" s="134">
        <v>33608</v>
      </c>
      <c r="GG62" s="134">
        <v>33941</v>
      </c>
      <c r="GH62" s="134">
        <v>33911</v>
      </c>
      <c r="GI62" s="134">
        <v>33881</v>
      </c>
      <c r="GJ62" s="134">
        <v>33851</v>
      </c>
      <c r="GK62" s="134">
        <v>33821</v>
      </c>
      <c r="GL62" s="134">
        <v>33791</v>
      </c>
      <c r="GM62" s="134">
        <v>33606</v>
      </c>
      <c r="GN62">
        <v>1</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c r="HR62"/>
      <c r="HS62"/>
      <c r="HT62"/>
      <c r="HU62"/>
      <c r="HV62"/>
      <c r="HW62"/>
      <c r="HX62"/>
      <c r="HY62"/>
      <c r="HZ62"/>
      <c r="IA62"/>
      <c r="IB62"/>
      <c r="IC62"/>
      <c r="ID62"/>
    </row>
    <row r="63" spans="1:238" s="1" customFormat="1" x14ac:dyDescent="0.2">
      <c r="A63" s="1" t="s">
        <v>216</v>
      </c>
      <c r="B63" s="1">
        <v>1993</v>
      </c>
      <c r="C63" s="1">
        <v>5</v>
      </c>
      <c r="D63" s="1" t="s">
        <v>205</v>
      </c>
      <c r="E63" s="1" t="s">
        <v>206</v>
      </c>
      <c r="G63" s="1" t="s">
        <v>217</v>
      </c>
      <c r="H63" s="1" t="s">
        <v>138</v>
      </c>
      <c r="I63" s="1" t="s">
        <v>138</v>
      </c>
      <c r="J63" s="1" t="s">
        <v>218</v>
      </c>
      <c r="K63" s="1" t="s">
        <v>218</v>
      </c>
      <c r="T63" s="3">
        <v>1</v>
      </c>
      <c r="U63" s="7" t="s">
        <v>219</v>
      </c>
      <c r="V63" s="3" t="s">
        <v>220</v>
      </c>
      <c r="W63" s="3" t="s">
        <v>57</v>
      </c>
      <c r="X63" s="3" t="s">
        <v>101</v>
      </c>
      <c r="Y63" s="3"/>
      <c r="Z63" s="3"/>
      <c r="AA63" s="3"/>
      <c r="AB63" s="3"/>
      <c r="AC63" s="10" t="s">
        <v>221</v>
      </c>
      <c r="AD63" s="3" t="s">
        <v>222</v>
      </c>
      <c r="AE63" s="14" t="s">
        <v>74</v>
      </c>
      <c r="AF63" s="14" t="s">
        <v>507</v>
      </c>
      <c r="AG63" s="14" t="s">
        <v>507</v>
      </c>
      <c r="AH63" s="14"/>
      <c r="AI63" s="14"/>
      <c r="AJ63" s="3">
        <v>1</v>
      </c>
      <c r="AK63" s="62">
        <v>1</v>
      </c>
      <c r="AL63" s="28">
        <v>1</v>
      </c>
      <c r="AM63" s="28">
        <v>1</v>
      </c>
      <c r="AN63" s="28">
        <v>1</v>
      </c>
      <c r="AO63" s="28"/>
      <c r="AP63" s="28"/>
      <c r="AQ63" s="28"/>
      <c r="AR63" s="28"/>
      <c r="AS63" s="28">
        <v>1</v>
      </c>
      <c r="AT63" s="1" t="s">
        <v>225</v>
      </c>
      <c r="AU63" s="1">
        <v>1</v>
      </c>
      <c r="AV63" s="28">
        <v>400</v>
      </c>
      <c r="AW63" s="1">
        <v>40010</v>
      </c>
      <c r="AX63" s="1">
        <v>2</v>
      </c>
      <c r="AY63" s="1">
        <v>1</v>
      </c>
      <c r="AZ63" s="1">
        <v>2</v>
      </c>
      <c r="BA63" s="1">
        <v>0</v>
      </c>
      <c r="BB63" s="1">
        <v>0</v>
      </c>
      <c r="BC63" s="1">
        <v>0</v>
      </c>
      <c r="BD63" s="3" t="s">
        <v>388</v>
      </c>
      <c r="BE63" s="3" t="s">
        <v>389</v>
      </c>
      <c r="BF63" s="5" t="s">
        <v>331</v>
      </c>
      <c r="BG63" s="5" t="s">
        <v>311</v>
      </c>
      <c r="BH63" s="5" t="s">
        <v>414</v>
      </c>
      <c r="BI63" s="5"/>
      <c r="BJ63" s="5" t="s">
        <v>331</v>
      </c>
      <c r="BK63" s="5" t="s">
        <v>330</v>
      </c>
      <c r="BL63" s="5" t="s">
        <v>414</v>
      </c>
      <c r="BM63" s="5"/>
      <c r="BN63" s="161">
        <v>0</v>
      </c>
      <c r="BO63" s="161">
        <v>0</v>
      </c>
      <c r="BP63" s="3"/>
      <c r="BQ63" s="5" t="s">
        <v>689</v>
      </c>
      <c r="BR63" s="5" t="s">
        <v>762</v>
      </c>
      <c r="BS63" s="3" t="s">
        <v>410</v>
      </c>
      <c r="BT63" s="3">
        <v>1</v>
      </c>
      <c r="BU63" s="3">
        <v>2</v>
      </c>
      <c r="BV63" s="3">
        <v>1</v>
      </c>
      <c r="BW63" s="3" t="s">
        <v>465</v>
      </c>
      <c r="BX63" s="12" t="s">
        <v>1424</v>
      </c>
      <c r="BY63" s="12">
        <v>0</v>
      </c>
      <c r="BZ63" s="12">
        <v>1</v>
      </c>
      <c r="CA63" s="3">
        <v>1</v>
      </c>
      <c r="CB63" s="3">
        <v>1</v>
      </c>
      <c r="CC63" s="5">
        <f>CA62</f>
        <v>1</v>
      </c>
      <c r="CD63" s="3">
        <v>0</v>
      </c>
      <c r="CE63" s="3">
        <v>1</v>
      </c>
      <c r="CF63" s="3">
        <v>1</v>
      </c>
      <c r="CG63" s="12">
        <v>1</v>
      </c>
      <c r="CH63" s="12">
        <v>0</v>
      </c>
      <c r="CI63" s="12">
        <v>0</v>
      </c>
      <c r="CJ63" s="12">
        <v>42</v>
      </c>
      <c r="CK63" s="19" t="s">
        <v>1480</v>
      </c>
      <c r="CL63" s="12">
        <f t="shared" si="340"/>
        <v>50</v>
      </c>
      <c r="CM63" s="12">
        <f t="shared" si="341"/>
        <v>50</v>
      </c>
      <c r="CN63" s="12">
        <f t="shared" ref="CN63" si="349">CL62</f>
        <v>49</v>
      </c>
      <c r="CO63" s="3">
        <v>1</v>
      </c>
      <c r="CP63" s="3">
        <v>1</v>
      </c>
      <c r="CQ63" s="3">
        <v>0</v>
      </c>
      <c r="CR63" s="161">
        <v>0</v>
      </c>
      <c r="CS63" s="161">
        <v>1</v>
      </c>
      <c r="CT63" s="161">
        <v>0</v>
      </c>
      <c r="CU63" s="3">
        <v>0</v>
      </c>
      <c r="CV63" s="161">
        <v>0</v>
      </c>
      <c r="CW63" s="161">
        <v>1</v>
      </c>
      <c r="CX63" s="161">
        <v>0</v>
      </c>
      <c r="CY63" s="3">
        <v>64.940668824163978</v>
      </c>
      <c r="CZ63" s="3">
        <v>33.333333333333329</v>
      </c>
      <c r="DA63" s="3">
        <v>0</v>
      </c>
      <c r="DB63" s="3">
        <v>0</v>
      </c>
      <c r="DC63" s="3">
        <v>0</v>
      </c>
      <c r="DD63" s="12">
        <f>100-EM63</f>
        <v>50</v>
      </c>
      <c r="DE63" s="12">
        <f t="shared" si="343"/>
        <v>50</v>
      </c>
      <c r="DF63" s="12">
        <f t="shared" si="336"/>
        <v>50</v>
      </c>
      <c r="DG63" s="12">
        <f t="shared" ref="DG63" si="350">EM63</f>
        <v>50</v>
      </c>
      <c r="DH63" s="12">
        <f>DD62</f>
        <v>0</v>
      </c>
      <c r="DI63" s="12">
        <f t="shared" ref="DI63:DI85" si="351">DE62</f>
        <v>49</v>
      </c>
      <c r="DJ63" s="3">
        <v>1</v>
      </c>
      <c r="DK63" s="3" t="s">
        <v>320</v>
      </c>
      <c r="DL63" s="3">
        <v>2</v>
      </c>
      <c r="DM63" s="30" t="s">
        <v>879</v>
      </c>
      <c r="DN63" s="3" t="s">
        <v>465</v>
      </c>
      <c r="DO63" s="3" t="s">
        <v>1052</v>
      </c>
      <c r="DP63" s="3"/>
      <c r="DQ63" s="3"/>
      <c r="DR63" s="3"/>
      <c r="DS63" s="3"/>
      <c r="DT63" s="12">
        <f t="shared" ref="DT63" si="352">(DW63/DU63)*100</f>
        <v>33.333333333333329</v>
      </c>
      <c r="DU63" s="12">
        <f t="shared" si="346"/>
        <v>127500</v>
      </c>
      <c r="DV63" s="3">
        <v>85000</v>
      </c>
      <c r="DW63" s="3">
        <v>42500</v>
      </c>
      <c r="DX63" s="3"/>
      <c r="DY63" s="3"/>
      <c r="DZ63" s="101" t="s">
        <v>1003</v>
      </c>
      <c r="EA63" s="101" t="s">
        <v>1005</v>
      </c>
      <c r="EB63" s="12"/>
      <c r="EC63" s="12"/>
      <c r="ED63" s="12">
        <f t="shared" ref="ED63" si="353">(EG63/EE63)*100</f>
        <v>64.940668824163978</v>
      </c>
      <c r="EE63" s="12">
        <f t="shared" si="348"/>
        <v>927</v>
      </c>
      <c r="EF63" s="3">
        <v>325</v>
      </c>
      <c r="EG63" s="3">
        <v>602</v>
      </c>
      <c r="EH63" s="3"/>
      <c r="EI63" s="3"/>
      <c r="EJ63" s="67" t="s">
        <v>919</v>
      </c>
      <c r="EK63" s="100">
        <v>100</v>
      </c>
      <c r="EL63" s="56" t="s">
        <v>920</v>
      </c>
      <c r="EM63" s="81">
        <v>50</v>
      </c>
      <c r="EN63" s="56"/>
      <c r="EO63" s="81"/>
      <c r="EP63" s="56"/>
      <c r="EQ63" s="81"/>
      <c r="ER63" s="3" t="s">
        <v>882</v>
      </c>
      <c r="ES63" s="3">
        <v>1</v>
      </c>
      <c r="ET63" s="3" t="s">
        <v>948</v>
      </c>
      <c r="EU63" s="3"/>
      <c r="EV63" s="3"/>
      <c r="EW63" s="3"/>
      <c r="EX63" s="1" t="s">
        <v>223</v>
      </c>
      <c r="EY63" s="1" t="s">
        <v>224</v>
      </c>
      <c r="EZ63" s="1">
        <v>1</v>
      </c>
      <c r="FA63" s="1" t="s">
        <v>225</v>
      </c>
      <c r="FB63" s="1">
        <v>2</v>
      </c>
      <c r="FC63" s="1">
        <v>1</v>
      </c>
      <c r="FD63" s="1">
        <v>4</v>
      </c>
      <c r="FE63" s="9">
        <v>33897</v>
      </c>
      <c r="FF63" s="1">
        <v>1</v>
      </c>
      <c r="FG63" s="9">
        <v>33984</v>
      </c>
      <c r="FH63" s="1">
        <v>2</v>
      </c>
      <c r="FI63" s="1">
        <v>0</v>
      </c>
      <c r="FL63" s="1">
        <v>346</v>
      </c>
      <c r="FO63" s="1">
        <v>344</v>
      </c>
      <c r="FP63" s="1">
        <v>346</v>
      </c>
      <c r="FQ63" s="1">
        <v>1</v>
      </c>
      <c r="FR63" s="1" t="s">
        <v>65</v>
      </c>
      <c r="FS63" s="1">
        <v>1</v>
      </c>
      <c r="FT63">
        <v>2</v>
      </c>
      <c r="FU63">
        <v>1</v>
      </c>
      <c r="FV63" s="134">
        <v>33971</v>
      </c>
      <c r="FW63">
        <v>1</v>
      </c>
      <c r="FX63">
        <v>4</v>
      </c>
      <c r="FY63" s="134">
        <v>33973</v>
      </c>
      <c r="FZ63" s="134">
        <v>33943</v>
      </c>
      <c r="GA63" s="134">
        <v>33913</v>
      </c>
      <c r="GB63" s="134">
        <v>33883</v>
      </c>
      <c r="GC63" s="134">
        <v>33853</v>
      </c>
      <c r="GD63" s="134">
        <v>33823</v>
      </c>
      <c r="GE63" s="134">
        <v>33793</v>
      </c>
      <c r="GF63" s="134">
        <v>33608</v>
      </c>
      <c r="GG63" s="134">
        <v>33941</v>
      </c>
      <c r="GH63" s="134">
        <v>33911</v>
      </c>
      <c r="GI63" s="134">
        <v>33881</v>
      </c>
      <c r="GJ63" s="134">
        <v>33851</v>
      </c>
      <c r="GK63" s="134">
        <v>33821</v>
      </c>
      <c r="GL63" s="134">
        <v>33791</v>
      </c>
      <c r="GM63" s="134">
        <v>33606</v>
      </c>
      <c r="GN63">
        <v>1</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c r="HR63"/>
      <c r="HS63"/>
      <c r="HT63"/>
      <c r="HU63"/>
      <c r="HV63"/>
      <c r="HW63"/>
      <c r="HX63"/>
      <c r="HY63"/>
      <c r="HZ63"/>
      <c r="IA63"/>
      <c r="IB63"/>
      <c r="IC63"/>
      <c r="ID63"/>
    </row>
    <row r="64" spans="1:238" s="1" customFormat="1" x14ac:dyDescent="0.2">
      <c r="A64" s="1" t="s">
        <v>216</v>
      </c>
      <c r="B64" s="1">
        <v>1993</v>
      </c>
      <c r="C64" s="1">
        <v>5</v>
      </c>
      <c r="D64" s="1" t="s">
        <v>205</v>
      </c>
      <c r="E64" s="1" t="s">
        <v>206</v>
      </c>
      <c r="G64" s="1" t="s">
        <v>217</v>
      </c>
      <c r="H64" s="1" t="s">
        <v>138</v>
      </c>
      <c r="I64" s="1" t="s">
        <v>138</v>
      </c>
      <c r="J64" s="1" t="s">
        <v>218</v>
      </c>
      <c r="K64" s="1" t="s">
        <v>218</v>
      </c>
      <c r="T64" s="3">
        <v>1</v>
      </c>
      <c r="U64" s="7" t="s">
        <v>219</v>
      </c>
      <c r="V64" s="3" t="s">
        <v>220</v>
      </c>
      <c r="W64" s="3" t="s">
        <v>57</v>
      </c>
      <c r="X64" s="3" t="s">
        <v>101</v>
      </c>
      <c r="Y64" s="3"/>
      <c r="Z64" s="3"/>
      <c r="AA64" s="3"/>
      <c r="AB64" s="3"/>
      <c r="AC64" s="10" t="s">
        <v>221</v>
      </c>
      <c r="AD64" s="3" t="s">
        <v>222</v>
      </c>
      <c r="AE64" s="14" t="s">
        <v>74</v>
      </c>
      <c r="AF64" s="14" t="s">
        <v>507</v>
      </c>
      <c r="AG64" s="14" t="s">
        <v>507</v>
      </c>
      <c r="AH64" s="14"/>
      <c r="AI64" s="14"/>
      <c r="AJ64" s="3">
        <v>1</v>
      </c>
      <c r="AK64" s="62">
        <v>1</v>
      </c>
      <c r="AL64" s="28">
        <v>1</v>
      </c>
      <c r="AM64" s="28">
        <v>1</v>
      </c>
      <c r="AN64" s="28">
        <v>1</v>
      </c>
      <c r="AO64" s="28"/>
      <c r="AP64" s="28"/>
      <c r="AQ64" s="28"/>
      <c r="AR64" s="28"/>
      <c r="AS64" s="28">
        <v>1</v>
      </c>
      <c r="AT64" s="1" t="s">
        <v>225</v>
      </c>
      <c r="AU64" s="1">
        <v>1</v>
      </c>
      <c r="AV64" s="28">
        <v>400</v>
      </c>
      <c r="AW64" s="1">
        <v>40020</v>
      </c>
      <c r="AX64" s="1">
        <v>2</v>
      </c>
      <c r="AY64" s="1">
        <v>1</v>
      </c>
      <c r="AZ64" s="1">
        <v>2</v>
      </c>
      <c r="BA64" s="1">
        <v>1</v>
      </c>
      <c r="BB64" s="1">
        <v>0</v>
      </c>
      <c r="BC64" s="1">
        <v>1</v>
      </c>
      <c r="BD64" s="3" t="s">
        <v>303</v>
      </c>
      <c r="BE64" s="3" t="s">
        <v>567</v>
      </c>
      <c r="BF64" s="5" t="s">
        <v>331</v>
      </c>
      <c r="BG64" s="5" t="s">
        <v>311</v>
      </c>
      <c r="BH64" s="5" t="s">
        <v>414</v>
      </c>
      <c r="BI64" s="5"/>
      <c r="BJ64" s="5" t="s">
        <v>331</v>
      </c>
      <c r="BK64" s="5" t="s">
        <v>330</v>
      </c>
      <c r="BL64" s="5" t="s">
        <v>414</v>
      </c>
      <c r="BM64" s="5"/>
      <c r="BN64" s="161">
        <v>0</v>
      </c>
      <c r="BO64" s="161">
        <v>0</v>
      </c>
      <c r="BP64" s="3"/>
      <c r="BQ64" s="5" t="s">
        <v>689</v>
      </c>
      <c r="BR64" s="5" t="s">
        <v>762</v>
      </c>
      <c r="BS64" s="3" t="s">
        <v>410</v>
      </c>
      <c r="BT64" s="3">
        <v>1</v>
      </c>
      <c r="BU64" s="3">
        <v>2</v>
      </c>
      <c r="BV64" s="3">
        <v>1</v>
      </c>
      <c r="BW64" s="3" t="s">
        <v>1425</v>
      </c>
      <c r="BX64" s="1" t="s">
        <v>320</v>
      </c>
      <c r="BY64" s="28">
        <v>1</v>
      </c>
      <c r="BZ64" s="28">
        <v>0</v>
      </c>
      <c r="CA64" s="3">
        <v>1</v>
      </c>
      <c r="CB64" s="3">
        <v>1</v>
      </c>
      <c r="CC64" s="5">
        <f>CA65</f>
        <v>1</v>
      </c>
      <c r="CD64" s="3">
        <v>0</v>
      </c>
      <c r="CE64" s="3">
        <v>1</v>
      </c>
      <c r="CF64" s="3">
        <v>1</v>
      </c>
      <c r="CG64" s="12">
        <v>1</v>
      </c>
      <c r="CH64" s="12">
        <v>0</v>
      </c>
      <c r="CI64" s="12">
        <v>0</v>
      </c>
      <c r="CJ64" s="12">
        <v>41</v>
      </c>
      <c r="CK64" s="19" t="s">
        <v>1479</v>
      </c>
      <c r="CL64" s="12">
        <f t="shared" si="340"/>
        <v>49</v>
      </c>
      <c r="CM64" s="12">
        <f t="shared" ref="CM64:CM85" si="354">DG64</f>
        <v>51</v>
      </c>
      <c r="CN64" s="12">
        <f t="shared" ref="CN64" si="355">CL65</f>
        <v>50</v>
      </c>
      <c r="CO64" s="3">
        <v>1</v>
      </c>
      <c r="CP64" s="3">
        <v>1</v>
      </c>
      <c r="CQ64" s="3">
        <v>0</v>
      </c>
      <c r="CR64" s="161">
        <v>0</v>
      </c>
      <c r="CS64" s="161">
        <v>1</v>
      </c>
      <c r="CT64" s="161">
        <v>0</v>
      </c>
      <c r="CU64" s="3">
        <v>0</v>
      </c>
      <c r="CV64" s="161">
        <v>0</v>
      </c>
      <c r="CW64" s="161">
        <v>1</v>
      </c>
      <c r="CX64" s="161">
        <v>0</v>
      </c>
      <c r="CY64" s="3">
        <v>35.059331175836029</v>
      </c>
      <c r="CZ64" s="3">
        <v>66.666666666666657</v>
      </c>
      <c r="DA64" s="3">
        <v>0</v>
      </c>
      <c r="DB64" s="3">
        <v>0</v>
      </c>
      <c r="DC64" s="3">
        <v>0</v>
      </c>
      <c r="DD64" s="96">
        <f>100-EK64</f>
        <v>0</v>
      </c>
      <c r="DE64" s="96">
        <f t="shared" si="343"/>
        <v>49</v>
      </c>
      <c r="DF64" s="96">
        <f t="shared" si="331"/>
        <v>100</v>
      </c>
      <c r="DG64" s="96">
        <v>51</v>
      </c>
      <c r="DH64" s="96">
        <f>DD65</f>
        <v>50</v>
      </c>
      <c r="DI64" s="96">
        <f t="shared" si="344"/>
        <v>50</v>
      </c>
      <c r="DJ64" s="3">
        <v>1</v>
      </c>
      <c r="DK64" s="3" t="s">
        <v>320</v>
      </c>
      <c r="DL64" s="3">
        <v>2</v>
      </c>
      <c r="DM64" s="30" t="s">
        <v>879</v>
      </c>
      <c r="DN64" s="3" t="s">
        <v>465</v>
      </c>
      <c r="DO64" s="3" t="s">
        <v>1052</v>
      </c>
      <c r="DP64" s="3"/>
      <c r="DQ64" s="3"/>
      <c r="DR64" s="3"/>
      <c r="DS64" s="3"/>
      <c r="DT64" s="12">
        <f t="shared" ref="DT64" si="356">(DV64/DU64)*100</f>
        <v>66.666666666666657</v>
      </c>
      <c r="DU64" s="12">
        <f t="shared" si="346"/>
        <v>127500</v>
      </c>
      <c r="DV64" s="3">
        <v>85000</v>
      </c>
      <c r="DW64" s="3">
        <v>42500</v>
      </c>
      <c r="DX64" s="3"/>
      <c r="DY64" s="3"/>
      <c r="DZ64" s="101" t="s">
        <v>1003</v>
      </c>
      <c r="EA64" s="101" t="s">
        <v>1005</v>
      </c>
      <c r="EB64" s="12"/>
      <c r="EC64" s="12"/>
      <c r="ED64" s="12">
        <f t="shared" ref="ED64" si="357">(EF64/EE64)*100</f>
        <v>35.059331175836029</v>
      </c>
      <c r="EE64" s="12">
        <f t="shared" si="348"/>
        <v>927</v>
      </c>
      <c r="EF64" s="3">
        <v>325</v>
      </c>
      <c r="EG64" s="3">
        <v>602</v>
      </c>
      <c r="EH64" s="3"/>
      <c r="EI64" s="3"/>
      <c r="EJ64" s="67" t="s">
        <v>768</v>
      </c>
      <c r="EK64" s="100">
        <v>100</v>
      </c>
      <c r="EL64" s="56" t="s">
        <v>921</v>
      </c>
      <c r="EM64" s="81">
        <v>50</v>
      </c>
      <c r="EN64" s="56"/>
      <c r="EO64" s="81"/>
      <c r="EP64" s="56"/>
      <c r="EQ64" s="81"/>
      <c r="ER64" s="3" t="s">
        <v>882</v>
      </c>
      <c r="ES64" s="3">
        <v>1</v>
      </c>
      <c r="ET64" s="3" t="s">
        <v>948</v>
      </c>
      <c r="EU64" s="3"/>
      <c r="EV64" s="3"/>
      <c r="EW64" s="3"/>
      <c r="EX64" s="1" t="s">
        <v>223</v>
      </c>
      <c r="EY64" s="1" t="s">
        <v>224</v>
      </c>
      <c r="EZ64" s="1">
        <v>1</v>
      </c>
      <c r="FA64" s="1" t="s">
        <v>225</v>
      </c>
      <c r="FB64" s="1">
        <v>2</v>
      </c>
      <c r="FC64" s="1">
        <v>1</v>
      </c>
      <c r="FD64" s="1">
        <v>4</v>
      </c>
      <c r="FE64" s="9">
        <v>33897</v>
      </c>
      <c r="FF64" s="1">
        <v>1</v>
      </c>
      <c r="FG64" s="9">
        <v>33984</v>
      </c>
      <c r="FH64" s="1">
        <v>2</v>
      </c>
      <c r="FI64" s="1">
        <v>0</v>
      </c>
      <c r="FL64" s="1">
        <v>346</v>
      </c>
      <c r="FO64" s="1">
        <v>344</v>
      </c>
      <c r="FP64" s="1">
        <v>346</v>
      </c>
      <c r="FQ64" s="1">
        <v>1</v>
      </c>
      <c r="FR64" s="1" t="s">
        <v>65</v>
      </c>
      <c r="FS64" s="1">
        <v>1</v>
      </c>
      <c r="FT64">
        <v>2</v>
      </c>
      <c r="FU64">
        <v>1</v>
      </c>
      <c r="FV64" s="134">
        <v>33971</v>
      </c>
      <c r="FW64">
        <v>1</v>
      </c>
      <c r="FX64">
        <v>4</v>
      </c>
      <c r="FY64" s="134">
        <v>33973</v>
      </c>
      <c r="FZ64" s="134">
        <v>33943</v>
      </c>
      <c r="GA64" s="134">
        <v>33913</v>
      </c>
      <c r="GB64" s="134">
        <v>33883</v>
      </c>
      <c r="GC64" s="134">
        <v>33853</v>
      </c>
      <c r="GD64" s="134">
        <v>33823</v>
      </c>
      <c r="GE64" s="134">
        <v>33793</v>
      </c>
      <c r="GF64" s="134">
        <v>33608</v>
      </c>
      <c r="GG64" s="134">
        <v>33941</v>
      </c>
      <c r="GH64" s="134">
        <v>33911</v>
      </c>
      <c r="GI64" s="134">
        <v>33881</v>
      </c>
      <c r="GJ64" s="134">
        <v>33851</v>
      </c>
      <c r="GK64" s="134">
        <v>33821</v>
      </c>
      <c r="GL64" s="134">
        <v>33791</v>
      </c>
      <c r="GM64" s="134">
        <v>33606</v>
      </c>
      <c r="GN64">
        <v>1</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c r="HR64"/>
      <c r="HS64"/>
      <c r="HT64"/>
      <c r="HU64"/>
      <c r="HV64"/>
      <c r="HW64"/>
      <c r="HX64"/>
      <c r="HY64"/>
      <c r="HZ64"/>
      <c r="IA64"/>
      <c r="IB64"/>
      <c r="IC64"/>
      <c r="ID64"/>
    </row>
    <row r="65" spans="1:238" s="1" customFormat="1" x14ac:dyDescent="0.2">
      <c r="A65" s="1" t="s">
        <v>216</v>
      </c>
      <c r="B65" s="1">
        <v>1993</v>
      </c>
      <c r="C65" s="1">
        <v>5</v>
      </c>
      <c r="D65" s="1" t="s">
        <v>205</v>
      </c>
      <c r="E65" s="1" t="s">
        <v>206</v>
      </c>
      <c r="G65" s="1" t="s">
        <v>217</v>
      </c>
      <c r="H65" s="1" t="s">
        <v>138</v>
      </c>
      <c r="I65" s="1" t="s">
        <v>138</v>
      </c>
      <c r="J65" s="1" t="s">
        <v>218</v>
      </c>
      <c r="K65" s="1" t="s">
        <v>218</v>
      </c>
      <c r="T65" s="3">
        <v>1</v>
      </c>
      <c r="U65" s="7" t="s">
        <v>219</v>
      </c>
      <c r="V65" s="3" t="s">
        <v>220</v>
      </c>
      <c r="W65" s="3" t="s">
        <v>57</v>
      </c>
      <c r="X65" s="3" t="s">
        <v>101</v>
      </c>
      <c r="Y65" s="3"/>
      <c r="Z65" s="3"/>
      <c r="AA65" s="3"/>
      <c r="AB65" s="3"/>
      <c r="AC65" s="10" t="s">
        <v>221</v>
      </c>
      <c r="AD65" s="3" t="s">
        <v>222</v>
      </c>
      <c r="AE65" s="14" t="s">
        <v>74</v>
      </c>
      <c r="AF65" s="14" t="s">
        <v>507</v>
      </c>
      <c r="AG65" s="14" t="s">
        <v>507</v>
      </c>
      <c r="AH65" s="14"/>
      <c r="AI65" s="14"/>
      <c r="AJ65" s="3">
        <v>1</v>
      </c>
      <c r="AK65" s="62">
        <v>1</v>
      </c>
      <c r="AL65" s="28">
        <v>1</v>
      </c>
      <c r="AM65" s="28">
        <v>1</v>
      </c>
      <c r="AN65" s="28">
        <v>1</v>
      </c>
      <c r="AO65" s="28"/>
      <c r="AP65" s="28"/>
      <c r="AQ65" s="28"/>
      <c r="AR65" s="28"/>
      <c r="AS65" s="28">
        <v>1</v>
      </c>
      <c r="AT65" s="1" t="s">
        <v>225</v>
      </c>
      <c r="AU65" s="1">
        <v>1</v>
      </c>
      <c r="AV65" s="28">
        <v>400</v>
      </c>
      <c r="AW65" s="1">
        <v>40020</v>
      </c>
      <c r="AX65" s="1">
        <v>2</v>
      </c>
      <c r="AY65" s="1">
        <v>1</v>
      </c>
      <c r="AZ65" s="1">
        <v>2</v>
      </c>
      <c r="BA65" s="1">
        <v>1</v>
      </c>
      <c r="BB65" s="1">
        <v>0</v>
      </c>
      <c r="BC65" s="1">
        <v>1</v>
      </c>
      <c r="BD65" s="3" t="s">
        <v>303</v>
      </c>
      <c r="BE65" s="3" t="s">
        <v>567</v>
      </c>
      <c r="BF65" s="5" t="s">
        <v>331</v>
      </c>
      <c r="BG65" s="5" t="s">
        <v>311</v>
      </c>
      <c r="BH65" s="5" t="s">
        <v>414</v>
      </c>
      <c r="BI65" s="5"/>
      <c r="BJ65" s="5" t="s">
        <v>331</v>
      </c>
      <c r="BK65" s="5" t="s">
        <v>330</v>
      </c>
      <c r="BL65" s="5" t="s">
        <v>414</v>
      </c>
      <c r="BM65" s="5"/>
      <c r="BN65" s="161">
        <v>0</v>
      </c>
      <c r="BO65" s="161">
        <v>0</v>
      </c>
      <c r="BP65" s="3"/>
      <c r="BQ65" s="5" t="s">
        <v>689</v>
      </c>
      <c r="BR65" s="5" t="s">
        <v>762</v>
      </c>
      <c r="BS65" s="3" t="s">
        <v>410</v>
      </c>
      <c r="BT65" s="3">
        <v>1</v>
      </c>
      <c r="BU65" s="3">
        <v>2</v>
      </c>
      <c r="BV65" s="3">
        <v>1</v>
      </c>
      <c r="BW65" s="3" t="s">
        <v>465</v>
      </c>
      <c r="BX65" s="12" t="s">
        <v>1424</v>
      </c>
      <c r="BY65" s="12">
        <v>0</v>
      </c>
      <c r="BZ65" s="12">
        <v>1</v>
      </c>
      <c r="CA65" s="3">
        <v>1</v>
      </c>
      <c r="CB65" s="3">
        <v>1</v>
      </c>
      <c r="CC65" s="5">
        <f>CA64</f>
        <v>1</v>
      </c>
      <c r="CD65" s="3">
        <v>0</v>
      </c>
      <c r="CE65" s="3">
        <v>1</v>
      </c>
      <c r="CF65" s="3">
        <v>1</v>
      </c>
      <c r="CG65" s="12">
        <v>1</v>
      </c>
      <c r="CH65" s="12">
        <v>0</v>
      </c>
      <c r="CI65" s="12">
        <v>0</v>
      </c>
      <c r="CJ65" s="12">
        <v>42</v>
      </c>
      <c r="CK65" s="19" t="s">
        <v>1480</v>
      </c>
      <c r="CL65" s="12">
        <f t="shared" si="340"/>
        <v>50</v>
      </c>
      <c r="CM65" s="12">
        <f t="shared" si="354"/>
        <v>50</v>
      </c>
      <c r="CN65" s="12">
        <f t="shared" ref="CN65" si="358">CL64</f>
        <v>49</v>
      </c>
      <c r="CO65" s="3">
        <v>1</v>
      </c>
      <c r="CP65" s="3">
        <v>1</v>
      </c>
      <c r="CQ65" s="3">
        <v>0</v>
      </c>
      <c r="CR65" s="161">
        <v>0</v>
      </c>
      <c r="CS65" s="161">
        <v>1</v>
      </c>
      <c r="CT65" s="161">
        <v>0</v>
      </c>
      <c r="CU65" s="3">
        <v>0</v>
      </c>
      <c r="CV65" s="161">
        <v>0</v>
      </c>
      <c r="CW65" s="161">
        <v>1</v>
      </c>
      <c r="CX65" s="161">
        <v>0</v>
      </c>
      <c r="CY65" s="3">
        <v>64.940668824163978</v>
      </c>
      <c r="CZ65" s="3">
        <v>33.333333333333329</v>
      </c>
      <c r="DA65" s="3">
        <v>0</v>
      </c>
      <c r="DB65" s="3">
        <v>0</v>
      </c>
      <c r="DC65" s="3">
        <v>0</v>
      </c>
      <c r="DD65" s="12">
        <f>100-EM65</f>
        <v>50</v>
      </c>
      <c r="DE65" s="12">
        <f t="shared" si="343"/>
        <v>50</v>
      </c>
      <c r="DF65" s="12">
        <f t="shared" si="336"/>
        <v>50</v>
      </c>
      <c r="DG65" s="12">
        <f t="shared" ref="DG65" si="359">EM65</f>
        <v>50</v>
      </c>
      <c r="DH65" s="12">
        <f>DD64</f>
        <v>0</v>
      </c>
      <c r="DI65" s="12">
        <f t="shared" si="351"/>
        <v>49</v>
      </c>
      <c r="DJ65" s="3">
        <v>1</v>
      </c>
      <c r="DK65" s="3" t="s">
        <v>320</v>
      </c>
      <c r="DL65" s="3">
        <v>2</v>
      </c>
      <c r="DM65" s="30" t="s">
        <v>879</v>
      </c>
      <c r="DN65" s="3" t="s">
        <v>465</v>
      </c>
      <c r="DO65" s="3" t="s">
        <v>1052</v>
      </c>
      <c r="DP65" s="3"/>
      <c r="DQ65" s="3"/>
      <c r="DR65" s="3"/>
      <c r="DS65" s="3"/>
      <c r="DT65" s="12">
        <f t="shared" ref="DT65" si="360">(DW65/DU65)*100</f>
        <v>33.333333333333329</v>
      </c>
      <c r="DU65" s="12">
        <f t="shared" si="346"/>
        <v>127500</v>
      </c>
      <c r="DV65" s="3">
        <v>85000</v>
      </c>
      <c r="DW65" s="3">
        <v>42500</v>
      </c>
      <c r="DX65" s="3"/>
      <c r="DY65" s="3"/>
      <c r="DZ65" s="101" t="s">
        <v>1003</v>
      </c>
      <c r="EA65" s="101" t="s">
        <v>1005</v>
      </c>
      <c r="EB65" s="12"/>
      <c r="EC65" s="12"/>
      <c r="ED65" s="12">
        <f t="shared" ref="ED65" si="361">(EG65/EE65)*100</f>
        <v>64.940668824163978</v>
      </c>
      <c r="EE65" s="12">
        <f t="shared" si="348"/>
        <v>927</v>
      </c>
      <c r="EF65" s="3">
        <v>325</v>
      </c>
      <c r="EG65" s="3">
        <v>602</v>
      </c>
      <c r="EH65" s="3"/>
      <c r="EI65" s="3"/>
      <c r="EJ65" s="67" t="s">
        <v>768</v>
      </c>
      <c r="EK65" s="100">
        <v>100</v>
      </c>
      <c r="EL65" s="56" t="s">
        <v>921</v>
      </c>
      <c r="EM65" s="81">
        <v>50</v>
      </c>
      <c r="EN65" s="56"/>
      <c r="EO65" s="81"/>
      <c r="EP65" s="56"/>
      <c r="EQ65" s="81"/>
      <c r="ER65" s="3" t="s">
        <v>882</v>
      </c>
      <c r="ES65" s="3">
        <v>1</v>
      </c>
      <c r="ET65" s="3" t="s">
        <v>948</v>
      </c>
      <c r="EU65" s="3"/>
      <c r="EV65" s="3"/>
      <c r="EW65" s="3"/>
      <c r="EX65" s="1" t="s">
        <v>223</v>
      </c>
      <c r="EY65" s="1" t="s">
        <v>224</v>
      </c>
      <c r="EZ65" s="1">
        <v>1</v>
      </c>
      <c r="FA65" s="1" t="s">
        <v>225</v>
      </c>
      <c r="FB65" s="1">
        <v>2</v>
      </c>
      <c r="FC65" s="1">
        <v>1</v>
      </c>
      <c r="FD65" s="1">
        <v>4</v>
      </c>
      <c r="FE65" s="9">
        <v>33897</v>
      </c>
      <c r="FF65" s="1">
        <v>1</v>
      </c>
      <c r="FG65" s="9">
        <v>33984</v>
      </c>
      <c r="FH65" s="1">
        <v>2</v>
      </c>
      <c r="FI65" s="1">
        <v>0</v>
      </c>
      <c r="FL65" s="1">
        <v>346</v>
      </c>
      <c r="FO65" s="1">
        <v>344</v>
      </c>
      <c r="FP65" s="1">
        <v>346</v>
      </c>
      <c r="FQ65" s="1">
        <v>1</v>
      </c>
      <c r="FR65" s="1" t="s">
        <v>65</v>
      </c>
      <c r="FS65" s="1">
        <v>1</v>
      </c>
      <c r="FT65">
        <v>2</v>
      </c>
      <c r="FU65">
        <v>1</v>
      </c>
      <c r="FV65" s="134">
        <v>33971</v>
      </c>
      <c r="FW65">
        <v>1</v>
      </c>
      <c r="FX65">
        <v>4</v>
      </c>
      <c r="FY65" s="134">
        <v>33973</v>
      </c>
      <c r="FZ65" s="134">
        <v>33943</v>
      </c>
      <c r="GA65" s="134">
        <v>33913</v>
      </c>
      <c r="GB65" s="134">
        <v>33883</v>
      </c>
      <c r="GC65" s="134">
        <v>33853</v>
      </c>
      <c r="GD65" s="134">
        <v>33823</v>
      </c>
      <c r="GE65" s="134">
        <v>33793</v>
      </c>
      <c r="GF65" s="134">
        <v>33608</v>
      </c>
      <c r="GG65" s="134">
        <v>33941</v>
      </c>
      <c r="GH65" s="134">
        <v>33911</v>
      </c>
      <c r="GI65" s="134">
        <v>33881</v>
      </c>
      <c r="GJ65" s="134">
        <v>33851</v>
      </c>
      <c r="GK65" s="134">
        <v>33821</v>
      </c>
      <c r="GL65" s="134">
        <v>33791</v>
      </c>
      <c r="GM65" s="134">
        <v>33606</v>
      </c>
      <c r="GN65">
        <v>1</v>
      </c>
      <c r="GO65">
        <v>0</v>
      </c>
      <c r="GP65">
        <v>0</v>
      </c>
      <c r="GQ65">
        <v>0</v>
      </c>
      <c r="GR65">
        <v>0</v>
      </c>
      <c r="GS65">
        <v>0</v>
      </c>
      <c r="GT65">
        <v>0</v>
      </c>
      <c r="GU65">
        <v>0</v>
      </c>
      <c r="GV65">
        <v>0</v>
      </c>
      <c r="GW65">
        <v>0</v>
      </c>
      <c r="GX65">
        <v>0</v>
      </c>
      <c r="GY65">
        <v>0</v>
      </c>
      <c r="GZ65">
        <v>0</v>
      </c>
      <c r="HA65">
        <v>0</v>
      </c>
      <c r="HB65">
        <v>0</v>
      </c>
      <c r="HC65">
        <v>0</v>
      </c>
      <c r="HD65">
        <v>0</v>
      </c>
      <c r="HE65">
        <v>0</v>
      </c>
      <c r="HF65">
        <v>0</v>
      </c>
      <c r="HG65">
        <v>0</v>
      </c>
      <c r="HH65">
        <v>0</v>
      </c>
      <c r="HI65">
        <v>0</v>
      </c>
      <c r="HJ65">
        <v>0</v>
      </c>
      <c r="HK65">
        <v>0</v>
      </c>
      <c r="HL65">
        <v>0</v>
      </c>
      <c r="HM65">
        <v>0</v>
      </c>
      <c r="HN65">
        <v>0</v>
      </c>
      <c r="HO65">
        <v>0</v>
      </c>
      <c r="HP65">
        <v>0</v>
      </c>
      <c r="HQ65"/>
      <c r="HR65"/>
      <c r="HS65"/>
      <c r="HT65"/>
      <c r="HU65"/>
      <c r="HV65"/>
      <c r="HW65"/>
      <c r="HX65"/>
      <c r="HY65"/>
      <c r="HZ65"/>
      <c r="IA65"/>
      <c r="IB65"/>
      <c r="IC65"/>
      <c r="ID65"/>
    </row>
    <row r="66" spans="1:238" s="1" customFormat="1" x14ac:dyDescent="0.2">
      <c r="A66" s="1" t="s">
        <v>216</v>
      </c>
      <c r="B66" s="1">
        <v>1993</v>
      </c>
      <c r="C66" s="1">
        <v>5</v>
      </c>
      <c r="D66" s="1" t="s">
        <v>205</v>
      </c>
      <c r="E66" s="1" t="s">
        <v>206</v>
      </c>
      <c r="G66" s="1" t="s">
        <v>217</v>
      </c>
      <c r="H66" s="1" t="s">
        <v>138</v>
      </c>
      <c r="I66" s="1" t="s">
        <v>138</v>
      </c>
      <c r="J66" s="1" t="s">
        <v>218</v>
      </c>
      <c r="K66" s="1" t="s">
        <v>218</v>
      </c>
      <c r="T66" s="3">
        <v>1</v>
      </c>
      <c r="U66" s="7" t="s">
        <v>219</v>
      </c>
      <c r="V66" s="3" t="s">
        <v>220</v>
      </c>
      <c r="W66" s="3" t="s">
        <v>57</v>
      </c>
      <c r="X66" s="3" t="s">
        <v>101</v>
      </c>
      <c r="Y66" s="3"/>
      <c r="Z66" s="3"/>
      <c r="AA66" s="3"/>
      <c r="AB66" s="3"/>
      <c r="AC66" s="10" t="s">
        <v>221</v>
      </c>
      <c r="AD66" s="3" t="s">
        <v>222</v>
      </c>
      <c r="AE66" s="14" t="s">
        <v>74</v>
      </c>
      <c r="AF66" s="14" t="s">
        <v>507</v>
      </c>
      <c r="AG66" s="14" t="s">
        <v>507</v>
      </c>
      <c r="AH66" s="14"/>
      <c r="AI66" s="14"/>
      <c r="AJ66" s="3">
        <v>1</v>
      </c>
      <c r="AK66" s="62">
        <v>1</v>
      </c>
      <c r="AL66" s="28">
        <v>1</v>
      </c>
      <c r="AM66" s="28">
        <v>1</v>
      </c>
      <c r="AN66" s="28">
        <v>1</v>
      </c>
      <c r="AO66" s="28"/>
      <c r="AP66" s="28"/>
      <c r="AQ66" s="28"/>
      <c r="AR66" s="28"/>
      <c r="AS66" s="28">
        <v>1</v>
      </c>
      <c r="AT66" s="1" t="s">
        <v>225</v>
      </c>
      <c r="AU66" s="1">
        <v>1</v>
      </c>
      <c r="AV66" s="28">
        <v>401</v>
      </c>
      <c r="AW66" s="1">
        <v>40110</v>
      </c>
      <c r="AX66" s="1">
        <v>1</v>
      </c>
      <c r="AY66" s="1">
        <v>0</v>
      </c>
      <c r="AZ66" s="1">
        <v>1</v>
      </c>
      <c r="BA66" s="1">
        <v>0</v>
      </c>
      <c r="BB66" s="1">
        <v>0</v>
      </c>
      <c r="BC66" s="1">
        <v>0</v>
      </c>
      <c r="BD66" s="3" t="s">
        <v>388</v>
      </c>
      <c r="BE66" s="3" t="s">
        <v>389</v>
      </c>
      <c r="BF66" s="5" t="s">
        <v>331</v>
      </c>
      <c r="BG66" s="5" t="s">
        <v>355</v>
      </c>
      <c r="BH66" s="5" t="s">
        <v>414</v>
      </c>
      <c r="BI66" s="5"/>
      <c r="BJ66" s="5" t="s">
        <v>331</v>
      </c>
      <c r="BK66" s="5" t="s">
        <v>367</v>
      </c>
      <c r="BL66" s="5" t="s">
        <v>414</v>
      </c>
      <c r="BM66" s="5"/>
      <c r="BN66" s="161">
        <v>0</v>
      </c>
      <c r="BO66" s="161">
        <v>0</v>
      </c>
      <c r="BP66" s="3"/>
      <c r="BQ66" s="5" t="s">
        <v>689</v>
      </c>
      <c r="BR66" s="5" t="s">
        <v>762</v>
      </c>
      <c r="BS66" s="3" t="s">
        <v>410</v>
      </c>
      <c r="BT66" s="3">
        <v>1</v>
      </c>
      <c r="BU66" s="3">
        <v>2</v>
      </c>
      <c r="BV66" s="3">
        <v>1</v>
      </c>
      <c r="BW66" s="3" t="s">
        <v>1425</v>
      </c>
      <c r="BX66" s="1" t="s">
        <v>320</v>
      </c>
      <c r="BY66" s="28">
        <v>1</v>
      </c>
      <c r="BZ66" s="28">
        <v>0</v>
      </c>
      <c r="CA66" s="3">
        <v>1</v>
      </c>
      <c r="CB66" s="3">
        <v>1</v>
      </c>
      <c r="CC66" s="5">
        <f>CA67</f>
        <v>1</v>
      </c>
      <c r="CD66" s="3">
        <v>0</v>
      </c>
      <c r="CE66" s="3">
        <v>1</v>
      </c>
      <c r="CF66" s="3">
        <v>1</v>
      </c>
      <c r="CG66" s="12">
        <v>1</v>
      </c>
      <c r="CH66" s="12">
        <v>0</v>
      </c>
      <c r="CI66" s="12">
        <v>0</v>
      </c>
      <c r="CJ66" s="12">
        <v>41</v>
      </c>
      <c r="CK66" s="19" t="s">
        <v>1479</v>
      </c>
      <c r="CL66" s="12">
        <f t="shared" si="340"/>
        <v>49</v>
      </c>
      <c r="CM66" s="12">
        <f t="shared" si="354"/>
        <v>51</v>
      </c>
      <c r="CN66" s="12">
        <f t="shared" ref="CN66" si="362">CL67</f>
        <v>50</v>
      </c>
      <c r="CO66" s="3">
        <v>1</v>
      </c>
      <c r="CP66" s="3">
        <v>1</v>
      </c>
      <c r="CQ66" s="3">
        <v>1</v>
      </c>
      <c r="CR66" s="161">
        <v>1</v>
      </c>
      <c r="CS66" s="161">
        <v>0</v>
      </c>
      <c r="CT66" s="161">
        <v>0</v>
      </c>
      <c r="CU66" s="3">
        <v>1</v>
      </c>
      <c r="CV66" s="161">
        <v>1</v>
      </c>
      <c r="CW66" s="161">
        <v>0</v>
      </c>
      <c r="CX66" s="161">
        <v>0</v>
      </c>
      <c r="CY66" s="3">
        <v>35.059331175836029</v>
      </c>
      <c r="CZ66" s="3">
        <v>66.666666666666657</v>
      </c>
      <c r="DA66" s="3">
        <v>1</v>
      </c>
      <c r="DB66" s="3">
        <v>1</v>
      </c>
      <c r="DC66" s="3">
        <v>1</v>
      </c>
      <c r="DD66" s="96">
        <f>100-EK66</f>
        <v>0</v>
      </c>
      <c r="DE66" s="96">
        <f t="shared" si="343"/>
        <v>49</v>
      </c>
      <c r="DF66" s="96">
        <f t="shared" si="331"/>
        <v>100</v>
      </c>
      <c r="DG66" s="96">
        <v>51</v>
      </c>
      <c r="DH66" s="96">
        <f>DD67</f>
        <v>50</v>
      </c>
      <c r="DI66" s="96">
        <f t="shared" si="344"/>
        <v>50</v>
      </c>
      <c r="DJ66" s="3">
        <v>1</v>
      </c>
      <c r="DK66" s="3" t="s">
        <v>320</v>
      </c>
      <c r="DL66" s="3">
        <v>2</v>
      </c>
      <c r="DM66" s="30" t="s">
        <v>879</v>
      </c>
      <c r="DN66" s="3" t="s">
        <v>465</v>
      </c>
      <c r="DO66" s="3" t="s">
        <v>1052</v>
      </c>
      <c r="DP66" s="3"/>
      <c r="DQ66" s="3"/>
      <c r="DR66" s="3"/>
      <c r="DS66" s="3"/>
      <c r="DT66" s="12">
        <f t="shared" ref="DT66" si="363">(DV66/DU66)*100</f>
        <v>66.666666666666657</v>
      </c>
      <c r="DU66" s="12">
        <f t="shared" si="346"/>
        <v>127500</v>
      </c>
      <c r="DV66" s="3">
        <v>85000</v>
      </c>
      <c r="DW66" s="3">
        <v>42500</v>
      </c>
      <c r="DX66" s="3"/>
      <c r="DY66" s="3"/>
      <c r="DZ66" s="101" t="s">
        <v>1003</v>
      </c>
      <c r="EA66" s="101" t="s">
        <v>1005</v>
      </c>
      <c r="EB66" s="12"/>
      <c r="EC66" s="12"/>
      <c r="ED66" s="12">
        <f t="shared" ref="ED66" si="364">(EF66/EE66)*100</f>
        <v>35.059331175836029</v>
      </c>
      <c r="EE66" s="12">
        <f t="shared" si="348"/>
        <v>927</v>
      </c>
      <c r="EF66" s="3">
        <v>325</v>
      </c>
      <c r="EG66" s="3">
        <v>602</v>
      </c>
      <c r="EH66" s="3"/>
      <c r="EI66" s="3"/>
      <c r="EJ66" s="67" t="s">
        <v>768</v>
      </c>
      <c r="EK66" s="100">
        <v>100</v>
      </c>
      <c r="EL66" s="56" t="s">
        <v>920</v>
      </c>
      <c r="EM66" s="81">
        <v>50</v>
      </c>
      <c r="EN66" s="56"/>
      <c r="EO66" s="81"/>
      <c r="EP66" s="56"/>
      <c r="EQ66" s="81"/>
      <c r="ER66" s="3" t="s">
        <v>883</v>
      </c>
      <c r="ES66" s="3">
        <v>1</v>
      </c>
      <c r="ET66" s="3" t="s">
        <v>948</v>
      </c>
      <c r="EU66" s="3"/>
      <c r="EV66" s="3"/>
      <c r="EW66" s="3"/>
      <c r="EX66" s="1" t="s">
        <v>223</v>
      </c>
      <c r="EY66" s="1" t="s">
        <v>224</v>
      </c>
      <c r="EZ66" s="1">
        <v>1</v>
      </c>
      <c r="FA66" s="1" t="s">
        <v>225</v>
      </c>
      <c r="FB66" s="1">
        <v>2</v>
      </c>
      <c r="FC66" s="1">
        <v>1</v>
      </c>
      <c r="FD66" s="1">
        <v>4</v>
      </c>
      <c r="FE66" s="9">
        <v>33897</v>
      </c>
      <c r="FF66" s="1">
        <v>1</v>
      </c>
      <c r="FG66" s="9">
        <v>33984</v>
      </c>
      <c r="FH66" s="1">
        <v>2</v>
      </c>
      <c r="FI66" s="1">
        <v>0</v>
      </c>
      <c r="FL66" s="1">
        <v>346</v>
      </c>
      <c r="FO66" s="1">
        <v>344</v>
      </c>
      <c r="FP66" s="1">
        <v>346</v>
      </c>
      <c r="FQ66" s="1">
        <v>1</v>
      </c>
      <c r="FR66" s="1" t="s">
        <v>65</v>
      </c>
      <c r="FS66" s="1">
        <v>1</v>
      </c>
      <c r="FT66">
        <v>10</v>
      </c>
      <c r="FU66">
        <v>1</v>
      </c>
      <c r="FV66" s="134">
        <v>33979</v>
      </c>
      <c r="FW66">
        <v>1</v>
      </c>
      <c r="FX66">
        <v>12</v>
      </c>
      <c r="FY66" s="134">
        <v>33981</v>
      </c>
      <c r="FZ66" s="134">
        <v>33951</v>
      </c>
      <c r="GA66" s="134">
        <v>33921</v>
      </c>
      <c r="GB66" s="134">
        <v>33891</v>
      </c>
      <c r="GC66" s="134">
        <v>33861</v>
      </c>
      <c r="GD66" s="134">
        <v>33831</v>
      </c>
      <c r="GE66" s="134">
        <v>33801</v>
      </c>
      <c r="GF66" s="134">
        <v>33616</v>
      </c>
      <c r="GG66" s="134">
        <v>33949</v>
      </c>
      <c r="GH66" s="134">
        <v>33919</v>
      </c>
      <c r="GI66" s="134">
        <v>33889</v>
      </c>
      <c r="GJ66" s="134">
        <v>33859</v>
      </c>
      <c r="GK66" s="134">
        <v>33829</v>
      </c>
      <c r="GL66" s="134">
        <v>33799</v>
      </c>
      <c r="GM66" s="134">
        <v>33614</v>
      </c>
      <c r="GN66">
        <v>1</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c r="HR66"/>
      <c r="HS66"/>
      <c r="HT66"/>
      <c r="HU66"/>
      <c r="HV66"/>
      <c r="HW66"/>
      <c r="HX66"/>
      <c r="HY66"/>
      <c r="HZ66"/>
      <c r="IA66"/>
      <c r="IB66"/>
      <c r="IC66"/>
      <c r="ID66"/>
    </row>
    <row r="67" spans="1:238" s="1" customFormat="1" x14ac:dyDescent="0.2">
      <c r="A67" s="1" t="s">
        <v>216</v>
      </c>
      <c r="B67" s="1">
        <v>1993</v>
      </c>
      <c r="C67" s="1">
        <v>5</v>
      </c>
      <c r="D67" s="1" t="s">
        <v>205</v>
      </c>
      <c r="E67" s="1" t="s">
        <v>206</v>
      </c>
      <c r="G67" s="1" t="s">
        <v>217</v>
      </c>
      <c r="H67" s="1" t="s">
        <v>138</v>
      </c>
      <c r="I67" s="1" t="s">
        <v>138</v>
      </c>
      <c r="J67" s="1" t="s">
        <v>218</v>
      </c>
      <c r="K67" s="1" t="s">
        <v>218</v>
      </c>
      <c r="T67" s="3">
        <v>1</v>
      </c>
      <c r="U67" s="7" t="s">
        <v>219</v>
      </c>
      <c r="V67" s="3" t="s">
        <v>220</v>
      </c>
      <c r="W67" s="3" t="s">
        <v>57</v>
      </c>
      <c r="X67" s="3" t="s">
        <v>101</v>
      </c>
      <c r="Y67" s="3"/>
      <c r="Z67" s="3"/>
      <c r="AA67" s="3"/>
      <c r="AB67" s="3"/>
      <c r="AC67" s="10" t="s">
        <v>221</v>
      </c>
      <c r="AD67" s="3" t="s">
        <v>222</v>
      </c>
      <c r="AE67" s="14" t="s">
        <v>74</v>
      </c>
      <c r="AF67" s="14" t="s">
        <v>507</v>
      </c>
      <c r="AG67" s="14" t="s">
        <v>507</v>
      </c>
      <c r="AH67" s="14"/>
      <c r="AI67" s="14"/>
      <c r="AJ67" s="3">
        <v>1</v>
      </c>
      <c r="AK67" s="62">
        <v>1</v>
      </c>
      <c r="AL67" s="28">
        <v>1</v>
      </c>
      <c r="AM67" s="28">
        <v>1</v>
      </c>
      <c r="AN67" s="28">
        <v>1</v>
      </c>
      <c r="AO67" s="28"/>
      <c r="AP67" s="28"/>
      <c r="AQ67" s="28"/>
      <c r="AR67" s="28"/>
      <c r="AS67" s="28">
        <v>1</v>
      </c>
      <c r="AT67" s="1" t="s">
        <v>225</v>
      </c>
      <c r="AU67" s="1">
        <v>1</v>
      </c>
      <c r="AV67" s="28">
        <v>401</v>
      </c>
      <c r="AW67" s="1">
        <v>40110</v>
      </c>
      <c r="AX67" s="1">
        <v>1</v>
      </c>
      <c r="AY67" s="1">
        <v>0</v>
      </c>
      <c r="AZ67" s="1">
        <v>1</v>
      </c>
      <c r="BA67" s="1">
        <v>0</v>
      </c>
      <c r="BB67" s="1">
        <v>0</v>
      </c>
      <c r="BC67" s="1">
        <v>0</v>
      </c>
      <c r="BD67" s="3" t="s">
        <v>388</v>
      </c>
      <c r="BE67" s="3" t="s">
        <v>389</v>
      </c>
      <c r="BF67" s="5" t="s">
        <v>331</v>
      </c>
      <c r="BG67" s="5" t="s">
        <v>355</v>
      </c>
      <c r="BH67" s="5" t="s">
        <v>414</v>
      </c>
      <c r="BI67" s="5"/>
      <c r="BJ67" s="5" t="s">
        <v>331</v>
      </c>
      <c r="BK67" s="5" t="s">
        <v>367</v>
      </c>
      <c r="BL67" s="5" t="s">
        <v>414</v>
      </c>
      <c r="BM67" s="5"/>
      <c r="BN67" s="161">
        <v>0</v>
      </c>
      <c r="BO67" s="161">
        <v>0</v>
      </c>
      <c r="BP67" s="3"/>
      <c r="BQ67" s="5" t="s">
        <v>689</v>
      </c>
      <c r="BR67" s="5" t="s">
        <v>762</v>
      </c>
      <c r="BS67" s="3" t="s">
        <v>410</v>
      </c>
      <c r="BT67" s="3">
        <v>1</v>
      </c>
      <c r="BU67" s="3">
        <v>2</v>
      </c>
      <c r="BV67" s="3">
        <v>1</v>
      </c>
      <c r="BW67" s="3" t="s">
        <v>465</v>
      </c>
      <c r="BX67" s="12" t="s">
        <v>1424</v>
      </c>
      <c r="BY67" s="12">
        <v>0</v>
      </c>
      <c r="BZ67" s="12">
        <v>1</v>
      </c>
      <c r="CA67" s="3">
        <v>1</v>
      </c>
      <c r="CB67" s="3">
        <v>1</v>
      </c>
      <c r="CC67" s="5">
        <f>CA66</f>
        <v>1</v>
      </c>
      <c r="CD67" s="3">
        <v>0</v>
      </c>
      <c r="CE67" s="3">
        <v>1</v>
      </c>
      <c r="CF67" s="3">
        <v>1</v>
      </c>
      <c r="CG67" s="12">
        <v>1</v>
      </c>
      <c r="CH67" s="12">
        <v>0</v>
      </c>
      <c r="CI67" s="12">
        <v>0</v>
      </c>
      <c r="CJ67" s="12">
        <v>42</v>
      </c>
      <c r="CK67" s="19" t="s">
        <v>1480</v>
      </c>
      <c r="CL67" s="12">
        <f t="shared" si="340"/>
        <v>50</v>
      </c>
      <c r="CM67" s="12">
        <f t="shared" si="354"/>
        <v>50</v>
      </c>
      <c r="CN67" s="12">
        <f t="shared" ref="CN67" si="365">CL66</f>
        <v>49</v>
      </c>
      <c r="CO67" s="3">
        <v>1</v>
      </c>
      <c r="CP67" s="3">
        <v>1</v>
      </c>
      <c r="CQ67" s="3">
        <v>1</v>
      </c>
      <c r="CR67" s="161">
        <v>1</v>
      </c>
      <c r="CS67" s="161">
        <v>0</v>
      </c>
      <c r="CT67" s="161">
        <v>0</v>
      </c>
      <c r="CU67" s="3">
        <v>1</v>
      </c>
      <c r="CV67" s="161">
        <v>1</v>
      </c>
      <c r="CW67" s="161">
        <v>0</v>
      </c>
      <c r="CX67" s="161">
        <v>0</v>
      </c>
      <c r="CY67" s="3">
        <v>64.940668824163978</v>
      </c>
      <c r="CZ67" s="3">
        <v>33.333333333333329</v>
      </c>
      <c r="DA67" s="3">
        <v>1</v>
      </c>
      <c r="DB67" s="3">
        <v>1</v>
      </c>
      <c r="DC67" s="3">
        <v>1</v>
      </c>
      <c r="DD67" s="12">
        <f>100-EM67</f>
        <v>50</v>
      </c>
      <c r="DE67" s="12">
        <f t="shared" si="343"/>
        <v>50</v>
      </c>
      <c r="DF67" s="12">
        <f t="shared" si="336"/>
        <v>50</v>
      </c>
      <c r="DG67" s="12">
        <f t="shared" ref="DG67" si="366">EM67</f>
        <v>50</v>
      </c>
      <c r="DH67" s="12">
        <f>DD66</f>
        <v>0</v>
      </c>
      <c r="DI67" s="12">
        <f t="shared" si="351"/>
        <v>49</v>
      </c>
      <c r="DJ67" s="3">
        <v>1</v>
      </c>
      <c r="DK67" s="3" t="s">
        <v>320</v>
      </c>
      <c r="DL67" s="3">
        <v>2</v>
      </c>
      <c r="DM67" s="30" t="s">
        <v>879</v>
      </c>
      <c r="DN67" s="3" t="s">
        <v>465</v>
      </c>
      <c r="DO67" s="3" t="s">
        <v>1052</v>
      </c>
      <c r="DP67" s="3"/>
      <c r="DQ67" s="3"/>
      <c r="DR67" s="3"/>
      <c r="DS67" s="3"/>
      <c r="DT67" s="12">
        <f t="shared" ref="DT67" si="367">(DW67/DU67)*100</f>
        <v>33.333333333333329</v>
      </c>
      <c r="DU67" s="12">
        <f t="shared" si="346"/>
        <v>127500</v>
      </c>
      <c r="DV67" s="3">
        <v>85000</v>
      </c>
      <c r="DW67" s="3">
        <v>42500</v>
      </c>
      <c r="DX67" s="3"/>
      <c r="DY67" s="3"/>
      <c r="DZ67" s="101" t="s">
        <v>1003</v>
      </c>
      <c r="EA67" s="101" t="s">
        <v>1005</v>
      </c>
      <c r="EB67" s="12"/>
      <c r="EC67" s="12"/>
      <c r="ED67" s="12">
        <f t="shared" ref="ED67" si="368">(EG67/EE67)*100</f>
        <v>64.940668824163978</v>
      </c>
      <c r="EE67" s="12">
        <f t="shared" si="348"/>
        <v>927</v>
      </c>
      <c r="EF67" s="3">
        <v>325</v>
      </c>
      <c r="EG67" s="3">
        <v>602</v>
      </c>
      <c r="EH67" s="3"/>
      <c r="EI67" s="3"/>
      <c r="EJ67" s="67" t="s">
        <v>768</v>
      </c>
      <c r="EK67" s="100">
        <v>100</v>
      </c>
      <c r="EL67" s="56" t="s">
        <v>920</v>
      </c>
      <c r="EM67" s="81">
        <v>50</v>
      </c>
      <c r="EN67" s="56"/>
      <c r="EO67" s="81"/>
      <c r="EP67" s="56"/>
      <c r="EQ67" s="81"/>
      <c r="ER67" s="3" t="s">
        <v>883</v>
      </c>
      <c r="ES67" s="3">
        <v>1</v>
      </c>
      <c r="ET67" s="3" t="s">
        <v>948</v>
      </c>
      <c r="EU67" s="3"/>
      <c r="EV67" s="3"/>
      <c r="EW67" s="3"/>
      <c r="EX67" s="1" t="s">
        <v>223</v>
      </c>
      <c r="EY67" s="1" t="s">
        <v>224</v>
      </c>
      <c r="EZ67" s="1">
        <v>1</v>
      </c>
      <c r="FA67" s="1" t="s">
        <v>225</v>
      </c>
      <c r="FB67" s="1">
        <v>2</v>
      </c>
      <c r="FC67" s="1">
        <v>1</v>
      </c>
      <c r="FD67" s="1">
        <v>4</v>
      </c>
      <c r="FE67" s="9">
        <v>33897</v>
      </c>
      <c r="FF67" s="1">
        <v>1</v>
      </c>
      <c r="FG67" s="9">
        <v>33984</v>
      </c>
      <c r="FH67" s="1">
        <v>2</v>
      </c>
      <c r="FI67" s="1">
        <v>0</v>
      </c>
      <c r="FL67" s="1">
        <v>346</v>
      </c>
      <c r="FO67" s="1">
        <v>344</v>
      </c>
      <c r="FP67" s="1">
        <v>346</v>
      </c>
      <c r="FQ67" s="1">
        <v>1</v>
      </c>
      <c r="FR67" s="1" t="s">
        <v>65</v>
      </c>
      <c r="FS67" s="1">
        <v>1</v>
      </c>
      <c r="FT67">
        <v>10</v>
      </c>
      <c r="FU67">
        <v>1</v>
      </c>
      <c r="FV67" s="134">
        <v>33979</v>
      </c>
      <c r="FW67">
        <v>1</v>
      </c>
      <c r="FX67">
        <v>12</v>
      </c>
      <c r="FY67" s="134">
        <v>33981</v>
      </c>
      <c r="FZ67" s="134">
        <v>33951</v>
      </c>
      <c r="GA67" s="134">
        <v>33921</v>
      </c>
      <c r="GB67" s="134">
        <v>33891</v>
      </c>
      <c r="GC67" s="134">
        <v>33861</v>
      </c>
      <c r="GD67" s="134">
        <v>33831</v>
      </c>
      <c r="GE67" s="134">
        <v>33801</v>
      </c>
      <c r="GF67" s="134">
        <v>33616</v>
      </c>
      <c r="GG67" s="134">
        <v>33949</v>
      </c>
      <c r="GH67" s="134">
        <v>33919</v>
      </c>
      <c r="GI67" s="134">
        <v>33889</v>
      </c>
      <c r="GJ67" s="134">
        <v>33859</v>
      </c>
      <c r="GK67" s="134">
        <v>33829</v>
      </c>
      <c r="GL67" s="134">
        <v>33799</v>
      </c>
      <c r="GM67" s="134">
        <v>33614</v>
      </c>
      <c r="GN67">
        <v>1</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c r="HR67"/>
      <c r="HS67"/>
      <c r="HT67"/>
      <c r="HU67"/>
      <c r="HV67"/>
      <c r="HW67"/>
      <c r="HX67"/>
      <c r="HY67"/>
      <c r="HZ67"/>
      <c r="IA67"/>
      <c r="IB67"/>
      <c r="IC67"/>
      <c r="ID67"/>
    </row>
    <row r="68" spans="1:238" s="1" customFormat="1" x14ac:dyDescent="0.2">
      <c r="A68" s="1" t="s">
        <v>216</v>
      </c>
      <c r="B68" s="1">
        <v>1993</v>
      </c>
      <c r="C68" s="1">
        <v>5</v>
      </c>
      <c r="D68" s="1" t="s">
        <v>205</v>
      </c>
      <c r="E68" s="1" t="s">
        <v>206</v>
      </c>
      <c r="G68" s="1" t="s">
        <v>217</v>
      </c>
      <c r="H68" s="1" t="s">
        <v>138</v>
      </c>
      <c r="I68" s="1" t="s">
        <v>138</v>
      </c>
      <c r="J68" s="1" t="s">
        <v>218</v>
      </c>
      <c r="K68" s="1" t="s">
        <v>218</v>
      </c>
      <c r="T68" s="3">
        <v>1</v>
      </c>
      <c r="U68" s="7" t="s">
        <v>219</v>
      </c>
      <c r="V68" s="3" t="s">
        <v>220</v>
      </c>
      <c r="W68" s="3" t="s">
        <v>57</v>
      </c>
      <c r="X68" s="3" t="s">
        <v>101</v>
      </c>
      <c r="Y68" s="3"/>
      <c r="Z68" s="3"/>
      <c r="AA68" s="3"/>
      <c r="AB68" s="3"/>
      <c r="AC68" s="10" t="s">
        <v>221</v>
      </c>
      <c r="AD68" s="3" t="s">
        <v>222</v>
      </c>
      <c r="AE68" s="14" t="s">
        <v>74</v>
      </c>
      <c r="AF68" s="14" t="s">
        <v>507</v>
      </c>
      <c r="AG68" s="14" t="s">
        <v>507</v>
      </c>
      <c r="AH68" s="14"/>
      <c r="AI68" s="14"/>
      <c r="AJ68" s="3">
        <v>1</v>
      </c>
      <c r="AK68" s="62">
        <v>1</v>
      </c>
      <c r="AL68" s="28">
        <v>1</v>
      </c>
      <c r="AM68" s="28">
        <v>1</v>
      </c>
      <c r="AN68" s="28">
        <v>1</v>
      </c>
      <c r="AO68" s="28"/>
      <c r="AP68" s="28"/>
      <c r="AQ68" s="28"/>
      <c r="AR68" s="28"/>
      <c r="AS68" s="28">
        <v>1</v>
      </c>
      <c r="AT68" s="1" t="s">
        <v>225</v>
      </c>
      <c r="AU68" s="1">
        <v>1</v>
      </c>
      <c r="AV68" s="28">
        <v>402</v>
      </c>
      <c r="AW68" s="1">
        <v>40210</v>
      </c>
      <c r="AX68" s="1">
        <v>2</v>
      </c>
      <c r="AY68" s="1">
        <v>1</v>
      </c>
      <c r="AZ68" s="1">
        <v>2</v>
      </c>
      <c r="BA68" s="1">
        <v>0</v>
      </c>
      <c r="BB68" s="1">
        <v>0</v>
      </c>
      <c r="BC68" s="1">
        <v>0</v>
      </c>
      <c r="BD68" s="3" t="s">
        <v>388</v>
      </c>
      <c r="BE68" s="3" t="s">
        <v>389</v>
      </c>
      <c r="BF68" s="5" t="s">
        <v>331</v>
      </c>
      <c r="BG68" s="5" t="s">
        <v>377</v>
      </c>
      <c r="BH68" s="5" t="s">
        <v>414</v>
      </c>
      <c r="BI68" s="5"/>
      <c r="BJ68" s="5" t="s">
        <v>331</v>
      </c>
      <c r="BK68" s="5" t="s">
        <v>343</v>
      </c>
      <c r="BL68" s="5" t="s">
        <v>414</v>
      </c>
      <c r="BM68" s="5"/>
      <c r="BN68" s="161">
        <v>0</v>
      </c>
      <c r="BO68" s="161">
        <v>0</v>
      </c>
      <c r="BP68" s="3"/>
      <c r="BQ68" s="5" t="s">
        <v>689</v>
      </c>
      <c r="BR68" s="5" t="s">
        <v>762</v>
      </c>
      <c r="BS68" s="3" t="s">
        <v>410</v>
      </c>
      <c r="BT68" s="3">
        <v>1</v>
      </c>
      <c r="BU68" s="3">
        <v>2</v>
      </c>
      <c r="BV68" s="3">
        <v>1</v>
      </c>
      <c r="BW68" s="3" t="s">
        <v>1425</v>
      </c>
      <c r="BX68" s="1" t="s">
        <v>320</v>
      </c>
      <c r="BY68" s="28">
        <v>1</v>
      </c>
      <c r="BZ68" s="28">
        <v>0</v>
      </c>
      <c r="CA68" s="3">
        <v>1</v>
      </c>
      <c r="CB68" s="3">
        <v>1</v>
      </c>
      <c r="CC68" s="5">
        <f>CA69</f>
        <v>1</v>
      </c>
      <c r="CD68" s="3">
        <v>0</v>
      </c>
      <c r="CE68" s="3">
        <v>1</v>
      </c>
      <c r="CF68" s="3">
        <v>1</v>
      </c>
      <c r="CG68" s="12">
        <v>1</v>
      </c>
      <c r="CH68" s="12">
        <v>0</v>
      </c>
      <c r="CI68" s="12">
        <v>0</v>
      </c>
      <c r="CJ68" s="12">
        <v>41</v>
      </c>
      <c r="CK68" s="19" t="s">
        <v>1479</v>
      </c>
      <c r="CL68" s="12">
        <f t="shared" si="340"/>
        <v>49</v>
      </c>
      <c r="CM68" s="12">
        <f t="shared" si="354"/>
        <v>51</v>
      </c>
      <c r="CN68" s="12">
        <f t="shared" ref="CN68" si="369">CL69</f>
        <v>50</v>
      </c>
      <c r="CO68" s="3">
        <v>1</v>
      </c>
      <c r="CP68" s="3">
        <v>1</v>
      </c>
      <c r="CQ68" s="3">
        <v>1</v>
      </c>
      <c r="CR68" s="161">
        <v>1</v>
      </c>
      <c r="CS68" s="161">
        <v>0</v>
      </c>
      <c r="CT68" s="161">
        <v>0</v>
      </c>
      <c r="CU68" s="3">
        <v>1</v>
      </c>
      <c r="CV68" s="161">
        <v>1</v>
      </c>
      <c r="CW68" s="161">
        <v>0</v>
      </c>
      <c r="CX68" s="161">
        <v>0</v>
      </c>
      <c r="CY68" s="3">
        <v>35.059331175836029</v>
      </c>
      <c r="CZ68" s="3">
        <v>66.666666666666657</v>
      </c>
      <c r="DA68" s="3">
        <v>1</v>
      </c>
      <c r="DB68" s="3">
        <v>1</v>
      </c>
      <c r="DC68" s="3">
        <v>2</v>
      </c>
      <c r="DD68" s="96">
        <f>100-EK68</f>
        <v>0</v>
      </c>
      <c r="DE68" s="96">
        <f t="shared" si="343"/>
        <v>49</v>
      </c>
      <c r="DF68" s="96">
        <f t="shared" si="331"/>
        <v>100</v>
      </c>
      <c r="DG68" s="96">
        <v>51</v>
      </c>
      <c r="DH68" s="96">
        <f>DD69</f>
        <v>50</v>
      </c>
      <c r="DI68" s="96">
        <f t="shared" si="344"/>
        <v>50</v>
      </c>
      <c r="DJ68" s="3">
        <v>1</v>
      </c>
      <c r="DK68" s="3" t="s">
        <v>320</v>
      </c>
      <c r="DL68" s="3">
        <v>2</v>
      </c>
      <c r="DM68" s="30" t="s">
        <v>879</v>
      </c>
      <c r="DN68" s="3" t="s">
        <v>465</v>
      </c>
      <c r="DO68" s="3" t="s">
        <v>1052</v>
      </c>
      <c r="DP68" s="3"/>
      <c r="DQ68" s="3"/>
      <c r="DR68" s="3"/>
      <c r="DS68" s="3"/>
      <c r="DT68" s="12">
        <f t="shared" ref="DT68" si="370">(DV68/DU68)*100</f>
        <v>66.666666666666657</v>
      </c>
      <c r="DU68" s="12">
        <f t="shared" si="346"/>
        <v>127500</v>
      </c>
      <c r="DV68" s="3">
        <v>85000</v>
      </c>
      <c r="DW68" s="3">
        <v>42500</v>
      </c>
      <c r="DX68" s="3"/>
      <c r="DY68" s="3"/>
      <c r="DZ68" s="101" t="s">
        <v>1003</v>
      </c>
      <c r="EA68" s="101" t="s">
        <v>1005</v>
      </c>
      <c r="EB68" s="12"/>
      <c r="EC68" s="12"/>
      <c r="ED68" s="12">
        <f t="shared" ref="ED68" si="371">(EF68/EE68)*100</f>
        <v>35.059331175836029</v>
      </c>
      <c r="EE68" s="12">
        <f t="shared" si="348"/>
        <v>927</v>
      </c>
      <c r="EF68" s="3">
        <v>325</v>
      </c>
      <c r="EG68" s="3">
        <v>602</v>
      </c>
      <c r="EH68" s="3"/>
      <c r="EI68" s="3"/>
      <c r="EJ68" s="67" t="s">
        <v>919</v>
      </c>
      <c r="EK68" s="100">
        <v>100</v>
      </c>
      <c r="EL68" s="56" t="s">
        <v>920</v>
      </c>
      <c r="EM68" s="81">
        <v>50</v>
      </c>
      <c r="EN68" s="56"/>
      <c r="EO68" s="81"/>
      <c r="EP68" s="56"/>
      <c r="EQ68" s="81"/>
      <c r="ER68" s="3" t="s">
        <v>883</v>
      </c>
      <c r="ES68" s="3">
        <v>1</v>
      </c>
      <c r="ET68" s="3" t="s">
        <v>948</v>
      </c>
      <c r="EU68" s="3"/>
      <c r="EV68" s="3"/>
      <c r="EW68" s="3"/>
      <c r="EX68" s="1" t="s">
        <v>223</v>
      </c>
      <c r="EY68" s="1" t="s">
        <v>224</v>
      </c>
      <c r="EZ68" s="1">
        <v>1</v>
      </c>
      <c r="FA68" s="1" t="s">
        <v>225</v>
      </c>
      <c r="FB68" s="1">
        <v>2</v>
      </c>
      <c r="FC68" s="1">
        <v>1</v>
      </c>
      <c r="FD68" s="1">
        <v>4</v>
      </c>
      <c r="FE68" s="9">
        <v>33897</v>
      </c>
      <c r="FF68" s="1">
        <v>1</v>
      </c>
      <c r="FG68" s="9">
        <v>33984</v>
      </c>
      <c r="FH68" s="1">
        <v>2</v>
      </c>
      <c r="FI68" s="1">
        <v>0</v>
      </c>
      <c r="FL68" s="1">
        <v>346</v>
      </c>
      <c r="FO68" s="1">
        <v>344</v>
      </c>
      <c r="FP68" s="1">
        <v>346</v>
      </c>
      <c r="FQ68" s="1">
        <v>1</v>
      </c>
      <c r="FR68" s="1" t="s">
        <v>65</v>
      </c>
      <c r="FS68" s="1">
        <v>1</v>
      </c>
      <c r="FT68">
        <v>23</v>
      </c>
      <c r="FU68">
        <v>1</v>
      </c>
      <c r="FV68" s="134">
        <v>33992</v>
      </c>
      <c r="FW68">
        <v>1</v>
      </c>
      <c r="FX68">
        <v>30</v>
      </c>
      <c r="FY68" s="134">
        <v>33999</v>
      </c>
      <c r="FZ68" s="134">
        <v>33969</v>
      </c>
      <c r="GA68" s="134">
        <v>33939</v>
      </c>
      <c r="GB68" s="134">
        <v>33909</v>
      </c>
      <c r="GC68" s="134">
        <v>33879</v>
      </c>
      <c r="GD68" s="134">
        <v>33849</v>
      </c>
      <c r="GE68" s="134">
        <v>33819</v>
      </c>
      <c r="GF68" s="134">
        <v>33634</v>
      </c>
      <c r="GG68" s="134">
        <v>33962</v>
      </c>
      <c r="GH68" s="134">
        <v>33932</v>
      </c>
      <c r="GI68" s="134">
        <v>33902</v>
      </c>
      <c r="GJ68" s="134">
        <v>33872</v>
      </c>
      <c r="GK68" s="134">
        <v>33842</v>
      </c>
      <c r="GL68" s="134">
        <v>33812</v>
      </c>
      <c r="GM68" s="134">
        <v>33627</v>
      </c>
      <c r="GN68">
        <v>1</v>
      </c>
      <c r="GO68">
        <v>3</v>
      </c>
      <c r="GP68">
        <v>23</v>
      </c>
      <c r="GQ68">
        <v>3</v>
      </c>
      <c r="GR68">
        <v>23</v>
      </c>
      <c r="GS68">
        <v>3</v>
      </c>
      <c r="GT68">
        <v>23</v>
      </c>
      <c r="GU68">
        <v>3</v>
      </c>
      <c r="GV68">
        <v>23</v>
      </c>
      <c r="GW68">
        <v>3</v>
      </c>
      <c r="GX68">
        <v>23</v>
      </c>
      <c r="GY68">
        <v>3</v>
      </c>
      <c r="GZ68">
        <v>23</v>
      </c>
      <c r="HA68">
        <v>3</v>
      </c>
      <c r="HB68">
        <v>23</v>
      </c>
      <c r="HC68">
        <v>3</v>
      </c>
      <c r="HD68">
        <v>10</v>
      </c>
      <c r="HE68">
        <v>3</v>
      </c>
      <c r="HF68">
        <v>10</v>
      </c>
      <c r="HG68">
        <v>3</v>
      </c>
      <c r="HH68">
        <v>10</v>
      </c>
      <c r="HI68">
        <v>3</v>
      </c>
      <c r="HJ68">
        <v>10</v>
      </c>
      <c r="HK68">
        <v>3</v>
      </c>
      <c r="HL68">
        <v>10</v>
      </c>
      <c r="HM68">
        <v>3</v>
      </c>
      <c r="HN68">
        <v>10</v>
      </c>
      <c r="HO68">
        <v>3</v>
      </c>
      <c r="HP68">
        <v>10</v>
      </c>
      <c r="HQ68">
        <v>0.230769230769231</v>
      </c>
      <c r="HR68">
        <v>0.230769230769231</v>
      </c>
      <c r="HS68">
        <v>0.230769230769231</v>
      </c>
      <c r="HT68">
        <v>0.230769230769231</v>
      </c>
      <c r="HU68">
        <v>0.230769230769231</v>
      </c>
      <c r="HV68">
        <v>0.230769230769231</v>
      </c>
      <c r="HW68">
        <v>0.230769230769231</v>
      </c>
      <c r="HX68">
        <v>0.115384615384615</v>
      </c>
      <c r="HY68">
        <v>0.115384615384615</v>
      </c>
      <c r="HZ68">
        <v>0.115384615384615</v>
      </c>
      <c r="IA68">
        <v>0.115384615384615</v>
      </c>
      <c r="IB68">
        <v>0.115384615384615</v>
      </c>
      <c r="IC68">
        <v>0.115384615384615</v>
      </c>
      <c r="ID68">
        <v>0.115384615384615</v>
      </c>
    </row>
    <row r="69" spans="1:238" s="1" customFormat="1" x14ac:dyDescent="0.2">
      <c r="A69" s="1" t="s">
        <v>216</v>
      </c>
      <c r="B69" s="1">
        <v>1993</v>
      </c>
      <c r="C69" s="1">
        <v>5</v>
      </c>
      <c r="D69" s="1" t="s">
        <v>205</v>
      </c>
      <c r="E69" s="1" t="s">
        <v>206</v>
      </c>
      <c r="G69" s="1" t="s">
        <v>217</v>
      </c>
      <c r="H69" s="1" t="s">
        <v>138</v>
      </c>
      <c r="I69" s="1" t="s">
        <v>138</v>
      </c>
      <c r="J69" s="1" t="s">
        <v>218</v>
      </c>
      <c r="K69" s="1" t="s">
        <v>218</v>
      </c>
      <c r="T69" s="3">
        <v>1</v>
      </c>
      <c r="U69" s="7" t="s">
        <v>219</v>
      </c>
      <c r="V69" s="3" t="s">
        <v>220</v>
      </c>
      <c r="W69" s="3" t="s">
        <v>57</v>
      </c>
      <c r="X69" s="3" t="s">
        <v>101</v>
      </c>
      <c r="Y69" s="3"/>
      <c r="Z69" s="3"/>
      <c r="AA69" s="3"/>
      <c r="AB69" s="3"/>
      <c r="AC69" s="10" t="s">
        <v>221</v>
      </c>
      <c r="AD69" s="3" t="s">
        <v>222</v>
      </c>
      <c r="AE69" s="14" t="s">
        <v>74</v>
      </c>
      <c r="AF69" s="14" t="s">
        <v>507</v>
      </c>
      <c r="AG69" s="14" t="s">
        <v>507</v>
      </c>
      <c r="AH69" s="14"/>
      <c r="AI69" s="14"/>
      <c r="AJ69" s="3">
        <v>1</v>
      </c>
      <c r="AK69" s="62">
        <v>1</v>
      </c>
      <c r="AL69" s="28">
        <v>1</v>
      </c>
      <c r="AM69" s="28">
        <v>1</v>
      </c>
      <c r="AN69" s="28">
        <v>1</v>
      </c>
      <c r="AO69" s="28"/>
      <c r="AP69" s="28"/>
      <c r="AQ69" s="28"/>
      <c r="AR69" s="28"/>
      <c r="AS69" s="28">
        <v>1</v>
      </c>
      <c r="AT69" s="1" t="s">
        <v>225</v>
      </c>
      <c r="AU69" s="1">
        <v>1</v>
      </c>
      <c r="AV69" s="28">
        <v>402</v>
      </c>
      <c r="AW69" s="1">
        <v>40210</v>
      </c>
      <c r="AX69" s="1">
        <v>2</v>
      </c>
      <c r="AY69" s="1">
        <v>1</v>
      </c>
      <c r="AZ69" s="1">
        <v>2</v>
      </c>
      <c r="BA69" s="1">
        <v>0</v>
      </c>
      <c r="BB69" s="1">
        <v>0</v>
      </c>
      <c r="BC69" s="1">
        <v>0</v>
      </c>
      <c r="BD69" s="3" t="s">
        <v>388</v>
      </c>
      <c r="BE69" s="3" t="s">
        <v>389</v>
      </c>
      <c r="BF69" s="5" t="s">
        <v>331</v>
      </c>
      <c r="BG69" s="5" t="s">
        <v>377</v>
      </c>
      <c r="BH69" s="5" t="s">
        <v>414</v>
      </c>
      <c r="BI69" s="5"/>
      <c r="BJ69" s="5" t="s">
        <v>331</v>
      </c>
      <c r="BK69" s="5" t="s">
        <v>343</v>
      </c>
      <c r="BL69" s="5" t="s">
        <v>414</v>
      </c>
      <c r="BM69" s="5"/>
      <c r="BN69" s="161">
        <v>0</v>
      </c>
      <c r="BO69" s="161">
        <v>0</v>
      </c>
      <c r="BP69" s="3"/>
      <c r="BQ69" s="5" t="s">
        <v>689</v>
      </c>
      <c r="BR69" s="5" t="s">
        <v>762</v>
      </c>
      <c r="BS69" s="3" t="s">
        <v>410</v>
      </c>
      <c r="BT69" s="3">
        <v>1</v>
      </c>
      <c r="BU69" s="3">
        <v>2</v>
      </c>
      <c r="BV69" s="3">
        <v>1</v>
      </c>
      <c r="BW69" s="3" t="s">
        <v>465</v>
      </c>
      <c r="BX69" s="12" t="s">
        <v>1424</v>
      </c>
      <c r="BY69" s="12">
        <v>0</v>
      </c>
      <c r="BZ69" s="12">
        <v>1</v>
      </c>
      <c r="CA69" s="3">
        <v>1</v>
      </c>
      <c r="CB69" s="3">
        <v>1</v>
      </c>
      <c r="CC69" s="5">
        <f>CA68</f>
        <v>1</v>
      </c>
      <c r="CD69" s="3">
        <v>0</v>
      </c>
      <c r="CE69" s="3">
        <v>1</v>
      </c>
      <c r="CF69" s="3">
        <v>1</v>
      </c>
      <c r="CG69" s="12">
        <v>1</v>
      </c>
      <c r="CH69" s="12">
        <v>0</v>
      </c>
      <c r="CI69" s="12">
        <v>0</v>
      </c>
      <c r="CJ69" s="12">
        <v>42</v>
      </c>
      <c r="CK69" s="19" t="s">
        <v>1480</v>
      </c>
      <c r="CL69" s="12">
        <f t="shared" si="340"/>
        <v>50</v>
      </c>
      <c r="CM69" s="12">
        <f t="shared" si="354"/>
        <v>50</v>
      </c>
      <c r="CN69" s="12">
        <f t="shared" ref="CN69" si="372">CL68</f>
        <v>49</v>
      </c>
      <c r="CO69" s="3">
        <v>1</v>
      </c>
      <c r="CP69" s="3">
        <v>1</v>
      </c>
      <c r="CQ69" s="3">
        <v>1</v>
      </c>
      <c r="CR69" s="161">
        <v>1</v>
      </c>
      <c r="CS69" s="161">
        <v>0</v>
      </c>
      <c r="CT69" s="161">
        <v>0</v>
      </c>
      <c r="CU69" s="3">
        <v>1</v>
      </c>
      <c r="CV69" s="161">
        <v>1</v>
      </c>
      <c r="CW69" s="161">
        <v>0</v>
      </c>
      <c r="CX69" s="161">
        <v>0</v>
      </c>
      <c r="CY69" s="3">
        <v>64.940668824163978</v>
      </c>
      <c r="CZ69" s="3">
        <v>33.333333333333329</v>
      </c>
      <c r="DA69" s="3">
        <v>1</v>
      </c>
      <c r="DB69" s="3">
        <v>1</v>
      </c>
      <c r="DC69" s="3">
        <v>2</v>
      </c>
      <c r="DD69" s="12">
        <f>100-EM69</f>
        <v>50</v>
      </c>
      <c r="DE69" s="12">
        <f t="shared" si="343"/>
        <v>50</v>
      </c>
      <c r="DF69" s="12">
        <f t="shared" si="336"/>
        <v>50</v>
      </c>
      <c r="DG69" s="12">
        <f t="shared" ref="DG69" si="373">EM69</f>
        <v>50</v>
      </c>
      <c r="DH69" s="12">
        <f>DD68</f>
        <v>0</v>
      </c>
      <c r="DI69" s="12">
        <f t="shared" si="351"/>
        <v>49</v>
      </c>
      <c r="DJ69" s="3">
        <v>1</v>
      </c>
      <c r="DK69" s="3" t="s">
        <v>320</v>
      </c>
      <c r="DL69" s="3">
        <v>2</v>
      </c>
      <c r="DM69" s="30" t="s">
        <v>879</v>
      </c>
      <c r="DN69" s="3" t="s">
        <v>465</v>
      </c>
      <c r="DO69" s="3" t="s">
        <v>1052</v>
      </c>
      <c r="DP69" s="3"/>
      <c r="DQ69" s="3"/>
      <c r="DR69" s="3"/>
      <c r="DS69" s="3"/>
      <c r="DT69" s="12">
        <f t="shared" ref="DT69" si="374">(DW69/DU69)*100</f>
        <v>33.333333333333329</v>
      </c>
      <c r="DU69" s="12">
        <f t="shared" si="346"/>
        <v>127500</v>
      </c>
      <c r="DV69" s="3">
        <v>85000</v>
      </c>
      <c r="DW69" s="3">
        <v>42500</v>
      </c>
      <c r="DX69" s="3"/>
      <c r="DY69" s="3"/>
      <c r="DZ69" s="101" t="s">
        <v>1003</v>
      </c>
      <c r="EA69" s="101" t="s">
        <v>1005</v>
      </c>
      <c r="EB69" s="12"/>
      <c r="EC69" s="12"/>
      <c r="ED69" s="12">
        <f t="shared" ref="ED69" si="375">(EG69/EE69)*100</f>
        <v>64.940668824163978</v>
      </c>
      <c r="EE69" s="12">
        <f t="shared" si="348"/>
        <v>927</v>
      </c>
      <c r="EF69" s="3">
        <v>325</v>
      </c>
      <c r="EG69" s="3">
        <v>602</v>
      </c>
      <c r="EH69" s="3"/>
      <c r="EI69" s="3"/>
      <c r="EJ69" s="67" t="s">
        <v>919</v>
      </c>
      <c r="EK69" s="100">
        <v>100</v>
      </c>
      <c r="EL69" s="56" t="s">
        <v>920</v>
      </c>
      <c r="EM69" s="81">
        <v>50</v>
      </c>
      <c r="EN69" s="56"/>
      <c r="EO69" s="81"/>
      <c r="EP69" s="56"/>
      <c r="EQ69" s="81"/>
      <c r="ER69" s="3" t="s">
        <v>883</v>
      </c>
      <c r="ES69" s="3">
        <v>1</v>
      </c>
      <c r="ET69" s="3" t="s">
        <v>948</v>
      </c>
      <c r="EU69" s="3"/>
      <c r="EV69" s="3"/>
      <c r="EW69" s="3"/>
      <c r="EX69" s="1" t="s">
        <v>223</v>
      </c>
      <c r="EY69" s="1" t="s">
        <v>224</v>
      </c>
      <c r="EZ69" s="1">
        <v>1</v>
      </c>
      <c r="FA69" s="1" t="s">
        <v>225</v>
      </c>
      <c r="FB69" s="1">
        <v>2</v>
      </c>
      <c r="FC69" s="1">
        <v>1</v>
      </c>
      <c r="FD69" s="1">
        <v>4</v>
      </c>
      <c r="FE69" s="9">
        <v>33897</v>
      </c>
      <c r="FF69" s="1">
        <v>1</v>
      </c>
      <c r="FG69" s="9">
        <v>33984</v>
      </c>
      <c r="FH69" s="1">
        <v>2</v>
      </c>
      <c r="FI69" s="1">
        <v>0</v>
      </c>
      <c r="FL69" s="1">
        <v>346</v>
      </c>
      <c r="FO69" s="1">
        <v>344</v>
      </c>
      <c r="FP69" s="1">
        <v>346</v>
      </c>
      <c r="FQ69" s="1">
        <v>1</v>
      </c>
      <c r="FR69" s="1" t="s">
        <v>65</v>
      </c>
      <c r="FS69" s="1">
        <v>1</v>
      </c>
      <c r="FT69">
        <v>23</v>
      </c>
      <c r="FU69">
        <v>1</v>
      </c>
      <c r="FV69" s="134">
        <v>33992</v>
      </c>
      <c r="FW69">
        <v>1</v>
      </c>
      <c r="FX69">
        <v>30</v>
      </c>
      <c r="FY69" s="134">
        <v>33999</v>
      </c>
      <c r="FZ69" s="134">
        <v>33969</v>
      </c>
      <c r="GA69" s="134">
        <v>33939</v>
      </c>
      <c r="GB69" s="134">
        <v>33909</v>
      </c>
      <c r="GC69" s="134">
        <v>33879</v>
      </c>
      <c r="GD69" s="134">
        <v>33849</v>
      </c>
      <c r="GE69" s="134">
        <v>33819</v>
      </c>
      <c r="GF69" s="134">
        <v>33634</v>
      </c>
      <c r="GG69" s="134">
        <v>33962</v>
      </c>
      <c r="GH69" s="134">
        <v>33932</v>
      </c>
      <c r="GI69" s="134">
        <v>33902</v>
      </c>
      <c r="GJ69" s="134">
        <v>33872</v>
      </c>
      <c r="GK69" s="134">
        <v>33842</v>
      </c>
      <c r="GL69" s="134">
        <v>33812</v>
      </c>
      <c r="GM69" s="134">
        <v>33627</v>
      </c>
      <c r="GN69">
        <v>1</v>
      </c>
      <c r="GO69">
        <v>3</v>
      </c>
      <c r="GP69">
        <v>23</v>
      </c>
      <c r="GQ69">
        <v>3</v>
      </c>
      <c r="GR69">
        <v>23</v>
      </c>
      <c r="GS69">
        <v>3</v>
      </c>
      <c r="GT69">
        <v>23</v>
      </c>
      <c r="GU69">
        <v>3</v>
      </c>
      <c r="GV69">
        <v>23</v>
      </c>
      <c r="GW69">
        <v>3</v>
      </c>
      <c r="GX69">
        <v>23</v>
      </c>
      <c r="GY69">
        <v>3</v>
      </c>
      <c r="GZ69">
        <v>23</v>
      </c>
      <c r="HA69">
        <v>3</v>
      </c>
      <c r="HB69">
        <v>23</v>
      </c>
      <c r="HC69">
        <v>3</v>
      </c>
      <c r="HD69">
        <v>10</v>
      </c>
      <c r="HE69">
        <v>3</v>
      </c>
      <c r="HF69">
        <v>10</v>
      </c>
      <c r="HG69">
        <v>3</v>
      </c>
      <c r="HH69">
        <v>10</v>
      </c>
      <c r="HI69">
        <v>3</v>
      </c>
      <c r="HJ69">
        <v>10</v>
      </c>
      <c r="HK69">
        <v>3</v>
      </c>
      <c r="HL69">
        <v>10</v>
      </c>
      <c r="HM69">
        <v>3</v>
      </c>
      <c r="HN69">
        <v>10</v>
      </c>
      <c r="HO69">
        <v>3</v>
      </c>
      <c r="HP69">
        <v>10</v>
      </c>
      <c r="HQ69">
        <v>0.76923076923076905</v>
      </c>
      <c r="HR69">
        <v>0.76923076923076905</v>
      </c>
      <c r="HS69">
        <v>0.76923076923076905</v>
      </c>
      <c r="HT69">
        <v>0.76923076923076905</v>
      </c>
      <c r="HU69">
        <v>0.76923076923076905</v>
      </c>
      <c r="HV69">
        <v>0.76923076923076905</v>
      </c>
      <c r="HW69">
        <v>0.76923076923076905</v>
      </c>
      <c r="HX69">
        <v>0.88461538461538503</v>
      </c>
      <c r="HY69">
        <v>0.88461538461538503</v>
      </c>
      <c r="HZ69">
        <v>0.88461538461538503</v>
      </c>
      <c r="IA69">
        <v>0.88461538461538503</v>
      </c>
      <c r="IB69">
        <v>0.88461538461538503</v>
      </c>
      <c r="IC69">
        <v>0.88461538461538503</v>
      </c>
      <c r="ID69">
        <v>0.88461538461538503</v>
      </c>
    </row>
    <row r="70" spans="1:238" s="1" customFormat="1" x14ac:dyDescent="0.2">
      <c r="A70" s="1" t="s">
        <v>216</v>
      </c>
      <c r="B70" s="1">
        <v>1993</v>
      </c>
      <c r="C70" s="1">
        <v>5</v>
      </c>
      <c r="D70" s="1" t="s">
        <v>205</v>
      </c>
      <c r="E70" s="1" t="s">
        <v>206</v>
      </c>
      <c r="G70" s="1" t="s">
        <v>217</v>
      </c>
      <c r="H70" s="1" t="s">
        <v>138</v>
      </c>
      <c r="I70" s="1" t="s">
        <v>138</v>
      </c>
      <c r="J70" s="1" t="s">
        <v>218</v>
      </c>
      <c r="K70" s="1" t="s">
        <v>218</v>
      </c>
      <c r="T70" s="3">
        <v>1</v>
      </c>
      <c r="U70" s="7" t="s">
        <v>219</v>
      </c>
      <c r="V70" s="3" t="s">
        <v>220</v>
      </c>
      <c r="W70" s="3" t="s">
        <v>57</v>
      </c>
      <c r="X70" s="3" t="s">
        <v>101</v>
      </c>
      <c r="Y70" s="3"/>
      <c r="Z70" s="3"/>
      <c r="AA70" s="3"/>
      <c r="AB70" s="3"/>
      <c r="AC70" s="10" t="s">
        <v>221</v>
      </c>
      <c r="AD70" s="3" t="s">
        <v>222</v>
      </c>
      <c r="AE70" s="14" t="s">
        <v>74</v>
      </c>
      <c r="AF70" s="14" t="s">
        <v>507</v>
      </c>
      <c r="AG70" s="14" t="s">
        <v>507</v>
      </c>
      <c r="AH70" s="14"/>
      <c r="AI70" s="14"/>
      <c r="AJ70" s="3">
        <v>1</v>
      </c>
      <c r="AK70" s="62">
        <v>1</v>
      </c>
      <c r="AL70" s="28">
        <v>1</v>
      </c>
      <c r="AM70" s="28">
        <v>1</v>
      </c>
      <c r="AN70" s="28">
        <v>1</v>
      </c>
      <c r="AO70" s="28"/>
      <c r="AP70" s="28"/>
      <c r="AQ70" s="28"/>
      <c r="AR70" s="28"/>
      <c r="AS70" s="28">
        <v>1</v>
      </c>
      <c r="AT70" s="1" t="s">
        <v>225</v>
      </c>
      <c r="AU70" s="1">
        <v>1</v>
      </c>
      <c r="AV70" s="28">
        <v>402</v>
      </c>
      <c r="AW70" s="1">
        <v>40220</v>
      </c>
      <c r="AX70" s="1">
        <v>2</v>
      </c>
      <c r="AY70" s="1">
        <v>1</v>
      </c>
      <c r="AZ70" s="1">
        <v>2</v>
      </c>
      <c r="BA70" s="1">
        <v>1</v>
      </c>
      <c r="BB70" s="1">
        <v>0</v>
      </c>
      <c r="BC70" s="1">
        <v>1</v>
      </c>
      <c r="BD70" s="3" t="s">
        <v>303</v>
      </c>
      <c r="BE70" s="3" t="s">
        <v>567</v>
      </c>
      <c r="BF70" s="5" t="s">
        <v>331</v>
      </c>
      <c r="BG70" s="5" t="s">
        <v>377</v>
      </c>
      <c r="BH70" s="5" t="s">
        <v>414</v>
      </c>
      <c r="BI70" s="5"/>
      <c r="BJ70" s="5" t="s">
        <v>331</v>
      </c>
      <c r="BK70" s="5" t="s">
        <v>343</v>
      </c>
      <c r="BL70" s="5" t="s">
        <v>414</v>
      </c>
      <c r="BM70" s="5"/>
      <c r="BN70" s="161">
        <v>0</v>
      </c>
      <c r="BO70" s="161">
        <v>0</v>
      </c>
      <c r="BP70" s="3"/>
      <c r="BQ70" s="5" t="s">
        <v>689</v>
      </c>
      <c r="BR70" s="5" t="s">
        <v>762</v>
      </c>
      <c r="BS70" s="3" t="s">
        <v>410</v>
      </c>
      <c r="BT70" s="3">
        <v>1</v>
      </c>
      <c r="BU70" s="3">
        <v>2</v>
      </c>
      <c r="BV70" s="3">
        <v>1</v>
      </c>
      <c r="BW70" s="3" t="s">
        <v>1425</v>
      </c>
      <c r="BX70" s="1" t="s">
        <v>320</v>
      </c>
      <c r="BY70" s="28">
        <v>1</v>
      </c>
      <c r="BZ70" s="28">
        <v>0</v>
      </c>
      <c r="CA70" s="3">
        <v>1</v>
      </c>
      <c r="CB70" s="3">
        <v>1</v>
      </c>
      <c r="CC70" s="5">
        <f>CA71</f>
        <v>1</v>
      </c>
      <c r="CD70" s="3">
        <v>0</v>
      </c>
      <c r="CE70" s="3">
        <v>1</v>
      </c>
      <c r="CF70" s="3">
        <v>1</v>
      </c>
      <c r="CG70" s="12">
        <v>1</v>
      </c>
      <c r="CH70" s="12">
        <v>0</v>
      </c>
      <c r="CI70" s="12">
        <v>0</v>
      </c>
      <c r="CJ70" s="12">
        <v>41</v>
      </c>
      <c r="CK70" s="19" t="s">
        <v>1479</v>
      </c>
      <c r="CL70" s="12">
        <f t="shared" si="340"/>
        <v>50</v>
      </c>
      <c r="CM70" s="12">
        <f t="shared" si="354"/>
        <v>50</v>
      </c>
      <c r="CN70" s="12">
        <f t="shared" ref="CN70" si="376">CL71</f>
        <v>50</v>
      </c>
      <c r="CO70" s="3">
        <v>0</v>
      </c>
      <c r="CP70" s="3">
        <v>0</v>
      </c>
      <c r="CQ70" s="3">
        <v>1</v>
      </c>
      <c r="CR70" s="161">
        <v>1</v>
      </c>
      <c r="CS70" s="161">
        <v>0</v>
      </c>
      <c r="CT70" s="161">
        <v>0</v>
      </c>
      <c r="CU70" s="3">
        <v>1</v>
      </c>
      <c r="CV70" s="161">
        <v>1</v>
      </c>
      <c r="CW70" s="161">
        <v>0</v>
      </c>
      <c r="CX70" s="161">
        <v>0</v>
      </c>
      <c r="CY70" s="3">
        <v>35.059331175836029</v>
      </c>
      <c r="CZ70" s="3">
        <v>66.666666666666657</v>
      </c>
      <c r="DA70" s="3">
        <v>1</v>
      </c>
      <c r="DB70" s="3">
        <v>1</v>
      </c>
      <c r="DC70" s="3">
        <v>2</v>
      </c>
      <c r="DD70" s="12">
        <f>100-EK70</f>
        <v>50</v>
      </c>
      <c r="DE70" s="12">
        <f t="shared" si="343"/>
        <v>50</v>
      </c>
      <c r="DF70" s="12">
        <f t="shared" si="331"/>
        <v>50</v>
      </c>
      <c r="DG70" s="12">
        <f t="shared" ref="DG70" si="377">EK70</f>
        <v>50</v>
      </c>
      <c r="DH70" s="12">
        <f>DD71</f>
        <v>50</v>
      </c>
      <c r="DI70" s="12">
        <f t="shared" si="344"/>
        <v>50</v>
      </c>
      <c r="DJ70" s="3">
        <v>0</v>
      </c>
      <c r="DK70" s="3" t="s">
        <v>320</v>
      </c>
      <c r="DL70" s="3">
        <v>2</v>
      </c>
      <c r="DM70" s="30" t="s">
        <v>879</v>
      </c>
      <c r="DN70" s="3" t="s">
        <v>465</v>
      </c>
      <c r="DO70" s="3" t="s">
        <v>1052</v>
      </c>
      <c r="DP70" s="3"/>
      <c r="DQ70" s="3"/>
      <c r="DR70" s="3"/>
      <c r="DS70" s="3"/>
      <c r="DT70" s="12">
        <f t="shared" ref="DT70" si="378">(DV70/DU70)*100</f>
        <v>66.666666666666657</v>
      </c>
      <c r="DU70" s="12">
        <f t="shared" si="346"/>
        <v>127500</v>
      </c>
      <c r="DV70" s="3">
        <v>85000</v>
      </c>
      <c r="DW70" s="3">
        <v>42500</v>
      </c>
      <c r="DX70" s="3"/>
      <c r="DY70" s="3"/>
      <c r="DZ70" s="101" t="s">
        <v>1003</v>
      </c>
      <c r="EA70" s="101" t="s">
        <v>1005</v>
      </c>
      <c r="EB70" s="12"/>
      <c r="EC70" s="12"/>
      <c r="ED70" s="12">
        <f t="shared" ref="ED70" si="379">(EF70/EE70)*100</f>
        <v>35.059331175836029</v>
      </c>
      <c r="EE70" s="12">
        <f t="shared" si="348"/>
        <v>927</v>
      </c>
      <c r="EF70" s="3">
        <v>325</v>
      </c>
      <c r="EG70" s="3">
        <v>602</v>
      </c>
      <c r="EH70" s="3"/>
      <c r="EI70" s="3"/>
      <c r="EJ70" s="56" t="s">
        <v>921</v>
      </c>
      <c r="EK70" s="81">
        <v>50</v>
      </c>
      <c r="EL70" s="56" t="s">
        <v>921</v>
      </c>
      <c r="EM70" s="81">
        <v>50</v>
      </c>
      <c r="EN70" s="56"/>
      <c r="EO70" s="81"/>
      <c r="EP70" s="56"/>
      <c r="EQ70" s="81"/>
      <c r="ER70" s="3" t="s">
        <v>883</v>
      </c>
      <c r="ES70" s="3">
        <v>1</v>
      </c>
      <c r="ET70" s="3" t="s">
        <v>949</v>
      </c>
      <c r="EU70" s="3"/>
      <c r="EV70" s="3"/>
      <c r="EW70" s="3"/>
      <c r="EX70" s="1" t="s">
        <v>223</v>
      </c>
      <c r="EY70" s="1" t="s">
        <v>224</v>
      </c>
      <c r="EZ70" s="1">
        <v>1</v>
      </c>
      <c r="FA70" s="1" t="s">
        <v>225</v>
      </c>
      <c r="FB70" s="1">
        <v>2</v>
      </c>
      <c r="FC70" s="1">
        <v>1</v>
      </c>
      <c r="FD70" s="1">
        <v>4</v>
      </c>
      <c r="FE70" s="9">
        <v>33897</v>
      </c>
      <c r="FF70" s="1">
        <v>1</v>
      </c>
      <c r="FG70" s="9">
        <v>33984</v>
      </c>
      <c r="FH70" s="1">
        <v>2</v>
      </c>
      <c r="FI70" s="1">
        <v>0</v>
      </c>
      <c r="FL70" s="1">
        <v>346</v>
      </c>
      <c r="FO70" s="1">
        <v>344</v>
      </c>
      <c r="FP70" s="1">
        <v>346</v>
      </c>
      <c r="FQ70" s="1">
        <v>1</v>
      </c>
      <c r="FR70" s="1" t="s">
        <v>65</v>
      </c>
      <c r="FS70" s="1">
        <v>1</v>
      </c>
      <c r="FT70">
        <v>23</v>
      </c>
      <c r="FU70">
        <v>1</v>
      </c>
      <c r="FV70" s="134">
        <v>33992</v>
      </c>
      <c r="FW70">
        <v>1</v>
      </c>
      <c r="FX70">
        <v>30</v>
      </c>
      <c r="FY70" s="134">
        <v>33999</v>
      </c>
      <c r="FZ70" s="134">
        <v>33969</v>
      </c>
      <c r="GA70" s="134">
        <v>33939</v>
      </c>
      <c r="GB70" s="134">
        <v>33909</v>
      </c>
      <c r="GC70" s="134">
        <v>33879</v>
      </c>
      <c r="GD70" s="134">
        <v>33849</v>
      </c>
      <c r="GE70" s="134">
        <v>33819</v>
      </c>
      <c r="GF70" s="134">
        <v>33634</v>
      </c>
      <c r="GG70" s="134">
        <v>33962</v>
      </c>
      <c r="GH70" s="134">
        <v>33932</v>
      </c>
      <c r="GI70" s="134">
        <v>33902</v>
      </c>
      <c r="GJ70" s="134">
        <v>33872</v>
      </c>
      <c r="GK70" s="134">
        <v>33842</v>
      </c>
      <c r="GL70" s="134">
        <v>33812</v>
      </c>
      <c r="GM70" s="134">
        <v>33627</v>
      </c>
      <c r="GN70">
        <v>1</v>
      </c>
      <c r="GO70">
        <v>3</v>
      </c>
      <c r="GP70">
        <v>23</v>
      </c>
      <c r="GQ70">
        <v>3</v>
      </c>
      <c r="GR70">
        <v>23</v>
      </c>
      <c r="GS70">
        <v>3</v>
      </c>
      <c r="GT70">
        <v>23</v>
      </c>
      <c r="GU70">
        <v>3</v>
      </c>
      <c r="GV70">
        <v>23</v>
      </c>
      <c r="GW70">
        <v>3</v>
      </c>
      <c r="GX70">
        <v>23</v>
      </c>
      <c r="GY70">
        <v>3</v>
      </c>
      <c r="GZ70">
        <v>23</v>
      </c>
      <c r="HA70">
        <v>3</v>
      </c>
      <c r="HB70">
        <v>23</v>
      </c>
      <c r="HC70">
        <v>3</v>
      </c>
      <c r="HD70">
        <v>10</v>
      </c>
      <c r="HE70">
        <v>3</v>
      </c>
      <c r="HF70">
        <v>10</v>
      </c>
      <c r="HG70">
        <v>3</v>
      </c>
      <c r="HH70">
        <v>10</v>
      </c>
      <c r="HI70">
        <v>3</v>
      </c>
      <c r="HJ70">
        <v>10</v>
      </c>
      <c r="HK70">
        <v>3</v>
      </c>
      <c r="HL70">
        <v>10</v>
      </c>
      <c r="HM70">
        <v>3</v>
      </c>
      <c r="HN70">
        <v>10</v>
      </c>
      <c r="HO70">
        <v>3</v>
      </c>
      <c r="HP70">
        <v>10</v>
      </c>
      <c r="HQ70">
        <v>0.230769230769231</v>
      </c>
      <c r="HR70">
        <v>0.230769230769231</v>
      </c>
      <c r="HS70">
        <v>0.230769230769231</v>
      </c>
      <c r="HT70">
        <v>0.230769230769231</v>
      </c>
      <c r="HU70">
        <v>0.230769230769231</v>
      </c>
      <c r="HV70">
        <v>0.230769230769231</v>
      </c>
      <c r="HW70">
        <v>0.230769230769231</v>
      </c>
      <c r="HX70">
        <v>0.115384615384615</v>
      </c>
      <c r="HY70">
        <v>0.115384615384615</v>
      </c>
      <c r="HZ70">
        <v>0.115384615384615</v>
      </c>
      <c r="IA70">
        <v>0.115384615384615</v>
      </c>
      <c r="IB70">
        <v>0.115384615384615</v>
      </c>
      <c r="IC70">
        <v>0.115384615384615</v>
      </c>
      <c r="ID70">
        <v>0.115384615384615</v>
      </c>
    </row>
    <row r="71" spans="1:238" s="1" customFormat="1" x14ac:dyDescent="0.2">
      <c r="A71" s="1" t="s">
        <v>216</v>
      </c>
      <c r="B71" s="1">
        <v>1993</v>
      </c>
      <c r="C71" s="1">
        <v>5</v>
      </c>
      <c r="D71" s="1" t="s">
        <v>205</v>
      </c>
      <c r="E71" s="1" t="s">
        <v>206</v>
      </c>
      <c r="G71" s="1" t="s">
        <v>217</v>
      </c>
      <c r="H71" s="1" t="s">
        <v>138</v>
      </c>
      <c r="I71" s="1" t="s">
        <v>138</v>
      </c>
      <c r="J71" s="1" t="s">
        <v>218</v>
      </c>
      <c r="K71" s="1" t="s">
        <v>218</v>
      </c>
      <c r="T71" s="3">
        <v>1</v>
      </c>
      <c r="U71" s="7" t="s">
        <v>219</v>
      </c>
      <c r="V71" s="3" t="s">
        <v>220</v>
      </c>
      <c r="W71" s="3" t="s">
        <v>57</v>
      </c>
      <c r="X71" s="3" t="s">
        <v>101</v>
      </c>
      <c r="Y71" s="3"/>
      <c r="Z71" s="3"/>
      <c r="AA71" s="3"/>
      <c r="AB71" s="3"/>
      <c r="AC71" s="10" t="s">
        <v>221</v>
      </c>
      <c r="AD71" s="3" t="s">
        <v>222</v>
      </c>
      <c r="AE71" s="14" t="s">
        <v>74</v>
      </c>
      <c r="AF71" s="14" t="s">
        <v>507</v>
      </c>
      <c r="AG71" s="14" t="s">
        <v>507</v>
      </c>
      <c r="AH71" s="14"/>
      <c r="AI71" s="14"/>
      <c r="AJ71" s="3">
        <v>1</v>
      </c>
      <c r="AK71" s="62">
        <v>1</v>
      </c>
      <c r="AL71" s="28">
        <v>1</v>
      </c>
      <c r="AM71" s="28">
        <v>1</v>
      </c>
      <c r="AN71" s="28">
        <v>1</v>
      </c>
      <c r="AO71" s="28"/>
      <c r="AP71" s="28"/>
      <c r="AQ71" s="28"/>
      <c r="AR71" s="28"/>
      <c r="AS71" s="28">
        <v>1</v>
      </c>
      <c r="AT71" s="1" t="s">
        <v>225</v>
      </c>
      <c r="AU71" s="1">
        <v>1</v>
      </c>
      <c r="AV71" s="28">
        <v>402</v>
      </c>
      <c r="AW71" s="1">
        <v>40220</v>
      </c>
      <c r="AX71" s="1">
        <v>2</v>
      </c>
      <c r="AY71" s="1">
        <v>1</v>
      </c>
      <c r="AZ71" s="1">
        <v>2</v>
      </c>
      <c r="BA71" s="1">
        <v>1</v>
      </c>
      <c r="BB71" s="1">
        <v>0</v>
      </c>
      <c r="BC71" s="1">
        <v>1</v>
      </c>
      <c r="BD71" s="3" t="s">
        <v>303</v>
      </c>
      <c r="BE71" s="3" t="s">
        <v>567</v>
      </c>
      <c r="BF71" s="5" t="s">
        <v>331</v>
      </c>
      <c r="BG71" s="5" t="s">
        <v>377</v>
      </c>
      <c r="BH71" s="5" t="s">
        <v>414</v>
      </c>
      <c r="BI71" s="5"/>
      <c r="BJ71" s="5" t="s">
        <v>331</v>
      </c>
      <c r="BK71" s="5" t="s">
        <v>343</v>
      </c>
      <c r="BL71" s="5" t="s">
        <v>414</v>
      </c>
      <c r="BM71" s="5"/>
      <c r="BN71" s="161">
        <v>0</v>
      </c>
      <c r="BO71" s="161">
        <v>0</v>
      </c>
      <c r="BP71" s="3"/>
      <c r="BQ71" s="5" t="s">
        <v>689</v>
      </c>
      <c r="BR71" s="5" t="s">
        <v>762</v>
      </c>
      <c r="BS71" s="3" t="s">
        <v>410</v>
      </c>
      <c r="BT71" s="3">
        <v>1</v>
      </c>
      <c r="BU71" s="3">
        <v>2</v>
      </c>
      <c r="BV71" s="3">
        <v>1</v>
      </c>
      <c r="BW71" s="3" t="s">
        <v>465</v>
      </c>
      <c r="BX71" s="12" t="s">
        <v>1424</v>
      </c>
      <c r="BY71" s="12">
        <v>0</v>
      </c>
      <c r="BZ71" s="12">
        <v>1</v>
      </c>
      <c r="CA71" s="3">
        <v>1</v>
      </c>
      <c r="CB71" s="3">
        <v>1</v>
      </c>
      <c r="CC71" s="5">
        <f>CA70</f>
        <v>1</v>
      </c>
      <c r="CD71" s="3">
        <v>0</v>
      </c>
      <c r="CE71" s="3">
        <v>1</v>
      </c>
      <c r="CF71" s="3">
        <v>1</v>
      </c>
      <c r="CG71" s="12">
        <v>1</v>
      </c>
      <c r="CH71" s="12">
        <v>0</v>
      </c>
      <c r="CI71" s="12">
        <v>0</v>
      </c>
      <c r="CJ71" s="12">
        <v>42</v>
      </c>
      <c r="CK71" s="19" t="s">
        <v>1480</v>
      </c>
      <c r="CL71" s="12">
        <f t="shared" si="340"/>
        <v>50</v>
      </c>
      <c r="CM71" s="12">
        <f t="shared" si="354"/>
        <v>50</v>
      </c>
      <c r="CN71" s="12">
        <f t="shared" ref="CN71" si="380">CL70</f>
        <v>50</v>
      </c>
      <c r="CO71" s="3">
        <v>0</v>
      </c>
      <c r="CP71" s="3">
        <v>0</v>
      </c>
      <c r="CQ71" s="3">
        <v>1</v>
      </c>
      <c r="CR71" s="161">
        <v>1</v>
      </c>
      <c r="CS71" s="161">
        <v>0</v>
      </c>
      <c r="CT71" s="161">
        <v>0</v>
      </c>
      <c r="CU71" s="3">
        <v>1</v>
      </c>
      <c r="CV71" s="161">
        <v>1</v>
      </c>
      <c r="CW71" s="161">
        <v>0</v>
      </c>
      <c r="CX71" s="161">
        <v>0</v>
      </c>
      <c r="CY71" s="3">
        <v>64.940668824163978</v>
      </c>
      <c r="CZ71" s="3">
        <v>33.333333333333329</v>
      </c>
      <c r="DA71" s="3">
        <v>1</v>
      </c>
      <c r="DB71" s="3">
        <v>1</v>
      </c>
      <c r="DC71" s="3">
        <v>2</v>
      </c>
      <c r="DD71" s="12">
        <f>100-EM71</f>
        <v>50</v>
      </c>
      <c r="DE71" s="12">
        <f t="shared" si="343"/>
        <v>50</v>
      </c>
      <c r="DF71" s="12">
        <f t="shared" si="336"/>
        <v>50</v>
      </c>
      <c r="DG71" s="12">
        <f t="shared" ref="DG71" si="381">EM71</f>
        <v>50</v>
      </c>
      <c r="DH71" s="12">
        <f>DD70</f>
        <v>50</v>
      </c>
      <c r="DI71" s="12">
        <f t="shared" si="351"/>
        <v>50</v>
      </c>
      <c r="DJ71" s="3">
        <v>0</v>
      </c>
      <c r="DK71" s="3" t="s">
        <v>320</v>
      </c>
      <c r="DL71" s="3">
        <v>2</v>
      </c>
      <c r="DM71" s="30" t="s">
        <v>879</v>
      </c>
      <c r="DN71" s="3" t="s">
        <v>465</v>
      </c>
      <c r="DO71" s="3" t="s">
        <v>1052</v>
      </c>
      <c r="DP71" s="3"/>
      <c r="DQ71" s="3"/>
      <c r="DR71" s="3"/>
      <c r="DS71" s="3"/>
      <c r="DT71" s="12">
        <f t="shared" ref="DT71" si="382">(DW71/DU71)*100</f>
        <v>33.333333333333329</v>
      </c>
      <c r="DU71" s="12">
        <f t="shared" si="346"/>
        <v>127500</v>
      </c>
      <c r="DV71" s="3">
        <v>85000</v>
      </c>
      <c r="DW71" s="3">
        <v>42500</v>
      </c>
      <c r="DX71" s="3"/>
      <c r="DY71" s="3"/>
      <c r="DZ71" s="101" t="s">
        <v>1003</v>
      </c>
      <c r="EA71" s="101" t="s">
        <v>1005</v>
      </c>
      <c r="EB71" s="12"/>
      <c r="EC71" s="12"/>
      <c r="ED71" s="12">
        <f t="shared" ref="ED71" si="383">(EG71/EE71)*100</f>
        <v>64.940668824163978</v>
      </c>
      <c r="EE71" s="12">
        <f t="shared" si="348"/>
        <v>927</v>
      </c>
      <c r="EF71" s="3">
        <v>325</v>
      </c>
      <c r="EG71" s="3">
        <v>602</v>
      </c>
      <c r="EH71" s="3"/>
      <c r="EI71" s="3"/>
      <c r="EJ71" s="56" t="s">
        <v>921</v>
      </c>
      <c r="EK71" s="81">
        <v>50</v>
      </c>
      <c r="EL71" s="56" t="s">
        <v>921</v>
      </c>
      <c r="EM71" s="81">
        <v>50</v>
      </c>
      <c r="EN71" s="56"/>
      <c r="EO71" s="81"/>
      <c r="EP71" s="56"/>
      <c r="EQ71" s="81"/>
      <c r="ER71" s="3" t="s">
        <v>883</v>
      </c>
      <c r="ES71" s="3">
        <v>1</v>
      </c>
      <c r="ET71" s="3" t="s">
        <v>949</v>
      </c>
      <c r="EU71" s="3"/>
      <c r="EV71" s="3"/>
      <c r="EW71" s="3"/>
      <c r="EX71" s="1" t="s">
        <v>223</v>
      </c>
      <c r="EY71" s="1" t="s">
        <v>224</v>
      </c>
      <c r="EZ71" s="1">
        <v>1</v>
      </c>
      <c r="FA71" s="1" t="s">
        <v>225</v>
      </c>
      <c r="FB71" s="1">
        <v>2</v>
      </c>
      <c r="FC71" s="1">
        <v>1</v>
      </c>
      <c r="FD71" s="1">
        <v>4</v>
      </c>
      <c r="FE71" s="9">
        <v>33897</v>
      </c>
      <c r="FF71" s="1">
        <v>1</v>
      </c>
      <c r="FG71" s="9">
        <v>33984</v>
      </c>
      <c r="FH71" s="1">
        <v>2</v>
      </c>
      <c r="FI71" s="1">
        <v>0</v>
      </c>
      <c r="FL71" s="1">
        <v>346</v>
      </c>
      <c r="FO71" s="1">
        <v>344</v>
      </c>
      <c r="FP71" s="1">
        <v>346</v>
      </c>
      <c r="FQ71" s="1">
        <v>1</v>
      </c>
      <c r="FR71" s="1" t="s">
        <v>65</v>
      </c>
      <c r="FS71" s="1">
        <v>1</v>
      </c>
      <c r="FT71">
        <v>23</v>
      </c>
      <c r="FU71">
        <v>1</v>
      </c>
      <c r="FV71" s="134">
        <v>33992</v>
      </c>
      <c r="FW71">
        <v>1</v>
      </c>
      <c r="FX71">
        <v>30</v>
      </c>
      <c r="FY71" s="134">
        <v>33999</v>
      </c>
      <c r="FZ71" s="134">
        <v>33969</v>
      </c>
      <c r="GA71" s="134">
        <v>33939</v>
      </c>
      <c r="GB71" s="134">
        <v>33909</v>
      </c>
      <c r="GC71" s="134">
        <v>33879</v>
      </c>
      <c r="GD71" s="134">
        <v>33849</v>
      </c>
      <c r="GE71" s="134">
        <v>33819</v>
      </c>
      <c r="GF71" s="134">
        <v>33634</v>
      </c>
      <c r="GG71" s="134">
        <v>33962</v>
      </c>
      <c r="GH71" s="134">
        <v>33932</v>
      </c>
      <c r="GI71" s="134">
        <v>33902</v>
      </c>
      <c r="GJ71" s="134">
        <v>33872</v>
      </c>
      <c r="GK71" s="134">
        <v>33842</v>
      </c>
      <c r="GL71" s="134">
        <v>33812</v>
      </c>
      <c r="GM71" s="134">
        <v>33627</v>
      </c>
      <c r="GN71">
        <v>1</v>
      </c>
      <c r="GO71">
        <v>3</v>
      </c>
      <c r="GP71">
        <v>23</v>
      </c>
      <c r="GQ71">
        <v>3</v>
      </c>
      <c r="GR71">
        <v>23</v>
      </c>
      <c r="GS71">
        <v>3</v>
      </c>
      <c r="GT71">
        <v>23</v>
      </c>
      <c r="GU71">
        <v>3</v>
      </c>
      <c r="GV71">
        <v>23</v>
      </c>
      <c r="GW71">
        <v>3</v>
      </c>
      <c r="GX71">
        <v>23</v>
      </c>
      <c r="GY71">
        <v>3</v>
      </c>
      <c r="GZ71">
        <v>23</v>
      </c>
      <c r="HA71">
        <v>3</v>
      </c>
      <c r="HB71">
        <v>23</v>
      </c>
      <c r="HC71">
        <v>3</v>
      </c>
      <c r="HD71">
        <v>10</v>
      </c>
      <c r="HE71">
        <v>3</v>
      </c>
      <c r="HF71">
        <v>10</v>
      </c>
      <c r="HG71">
        <v>3</v>
      </c>
      <c r="HH71">
        <v>10</v>
      </c>
      <c r="HI71">
        <v>3</v>
      </c>
      <c r="HJ71">
        <v>10</v>
      </c>
      <c r="HK71">
        <v>3</v>
      </c>
      <c r="HL71">
        <v>10</v>
      </c>
      <c r="HM71">
        <v>3</v>
      </c>
      <c r="HN71">
        <v>10</v>
      </c>
      <c r="HO71">
        <v>3</v>
      </c>
      <c r="HP71">
        <v>10</v>
      </c>
      <c r="HQ71">
        <v>0.76923076923076905</v>
      </c>
      <c r="HR71">
        <v>0.76923076923076905</v>
      </c>
      <c r="HS71">
        <v>0.76923076923076905</v>
      </c>
      <c r="HT71">
        <v>0.76923076923076905</v>
      </c>
      <c r="HU71">
        <v>0.76923076923076905</v>
      </c>
      <c r="HV71">
        <v>0.76923076923076905</v>
      </c>
      <c r="HW71">
        <v>0.76923076923076905</v>
      </c>
      <c r="HX71">
        <v>0.88461538461538503</v>
      </c>
      <c r="HY71">
        <v>0.88461538461538503</v>
      </c>
      <c r="HZ71">
        <v>0.88461538461538503</v>
      </c>
      <c r="IA71">
        <v>0.88461538461538503</v>
      </c>
      <c r="IB71">
        <v>0.88461538461538503</v>
      </c>
      <c r="IC71">
        <v>0.88461538461538503</v>
      </c>
      <c r="ID71">
        <v>0.88461538461538503</v>
      </c>
    </row>
    <row r="72" spans="1:238" s="1" customFormat="1" x14ac:dyDescent="0.2">
      <c r="A72" s="1" t="s">
        <v>216</v>
      </c>
      <c r="B72" s="1">
        <v>1993</v>
      </c>
      <c r="C72" s="1">
        <v>5</v>
      </c>
      <c r="D72" s="1" t="s">
        <v>205</v>
      </c>
      <c r="E72" s="1" t="s">
        <v>206</v>
      </c>
      <c r="G72" s="1" t="s">
        <v>217</v>
      </c>
      <c r="H72" s="1" t="s">
        <v>138</v>
      </c>
      <c r="I72" s="1" t="s">
        <v>138</v>
      </c>
      <c r="J72" s="1" t="s">
        <v>218</v>
      </c>
      <c r="K72" s="1" t="s">
        <v>218</v>
      </c>
      <c r="T72" s="3">
        <v>1</v>
      </c>
      <c r="U72" s="7" t="s">
        <v>219</v>
      </c>
      <c r="V72" s="3" t="s">
        <v>220</v>
      </c>
      <c r="W72" s="3" t="s">
        <v>57</v>
      </c>
      <c r="X72" s="3" t="s">
        <v>101</v>
      </c>
      <c r="Y72" s="3"/>
      <c r="Z72" s="3"/>
      <c r="AA72" s="3"/>
      <c r="AB72" s="3"/>
      <c r="AC72" s="10" t="s">
        <v>221</v>
      </c>
      <c r="AD72" s="3" t="s">
        <v>222</v>
      </c>
      <c r="AE72" s="14" t="s">
        <v>74</v>
      </c>
      <c r="AF72" s="14" t="s">
        <v>507</v>
      </c>
      <c r="AG72" s="14" t="s">
        <v>507</v>
      </c>
      <c r="AH72" s="14"/>
      <c r="AI72" s="14"/>
      <c r="AJ72" s="3">
        <v>1</v>
      </c>
      <c r="AK72" s="62">
        <v>1</v>
      </c>
      <c r="AL72" s="28">
        <v>1</v>
      </c>
      <c r="AM72" s="28">
        <v>1</v>
      </c>
      <c r="AN72" s="28">
        <v>1</v>
      </c>
      <c r="AO72" s="28"/>
      <c r="AP72" s="28"/>
      <c r="AQ72" s="28"/>
      <c r="AR72" s="28"/>
      <c r="AS72" s="28">
        <v>1</v>
      </c>
      <c r="AT72" s="1" t="s">
        <v>225</v>
      </c>
      <c r="AU72" s="1">
        <v>1</v>
      </c>
      <c r="AV72" s="28">
        <v>403</v>
      </c>
      <c r="AW72" s="1">
        <v>40310</v>
      </c>
      <c r="AX72" s="1">
        <v>1</v>
      </c>
      <c r="AY72" s="1">
        <v>0</v>
      </c>
      <c r="AZ72" s="1">
        <v>1</v>
      </c>
      <c r="BA72" s="1">
        <v>0</v>
      </c>
      <c r="BB72" s="1">
        <v>0</v>
      </c>
      <c r="BC72" s="1">
        <v>0</v>
      </c>
      <c r="BD72" s="3" t="s">
        <v>388</v>
      </c>
      <c r="BE72" s="3" t="s">
        <v>389</v>
      </c>
      <c r="BF72" s="5" t="s">
        <v>327</v>
      </c>
      <c r="BG72" s="5" t="s">
        <v>311</v>
      </c>
      <c r="BH72" s="5" t="s">
        <v>414</v>
      </c>
      <c r="BI72" s="5"/>
      <c r="BJ72" s="5" t="s">
        <v>327</v>
      </c>
      <c r="BK72" s="5" t="s">
        <v>326</v>
      </c>
      <c r="BL72" s="5" t="s">
        <v>414</v>
      </c>
      <c r="BM72" s="5"/>
      <c r="BN72" s="161">
        <v>0</v>
      </c>
      <c r="BO72" s="161">
        <v>0</v>
      </c>
      <c r="BP72" s="3"/>
      <c r="BQ72" s="5" t="s">
        <v>689</v>
      </c>
      <c r="BR72" s="5" t="s">
        <v>762</v>
      </c>
      <c r="BS72" s="3" t="s">
        <v>468</v>
      </c>
      <c r="BT72" s="3">
        <v>1</v>
      </c>
      <c r="BU72" s="3">
        <v>2</v>
      </c>
      <c r="BV72" s="3">
        <v>1</v>
      </c>
      <c r="BW72" s="3" t="s">
        <v>1425</v>
      </c>
      <c r="BX72" s="1" t="s">
        <v>320</v>
      </c>
      <c r="BY72" s="28">
        <v>1</v>
      </c>
      <c r="BZ72" s="28">
        <v>0</v>
      </c>
      <c r="CA72" s="3">
        <v>1</v>
      </c>
      <c r="CB72" s="3">
        <v>1</v>
      </c>
      <c r="CC72" s="5">
        <f>CA73</f>
        <v>1</v>
      </c>
      <c r="CD72" s="3">
        <v>0</v>
      </c>
      <c r="CE72" s="3">
        <v>1</v>
      </c>
      <c r="CF72" s="3">
        <v>1</v>
      </c>
      <c r="CG72" s="12">
        <v>1</v>
      </c>
      <c r="CH72" s="12">
        <v>0</v>
      </c>
      <c r="CI72" s="12">
        <v>0</v>
      </c>
      <c r="CJ72" s="12">
        <v>41</v>
      </c>
      <c r="CK72" s="19" t="s">
        <v>1479</v>
      </c>
      <c r="CL72" s="12">
        <f t="shared" si="340"/>
        <v>49</v>
      </c>
      <c r="CM72" s="12">
        <f t="shared" si="354"/>
        <v>51</v>
      </c>
      <c r="CN72" s="12">
        <f t="shared" ref="CN72" si="384">CL73</f>
        <v>50</v>
      </c>
      <c r="CO72" s="3">
        <v>1</v>
      </c>
      <c r="CP72" s="3">
        <v>1</v>
      </c>
      <c r="CQ72" s="3">
        <v>1</v>
      </c>
      <c r="CR72" s="161">
        <v>1</v>
      </c>
      <c r="CS72" s="161">
        <v>0</v>
      </c>
      <c r="CT72" s="161">
        <v>0</v>
      </c>
      <c r="CU72" s="3">
        <v>1</v>
      </c>
      <c r="CV72" s="161">
        <v>1</v>
      </c>
      <c r="CW72" s="161">
        <v>0</v>
      </c>
      <c r="CX72" s="161">
        <v>0</v>
      </c>
      <c r="CY72" s="3">
        <v>35.059331175836029</v>
      </c>
      <c r="CZ72" s="3">
        <v>66.666666666666657</v>
      </c>
      <c r="DA72" s="3">
        <v>1</v>
      </c>
      <c r="DB72" s="3">
        <v>1</v>
      </c>
      <c r="DC72" s="3">
        <v>3</v>
      </c>
      <c r="DD72" s="96">
        <f>100-EK72</f>
        <v>0</v>
      </c>
      <c r="DE72" s="96">
        <f t="shared" si="343"/>
        <v>49</v>
      </c>
      <c r="DF72" s="96">
        <f t="shared" si="331"/>
        <v>100</v>
      </c>
      <c r="DG72" s="96">
        <v>51</v>
      </c>
      <c r="DH72" s="96">
        <f>DD73</f>
        <v>50</v>
      </c>
      <c r="DI72" s="96">
        <f t="shared" si="344"/>
        <v>50</v>
      </c>
      <c r="DJ72" s="3">
        <v>1</v>
      </c>
      <c r="DK72" s="3" t="s">
        <v>320</v>
      </c>
      <c r="DL72" s="3">
        <v>2</v>
      </c>
      <c r="DM72" s="30" t="s">
        <v>879</v>
      </c>
      <c r="DN72" s="3" t="s">
        <v>465</v>
      </c>
      <c r="DO72" s="3" t="s">
        <v>1052</v>
      </c>
      <c r="DP72" s="3"/>
      <c r="DQ72" s="3"/>
      <c r="DR72" s="3"/>
      <c r="DS72" s="3"/>
      <c r="DT72" s="12">
        <f t="shared" ref="DT72" si="385">(DV72/DU72)*100</f>
        <v>66.666666666666657</v>
      </c>
      <c r="DU72" s="12">
        <f t="shared" si="346"/>
        <v>127500</v>
      </c>
      <c r="DV72" s="3">
        <v>85000</v>
      </c>
      <c r="DW72" s="3">
        <v>42500</v>
      </c>
      <c r="DX72" s="3"/>
      <c r="DY72" s="3"/>
      <c r="DZ72" s="101" t="s">
        <v>1003</v>
      </c>
      <c r="EA72" s="101" t="s">
        <v>1005</v>
      </c>
      <c r="EB72" s="12"/>
      <c r="EC72" s="12"/>
      <c r="ED72" s="12">
        <f t="shared" ref="ED72" si="386">(EF72/EE72)*100</f>
        <v>35.059331175836029</v>
      </c>
      <c r="EE72" s="12">
        <f t="shared" si="348"/>
        <v>927</v>
      </c>
      <c r="EF72" s="3">
        <v>325</v>
      </c>
      <c r="EG72" s="3">
        <v>602</v>
      </c>
      <c r="EH72" s="3"/>
      <c r="EI72" s="3"/>
      <c r="EJ72" s="67" t="s">
        <v>922</v>
      </c>
      <c r="EK72" s="100">
        <v>100</v>
      </c>
      <c r="EL72" s="56" t="s">
        <v>923</v>
      </c>
      <c r="EM72" s="81">
        <v>50</v>
      </c>
      <c r="EN72" s="56"/>
      <c r="EO72" s="81"/>
      <c r="EP72" s="56"/>
      <c r="EQ72" s="81"/>
      <c r="ER72" s="3" t="s">
        <v>881</v>
      </c>
      <c r="ES72" s="3">
        <v>1</v>
      </c>
      <c r="ET72" s="3" t="s">
        <v>948</v>
      </c>
      <c r="EU72" s="3"/>
      <c r="EV72" s="3"/>
      <c r="EW72" s="3"/>
      <c r="EX72" s="1" t="s">
        <v>223</v>
      </c>
      <c r="EY72" s="1" t="s">
        <v>224</v>
      </c>
      <c r="EZ72" s="1">
        <v>1</v>
      </c>
      <c r="FA72" s="1" t="s">
        <v>225</v>
      </c>
      <c r="FB72" s="1">
        <v>2</v>
      </c>
      <c r="FC72" s="1">
        <v>1</v>
      </c>
      <c r="FD72" s="1">
        <v>4</v>
      </c>
      <c r="FE72" s="9">
        <v>33897</v>
      </c>
      <c r="FF72" s="1">
        <v>1</v>
      </c>
      <c r="FG72" s="9">
        <v>33984</v>
      </c>
      <c r="FH72" s="1">
        <v>2</v>
      </c>
      <c r="FI72" s="1">
        <v>0</v>
      </c>
      <c r="FL72" s="1">
        <v>346</v>
      </c>
      <c r="FO72" s="1">
        <v>344</v>
      </c>
      <c r="FP72" s="1">
        <v>346</v>
      </c>
      <c r="FQ72" s="1">
        <v>1</v>
      </c>
      <c r="FR72" s="1" t="s">
        <v>65</v>
      </c>
      <c r="FS72" s="1">
        <v>1</v>
      </c>
      <c r="FT72">
        <v>2</v>
      </c>
      <c r="FU72">
        <v>3</v>
      </c>
      <c r="FV72" s="134">
        <v>34030</v>
      </c>
      <c r="FW72">
        <v>3</v>
      </c>
      <c r="FX72">
        <v>5</v>
      </c>
      <c r="FY72" s="134">
        <v>34033</v>
      </c>
      <c r="FZ72" s="134">
        <v>34003</v>
      </c>
      <c r="GA72" s="134">
        <v>33973</v>
      </c>
      <c r="GB72" s="134">
        <v>33943</v>
      </c>
      <c r="GC72" s="134">
        <v>33913</v>
      </c>
      <c r="GD72" s="134">
        <v>33883</v>
      </c>
      <c r="GE72" s="134">
        <v>33853</v>
      </c>
      <c r="GF72" s="134">
        <v>33668</v>
      </c>
      <c r="GG72" s="134">
        <v>34000</v>
      </c>
      <c r="GH72" s="134">
        <v>33970</v>
      </c>
      <c r="GI72" s="134">
        <v>33940</v>
      </c>
      <c r="GJ72" s="134">
        <v>33910</v>
      </c>
      <c r="GK72" s="134">
        <v>33880</v>
      </c>
      <c r="GL72" s="134">
        <v>33850</v>
      </c>
      <c r="GM72" s="134">
        <v>33665</v>
      </c>
      <c r="GN72">
        <v>1</v>
      </c>
      <c r="GO72">
        <v>0</v>
      </c>
      <c r="GP72">
        <v>0</v>
      </c>
      <c r="GQ72">
        <v>3</v>
      </c>
      <c r="GR72">
        <v>23</v>
      </c>
      <c r="GS72">
        <v>3</v>
      </c>
      <c r="GT72">
        <v>23</v>
      </c>
      <c r="GU72">
        <v>3</v>
      </c>
      <c r="GV72">
        <v>23</v>
      </c>
      <c r="GW72">
        <v>3</v>
      </c>
      <c r="GX72">
        <v>23</v>
      </c>
      <c r="GY72">
        <v>3</v>
      </c>
      <c r="GZ72">
        <v>23</v>
      </c>
      <c r="HA72">
        <v>3</v>
      </c>
      <c r="HB72">
        <v>23</v>
      </c>
      <c r="HC72">
        <v>0</v>
      </c>
      <c r="HD72">
        <v>0</v>
      </c>
      <c r="HE72">
        <v>3</v>
      </c>
      <c r="HF72">
        <v>23</v>
      </c>
      <c r="HG72">
        <v>3</v>
      </c>
      <c r="HH72">
        <v>23</v>
      </c>
      <c r="HI72">
        <v>3</v>
      </c>
      <c r="HJ72">
        <v>23</v>
      </c>
      <c r="HK72">
        <v>3</v>
      </c>
      <c r="HL72">
        <v>23</v>
      </c>
      <c r="HM72">
        <v>3</v>
      </c>
      <c r="HN72">
        <v>23</v>
      </c>
      <c r="HO72">
        <v>3</v>
      </c>
      <c r="HP72">
        <v>23</v>
      </c>
      <c r="HQ72"/>
      <c r="HR72">
        <v>0.115384615384615</v>
      </c>
      <c r="HS72">
        <v>0.115384615384615</v>
      </c>
      <c r="HT72">
        <v>0.115384615384615</v>
      </c>
      <c r="HU72">
        <v>0.115384615384615</v>
      </c>
      <c r="HV72">
        <v>0.115384615384615</v>
      </c>
      <c r="HW72">
        <v>0.115384615384615</v>
      </c>
      <c r="HX72"/>
      <c r="HY72">
        <v>0.115384615384615</v>
      </c>
      <c r="HZ72">
        <v>0.115384615384615</v>
      </c>
      <c r="IA72">
        <v>0.115384615384615</v>
      </c>
      <c r="IB72">
        <v>0.115384615384615</v>
      </c>
      <c r="IC72">
        <v>0.115384615384615</v>
      </c>
      <c r="ID72">
        <v>0.115384615384615</v>
      </c>
    </row>
    <row r="73" spans="1:238" s="1" customFormat="1" x14ac:dyDescent="0.2">
      <c r="A73" s="1" t="s">
        <v>216</v>
      </c>
      <c r="B73" s="1">
        <v>1993</v>
      </c>
      <c r="C73" s="1">
        <v>5</v>
      </c>
      <c r="D73" s="1" t="s">
        <v>205</v>
      </c>
      <c r="E73" s="1" t="s">
        <v>206</v>
      </c>
      <c r="G73" s="1" t="s">
        <v>217</v>
      </c>
      <c r="H73" s="1" t="s">
        <v>138</v>
      </c>
      <c r="I73" s="1" t="s">
        <v>138</v>
      </c>
      <c r="J73" s="1" t="s">
        <v>218</v>
      </c>
      <c r="K73" s="1" t="s">
        <v>218</v>
      </c>
      <c r="T73" s="3">
        <v>1</v>
      </c>
      <c r="U73" s="7" t="s">
        <v>219</v>
      </c>
      <c r="V73" s="3" t="s">
        <v>220</v>
      </c>
      <c r="W73" s="3" t="s">
        <v>57</v>
      </c>
      <c r="X73" s="3" t="s">
        <v>101</v>
      </c>
      <c r="Y73" s="3"/>
      <c r="Z73" s="3"/>
      <c r="AA73" s="3"/>
      <c r="AB73" s="3"/>
      <c r="AC73" s="10" t="s">
        <v>221</v>
      </c>
      <c r="AD73" s="3" t="s">
        <v>222</v>
      </c>
      <c r="AE73" s="14" t="s">
        <v>74</v>
      </c>
      <c r="AF73" s="14" t="s">
        <v>507</v>
      </c>
      <c r="AG73" s="14" t="s">
        <v>507</v>
      </c>
      <c r="AH73" s="14"/>
      <c r="AI73" s="14"/>
      <c r="AJ73" s="3">
        <v>1</v>
      </c>
      <c r="AK73" s="62">
        <v>1</v>
      </c>
      <c r="AL73" s="28">
        <v>1</v>
      </c>
      <c r="AM73" s="28">
        <v>1</v>
      </c>
      <c r="AN73" s="28">
        <v>1</v>
      </c>
      <c r="AO73" s="28"/>
      <c r="AP73" s="28"/>
      <c r="AQ73" s="28"/>
      <c r="AR73" s="28"/>
      <c r="AS73" s="28">
        <v>1</v>
      </c>
      <c r="AT73" s="1" t="s">
        <v>225</v>
      </c>
      <c r="AU73" s="1">
        <v>1</v>
      </c>
      <c r="AV73" s="28">
        <v>403</v>
      </c>
      <c r="AW73" s="1">
        <v>40310</v>
      </c>
      <c r="AX73" s="1">
        <v>1</v>
      </c>
      <c r="AY73" s="1">
        <v>0</v>
      </c>
      <c r="AZ73" s="1">
        <v>1</v>
      </c>
      <c r="BA73" s="1">
        <v>0</v>
      </c>
      <c r="BB73" s="1">
        <v>0</v>
      </c>
      <c r="BC73" s="1">
        <v>0</v>
      </c>
      <c r="BD73" s="3" t="s">
        <v>388</v>
      </c>
      <c r="BE73" s="3" t="s">
        <v>389</v>
      </c>
      <c r="BF73" s="5" t="s">
        <v>327</v>
      </c>
      <c r="BG73" s="5" t="s">
        <v>311</v>
      </c>
      <c r="BH73" s="5" t="s">
        <v>414</v>
      </c>
      <c r="BI73" s="5"/>
      <c r="BJ73" s="5" t="s">
        <v>327</v>
      </c>
      <c r="BK73" s="5" t="s">
        <v>326</v>
      </c>
      <c r="BL73" s="5" t="s">
        <v>414</v>
      </c>
      <c r="BM73" s="5"/>
      <c r="BN73" s="161">
        <v>0</v>
      </c>
      <c r="BO73" s="161">
        <v>0</v>
      </c>
      <c r="BP73" s="3"/>
      <c r="BQ73" s="5" t="s">
        <v>689</v>
      </c>
      <c r="BR73" s="5" t="s">
        <v>762</v>
      </c>
      <c r="BS73" s="3" t="s">
        <v>468</v>
      </c>
      <c r="BT73" s="3">
        <v>1</v>
      </c>
      <c r="BU73" s="3">
        <v>2</v>
      </c>
      <c r="BV73" s="3">
        <v>1</v>
      </c>
      <c r="BW73" s="3" t="s">
        <v>465</v>
      </c>
      <c r="BX73" s="12" t="s">
        <v>1424</v>
      </c>
      <c r="BY73" s="12">
        <v>0</v>
      </c>
      <c r="BZ73" s="12">
        <v>1</v>
      </c>
      <c r="CA73" s="3">
        <v>1</v>
      </c>
      <c r="CB73" s="3">
        <v>1</v>
      </c>
      <c r="CC73" s="5">
        <f>CA72</f>
        <v>1</v>
      </c>
      <c r="CD73" s="3">
        <v>0</v>
      </c>
      <c r="CE73" s="3">
        <v>1</v>
      </c>
      <c r="CF73" s="3">
        <v>1</v>
      </c>
      <c r="CG73" s="12">
        <v>1</v>
      </c>
      <c r="CH73" s="12">
        <v>0</v>
      </c>
      <c r="CI73" s="12">
        <v>0</v>
      </c>
      <c r="CJ73" s="12">
        <v>42</v>
      </c>
      <c r="CK73" s="19" t="s">
        <v>1480</v>
      </c>
      <c r="CL73" s="12">
        <f t="shared" si="340"/>
        <v>50</v>
      </c>
      <c r="CM73" s="12">
        <f t="shared" si="354"/>
        <v>50</v>
      </c>
      <c r="CN73" s="12">
        <f t="shared" ref="CN73" si="387">CL72</f>
        <v>49</v>
      </c>
      <c r="CO73" s="3">
        <v>1</v>
      </c>
      <c r="CP73" s="3">
        <v>1</v>
      </c>
      <c r="CQ73" s="3">
        <v>1</v>
      </c>
      <c r="CR73" s="161">
        <v>1</v>
      </c>
      <c r="CS73" s="161">
        <v>0</v>
      </c>
      <c r="CT73" s="161">
        <v>0</v>
      </c>
      <c r="CU73" s="3">
        <v>1</v>
      </c>
      <c r="CV73" s="161">
        <v>1</v>
      </c>
      <c r="CW73" s="161">
        <v>0</v>
      </c>
      <c r="CX73" s="161">
        <v>0</v>
      </c>
      <c r="CY73" s="3">
        <v>64.940668824163978</v>
      </c>
      <c r="CZ73" s="3">
        <v>33.333333333333329</v>
      </c>
      <c r="DA73" s="3">
        <v>1</v>
      </c>
      <c r="DB73" s="3">
        <v>1</v>
      </c>
      <c r="DC73" s="3">
        <v>3</v>
      </c>
      <c r="DD73" s="12">
        <f>100-EM73</f>
        <v>50</v>
      </c>
      <c r="DE73" s="12">
        <f t="shared" si="343"/>
        <v>50</v>
      </c>
      <c r="DF73" s="12">
        <f t="shared" si="336"/>
        <v>50</v>
      </c>
      <c r="DG73" s="12">
        <f t="shared" ref="DG73" si="388">EM73</f>
        <v>50</v>
      </c>
      <c r="DH73" s="12">
        <f>DD72</f>
        <v>0</v>
      </c>
      <c r="DI73" s="12">
        <f t="shared" si="351"/>
        <v>49</v>
      </c>
      <c r="DJ73" s="3">
        <v>1</v>
      </c>
      <c r="DK73" s="3" t="s">
        <v>320</v>
      </c>
      <c r="DL73" s="3">
        <v>2</v>
      </c>
      <c r="DM73" s="30" t="s">
        <v>879</v>
      </c>
      <c r="DN73" s="3" t="s">
        <v>465</v>
      </c>
      <c r="DO73" s="3" t="s">
        <v>1052</v>
      </c>
      <c r="DP73" s="3"/>
      <c r="DQ73" s="3"/>
      <c r="DR73" s="3"/>
      <c r="DS73" s="3"/>
      <c r="DT73" s="12">
        <f t="shared" ref="DT73" si="389">(DW73/DU73)*100</f>
        <v>33.333333333333329</v>
      </c>
      <c r="DU73" s="12">
        <f t="shared" si="346"/>
        <v>127500</v>
      </c>
      <c r="DV73" s="3">
        <v>85000</v>
      </c>
      <c r="DW73" s="3">
        <v>42500</v>
      </c>
      <c r="DX73" s="3"/>
      <c r="DY73" s="3"/>
      <c r="DZ73" s="101" t="s">
        <v>1003</v>
      </c>
      <c r="EA73" s="101" t="s">
        <v>1005</v>
      </c>
      <c r="EB73" s="12"/>
      <c r="EC73" s="12"/>
      <c r="ED73" s="12">
        <f t="shared" ref="ED73" si="390">(EG73/EE73)*100</f>
        <v>64.940668824163978</v>
      </c>
      <c r="EE73" s="12">
        <f t="shared" si="348"/>
        <v>927</v>
      </c>
      <c r="EF73" s="3">
        <v>325</v>
      </c>
      <c r="EG73" s="3">
        <v>602</v>
      </c>
      <c r="EH73" s="3"/>
      <c r="EI73" s="3"/>
      <c r="EJ73" s="67" t="s">
        <v>922</v>
      </c>
      <c r="EK73" s="100">
        <v>100</v>
      </c>
      <c r="EL73" s="56" t="s">
        <v>923</v>
      </c>
      <c r="EM73" s="81">
        <v>50</v>
      </c>
      <c r="EN73" s="56"/>
      <c r="EO73" s="81"/>
      <c r="EP73" s="56"/>
      <c r="EQ73" s="81"/>
      <c r="ER73" s="3" t="s">
        <v>881</v>
      </c>
      <c r="ES73" s="3">
        <v>1</v>
      </c>
      <c r="ET73" s="3" t="s">
        <v>948</v>
      </c>
      <c r="EU73" s="3"/>
      <c r="EV73" s="3"/>
      <c r="EW73" s="3"/>
      <c r="EX73" s="1" t="s">
        <v>223</v>
      </c>
      <c r="EY73" s="1" t="s">
        <v>224</v>
      </c>
      <c r="EZ73" s="1">
        <v>1</v>
      </c>
      <c r="FA73" s="1" t="s">
        <v>225</v>
      </c>
      <c r="FB73" s="1">
        <v>2</v>
      </c>
      <c r="FC73" s="1">
        <v>1</v>
      </c>
      <c r="FD73" s="1">
        <v>4</v>
      </c>
      <c r="FE73" s="9">
        <v>33897</v>
      </c>
      <c r="FF73" s="1">
        <v>1</v>
      </c>
      <c r="FG73" s="9">
        <v>33984</v>
      </c>
      <c r="FH73" s="1">
        <v>2</v>
      </c>
      <c r="FI73" s="1">
        <v>0</v>
      </c>
      <c r="FL73" s="1">
        <v>346</v>
      </c>
      <c r="FO73" s="1">
        <v>344</v>
      </c>
      <c r="FP73" s="1">
        <v>346</v>
      </c>
      <c r="FQ73" s="1">
        <v>1</v>
      </c>
      <c r="FR73" s="1" t="s">
        <v>65</v>
      </c>
      <c r="FS73" s="1">
        <v>1</v>
      </c>
      <c r="FT73">
        <v>2</v>
      </c>
      <c r="FU73">
        <v>3</v>
      </c>
      <c r="FV73" s="134">
        <v>34030</v>
      </c>
      <c r="FW73">
        <v>3</v>
      </c>
      <c r="FX73">
        <v>5</v>
      </c>
      <c r="FY73" s="134">
        <v>34033</v>
      </c>
      <c r="FZ73" s="134">
        <v>34003</v>
      </c>
      <c r="GA73" s="134">
        <v>33973</v>
      </c>
      <c r="GB73" s="134">
        <v>33943</v>
      </c>
      <c r="GC73" s="134">
        <v>33913</v>
      </c>
      <c r="GD73" s="134">
        <v>33883</v>
      </c>
      <c r="GE73" s="134">
        <v>33853</v>
      </c>
      <c r="GF73" s="134">
        <v>33668</v>
      </c>
      <c r="GG73" s="134">
        <v>34000</v>
      </c>
      <c r="GH73" s="134">
        <v>33970</v>
      </c>
      <c r="GI73" s="134">
        <v>33940</v>
      </c>
      <c r="GJ73" s="134">
        <v>33910</v>
      </c>
      <c r="GK73" s="134">
        <v>33880</v>
      </c>
      <c r="GL73" s="134">
        <v>33850</v>
      </c>
      <c r="GM73" s="134">
        <v>33665</v>
      </c>
      <c r="GN73">
        <v>1</v>
      </c>
      <c r="GO73">
        <v>0</v>
      </c>
      <c r="GP73">
        <v>0</v>
      </c>
      <c r="GQ73">
        <v>3</v>
      </c>
      <c r="GR73">
        <v>23</v>
      </c>
      <c r="GS73">
        <v>3</v>
      </c>
      <c r="GT73">
        <v>23</v>
      </c>
      <c r="GU73">
        <v>3</v>
      </c>
      <c r="GV73">
        <v>23</v>
      </c>
      <c r="GW73">
        <v>3</v>
      </c>
      <c r="GX73">
        <v>23</v>
      </c>
      <c r="GY73">
        <v>3</v>
      </c>
      <c r="GZ73">
        <v>23</v>
      </c>
      <c r="HA73">
        <v>3</v>
      </c>
      <c r="HB73">
        <v>23</v>
      </c>
      <c r="HC73">
        <v>0</v>
      </c>
      <c r="HD73">
        <v>0</v>
      </c>
      <c r="HE73">
        <v>3</v>
      </c>
      <c r="HF73">
        <v>23</v>
      </c>
      <c r="HG73">
        <v>3</v>
      </c>
      <c r="HH73">
        <v>23</v>
      </c>
      <c r="HI73">
        <v>3</v>
      </c>
      <c r="HJ73">
        <v>23</v>
      </c>
      <c r="HK73">
        <v>3</v>
      </c>
      <c r="HL73">
        <v>23</v>
      </c>
      <c r="HM73">
        <v>3</v>
      </c>
      <c r="HN73">
        <v>23</v>
      </c>
      <c r="HO73">
        <v>3</v>
      </c>
      <c r="HP73">
        <v>23</v>
      </c>
      <c r="HQ73"/>
      <c r="HR73">
        <v>0.88461538461538503</v>
      </c>
      <c r="HS73">
        <v>0.88461538461538503</v>
      </c>
      <c r="HT73">
        <v>0.88461538461538503</v>
      </c>
      <c r="HU73">
        <v>0.88461538461538503</v>
      </c>
      <c r="HV73">
        <v>0.88461538461538503</v>
      </c>
      <c r="HW73">
        <v>0.88461538461538503</v>
      </c>
      <c r="HX73"/>
      <c r="HY73">
        <v>0.88461538461538503</v>
      </c>
      <c r="HZ73">
        <v>0.88461538461538503</v>
      </c>
      <c r="IA73">
        <v>0.88461538461538503</v>
      </c>
      <c r="IB73">
        <v>0.88461538461538503</v>
      </c>
      <c r="IC73">
        <v>0.88461538461538503</v>
      </c>
      <c r="ID73">
        <v>0.88461538461538503</v>
      </c>
    </row>
    <row r="74" spans="1:238" s="1" customFormat="1" x14ac:dyDescent="0.2">
      <c r="A74" s="1" t="s">
        <v>216</v>
      </c>
      <c r="B74" s="1">
        <v>1993</v>
      </c>
      <c r="C74" s="1">
        <v>5</v>
      </c>
      <c r="D74" s="1" t="s">
        <v>205</v>
      </c>
      <c r="E74" s="1" t="s">
        <v>206</v>
      </c>
      <c r="G74" s="1" t="s">
        <v>217</v>
      </c>
      <c r="H74" s="1" t="s">
        <v>138</v>
      </c>
      <c r="I74" s="1" t="s">
        <v>138</v>
      </c>
      <c r="J74" s="1" t="s">
        <v>218</v>
      </c>
      <c r="K74" s="1" t="s">
        <v>218</v>
      </c>
      <c r="T74" s="3">
        <v>1</v>
      </c>
      <c r="U74" s="7" t="s">
        <v>219</v>
      </c>
      <c r="V74" s="3" t="s">
        <v>220</v>
      </c>
      <c r="W74" s="3" t="s">
        <v>57</v>
      </c>
      <c r="X74" s="3" t="s">
        <v>101</v>
      </c>
      <c r="Y74" s="3"/>
      <c r="Z74" s="3"/>
      <c r="AA74" s="3"/>
      <c r="AB74" s="3"/>
      <c r="AC74" s="10" t="s">
        <v>221</v>
      </c>
      <c r="AD74" s="3" t="s">
        <v>222</v>
      </c>
      <c r="AE74" s="14" t="s">
        <v>74</v>
      </c>
      <c r="AF74" s="14" t="s">
        <v>507</v>
      </c>
      <c r="AG74" s="14" t="s">
        <v>507</v>
      </c>
      <c r="AH74" s="14"/>
      <c r="AI74" s="14"/>
      <c r="AJ74" s="3">
        <v>1</v>
      </c>
      <c r="AK74" s="62">
        <v>1</v>
      </c>
      <c r="AL74" s="28">
        <v>1</v>
      </c>
      <c r="AM74" s="28">
        <v>1</v>
      </c>
      <c r="AN74" s="28">
        <v>1</v>
      </c>
      <c r="AO74" s="28"/>
      <c r="AP74" s="28"/>
      <c r="AQ74" s="28"/>
      <c r="AR74" s="28"/>
      <c r="AS74" s="28">
        <v>1</v>
      </c>
      <c r="AT74" s="1" t="s">
        <v>225</v>
      </c>
      <c r="AU74" s="1">
        <v>1</v>
      </c>
      <c r="AV74" s="28">
        <v>404</v>
      </c>
      <c r="AW74" s="1">
        <v>40410</v>
      </c>
      <c r="AX74" s="1">
        <v>1</v>
      </c>
      <c r="AY74" s="1">
        <v>0</v>
      </c>
      <c r="AZ74" s="1">
        <v>1</v>
      </c>
      <c r="BA74" s="1">
        <v>0</v>
      </c>
      <c r="BB74" s="1">
        <v>0</v>
      </c>
      <c r="BC74" s="1">
        <v>0</v>
      </c>
      <c r="BD74" s="3" t="s">
        <v>388</v>
      </c>
      <c r="BE74" s="3" t="s">
        <v>389</v>
      </c>
      <c r="BF74" s="5" t="s">
        <v>326</v>
      </c>
      <c r="BG74" s="5" t="s">
        <v>331</v>
      </c>
      <c r="BH74" s="5" t="s">
        <v>414</v>
      </c>
      <c r="BI74" s="5"/>
      <c r="BJ74" s="5" t="s">
        <v>326</v>
      </c>
      <c r="BK74" s="5" t="s">
        <v>311</v>
      </c>
      <c r="BL74" s="5" t="s">
        <v>414</v>
      </c>
      <c r="BM74" s="5"/>
      <c r="BN74" s="161">
        <v>0</v>
      </c>
      <c r="BO74" s="161">
        <v>0</v>
      </c>
      <c r="BP74" s="3"/>
      <c r="BQ74" s="1" t="s">
        <v>668</v>
      </c>
      <c r="BR74" s="28"/>
      <c r="BS74" s="3" t="s">
        <v>674</v>
      </c>
      <c r="BT74" s="3">
        <v>1</v>
      </c>
      <c r="BU74" s="3">
        <v>2</v>
      </c>
      <c r="BV74" s="3">
        <v>1</v>
      </c>
      <c r="BW74" s="3" t="s">
        <v>1425</v>
      </c>
      <c r="BX74" s="1" t="s">
        <v>320</v>
      </c>
      <c r="BY74" s="28">
        <v>1</v>
      </c>
      <c r="BZ74" s="28">
        <v>0</v>
      </c>
      <c r="CA74" s="3">
        <v>1</v>
      </c>
      <c r="CB74" s="3">
        <v>1</v>
      </c>
      <c r="CC74" s="5">
        <f>CA75</f>
        <v>1</v>
      </c>
      <c r="CD74" s="3">
        <v>0</v>
      </c>
      <c r="CE74" s="3">
        <v>1</v>
      </c>
      <c r="CF74" s="3">
        <v>1</v>
      </c>
      <c r="CG74" s="12">
        <v>1</v>
      </c>
      <c r="CH74" s="12">
        <v>0</v>
      </c>
      <c r="CI74" s="12">
        <v>0</v>
      </c>
      <c r="CJ74" s="12">
        <v>41</v>
      </c>
      <c r="CK74" s="19" t="s">
        <v>1479</v>
      </c>
      <c r="CL74" s="12">
        <f t="shared" si="340"/>
        <v>42.9</v>
      </c>
      <c r="CM74" s="12">
        <f t="shared" si="354"/>
        <v>57.1</v>
      </c>
      <c r="CN74" s="12">
        <f t="shared" ref="CN74" si="391">CL75</f>
        <v>57.1</v>
      </c>
      <c r="CO74" s="3">
        <v>0</v>
      </c>
      <c r="CP74" s="3">
        <v>0</v>
      </c>
      <c r="CQ74" s="3">
        <v>1</v>
      </c>
      <c r="CR74" s="161">
        <v>1</v>
      </c>
      <c r="CS74" s="161">
        <v>0</v>
      </c>
      <c r="CT74" s="161">
        <v>0</v>
      </c>
      <c r="CU74" s="3">
        <v>1</v>
      </c>
      <c r="CV74" s="161">
        <v>1</v>
      </c>
      <c r="CW74" s="161">
        <v>0</v>
      </c>
      <c r="CX74" s="161">
        <v>0</v>
      </c>
      <c r="CY74" s="3">
        <v>35.059331175836029</v>
      </c>
      <c r="CZ74" s="3">
        <v>66.666666666666657</v>
      </c>
      <c r="DA74" s="3">
        <v>1</v>
      </c>
      <c r="DB74" s="3">
        <v>1</v>
      </c>
      <c r="DC74" s="3">
        <v>4</v>
      </c>
      <c r="DD74" s="12">
        <f>100-EK74</f>
        <v>42.9</v>
      </c>
      <c r="DE74" s="12">
        <f t="shared" si="343"/>
        <v>42.9</v>
      </c>
      <c r="DF74" s="12">
        <f t="shared" si="331"/>
        <v>57.1</v>
      </c>
      <c r="DG74" s="12">
        <f t="shared" ref="DG74:DG78" si="392">EK74</f>
        <v>57.1</v>
      </c>
      <c r="DH74" s="12">
        <f>DD75</f>
        <v>57.1</v>
      </c>
      <c r="DI74" s="12">
        <f t="shared" si="344"/>
        <v>57.1</v>
      </c>
      <c r="DJ74" s="3">
        <v>0</v>
      </c>
      <c r="DK74" s="3" t="s">
        <v>320</v>
      </c>
      <c r="DL74" s="3">
        <v>2</v>
      </c>
      <c r="DM74" s="30" t="s">
        <v>879</v>
      </c>
      <c r="DN74" s="3" t="s">
        <v>465</v>
      </c>
      <c r="DO74" s="3" t="s">
        <v>1052</v>
      </c>
      <c r="DP74" s="3"/>
      <c r="DQ74" s="3"/>
      <c r="DR74" s="3"/>
      <c r="DS74" s="3"/>
      <c r="DT74" s="12">
        <f t="shared" ref="DT74" si="393">(DV74/DU74)*100</f>
        <v>66.666666666666657</v>
      </c>
      <c r="DU74" s="12">
        <f t="shared" si="346"/>
        <v>127500</v>
      </c>
      <c r="DV74" s="3">
        <v>85000</v>
      </c>
      <c r="DW74" s="3">
        <v>42500</v>
      </c>
      <c r="DX74" s="3"/>
      <c r="DY74" s="3"/>
      <c r="DZ74" s="101" t="s">
        <v>1003</v>
      </c>
      <c r="EA74" s="101" t="s">
        <v>1005</v>
      </c>
      <c r="EB74" s="12"/>
      <c r="EC74" s="12"/>
      <c r="ED74" s="12">
        <f t="shared" ref="ED74" si="394">(EF74/EE74)*100</f>
        <v>35.059331175836029</v>
      </c>
      <c r="EE74" s="12">
        <f t="shared" si="348"/>
        <v>927</v>
      </c>
      <c r="EF74" s="3">
        <v>325</v>
      </c>
      <c r="EG74" s="3">
        <v>602</v>
      </c>
      <c r="EH74" s="3"/>
      <c r="EI74" s="3"/>
      <c r="EJ74" s="56" t="s">
        <v>885</v>
      </c>
      <c r="EK74" s="81">
        <v>57.1</v>
      </c>
      <c r="EL74" s="56" t="s">
        <v>885</v>
      </c>
      <c r="EM74" s="81">
        <v>42.9</v>
      </c>
      <c r="EN74" s="56"/>
      <c r="EO74" s="81"/>
      <c r="EP74" s="56"/>
      <c r="EQ74" s="81"/>
      <c r="ER74" s="3" t="s">
        <v>884</v>
      </c>
      <c r="ES74" s="3">
        <v>1</v>
      </c>
      <c r="ET74" s="3" t="s">
        <v>949</v>
      </c>
      <c r="EU74" s="3"/>
      <c r="EV74" s="3"/>
      <c r="EW74" s="3"/>
      <c r="EX74" s="1" t="s">
        <v>223</v>
      </c>
      <c r="EY74" s="1" t="s">
        <v>224</v>
      </c>
      <c r="EZ74" s="1">
        <v>1</v>
      </c>
      <c r="FA74" s="1" t="s">
        <v>225</v>
      </c>
      <c r="FB74" s="1">
        <v>2</v>
      </c>
      <c r="FC74" s="1">
        <v>1</v>
      </c>
      <c r="FD74" s="1">
        <v>4</v>
      </c>
      <c r="FE74" s="9">
        <v>33897</v>
      </c>
      <c r="FF74" s="1">
        <v>1</v>
      </c>
      <c r="FG74" s="9">
        <v>33984</v>
      </c>
      <c r="FH74" s="1">
        <v>2</v>
      </c>
      <c r="FI74" s="1">
        <v>0</v>
      </c>
      <c r="FL74" s="1">
        <v>346</v>
      </c>
      <c r="FO74" s="1">
        <v>344</v>
      </c>
      <c r="FP74" s="1">
        <v>346</v>
      </c>
      <c r="FQ74" s="1">
        <v>1</v>
      </c>
      <c r="FR74" s="1" t="s">
        <v>65</v>
      </c>
      <c r="FS74" s="1">
        <v>1</v>
      </c>
      <c r="FT74">
        <v>1</v>
      </c>
      <c r="FU74">
        <v>5</v>
      </c>
      <c r="FV74" s="134">
        <v>34090</v>
      </c>
      <c r="FW74">
        <v>5</v>
      </c>
      <c r="FX74">
        <v>2</v>
      </c>
      <c r="FY74" s="134">
        <v>34091</v>
      </c>
      <c r="FZ74" s="134">
        <v>34061</v>
      </c>
      <c r="GA74" s="134">
        <v>34031</v>
      </c>
      <c r="GB74" s="134">
        <v>34001</v>
      </c>
      <c r="GC74" s="134">
        <v>33971</v>
      </c>
      <c r="GD74" s="134">
        <v>33941</v>
      </c>
      <c r="GE74" s="134">
        <v>33911</v>
      </c>
      <c r="GF74" s="134">
        <v>33726</v>
      </c>
      <c r="GG74" s="134">
        <v>34060</v>
      </c>
      <c r="GH74" s="134">
        <v>34030</v>
      </c>
      <c r="GI74" s="134">
        <v>34000</v>
      </c>
      <c r="GJ74" s="134">
        <v>33970</v>
      </c>
      <c r="GK74" s="134">
        <v>33940</v>
      </c>
      <c r="GL74" s="134">
        <v>33910</v>
      </c>
      <c r="GM74" s="134">
        <v>33725</v>
      </c>
      <c r="GN74">
        <v>1</v>
      </c>
      <c r="GO74">
        <v>2</v>
      </c>
      <c r="GP74">
        <v>69</v>
      </c>
      <c r="GQ74">
        <v>2</v>
      </c>
      <c r="GR74">
        <v>75</v>
      </c>
      <c r="GS74">
        <v>2</v>
      </c>
      <c r="GT74">
        <v>75</v>
      </c>
      <c r="GU74">
        <v>5</v>
      </c>
      <c r="GV74">
        <v>98</v>
      </c>
      <c r="GW74">
        <v>5</v>
      </c>
      <c r="GX74">
        <v>98</v>
      </c>
      <c r="GY74">
        <v>5</v>
      </c>
      <c r="GZ74">
        <v>98</v>
      </c>
      <c r="HA74">
        <v>5</v>
      </c>
      <c r="HB74">
        <v>98</v>
      </c>
      <c r="HC74">
        <v>2</v>
      </c>
      <c r="HD74">
        <v>69</v>
      </c>
      <c r="HE74">
        <v>2</v>
      </c>
      <c r="HF74">
        <v>75</v>
      </c>
      <c r="HG74">
        <v>2</v>
      </c>
      <c r="HH74">
        <v>75</v>
      </c>
      <c r="HI74">
        <v>5</v>
      </c>
      <c r="HJ74">
        <v>98</v>
      </c>
      <c r="HK74">
        <v>5</v>
      </c>
      <c r="HL74">
        <v>98</v>
      </c>
      <c r="HM74">
        <v>5</v>
      </c>
      <c r="HN74">
        <v>98</v>
      </c>
      <c r="HO74">
        <v>5</v>
      </c>
      <c r="HP74">
        <v>98</v>
      </c>
      <c r="HQ74">
        <v>2.8169014084507001E-2</v>
      </c>
      <c r="HR74">
        <v>2.5974025974026E-2</v>
      </c>
      <c r="HS74">
        <v>2.5974025974026E-2</v>
      </c>
      <c r="HT74">
        <v>4.85436893203883E-2</v>
      </c>
      <c r="HU74">
        <v>4.85436893203883E-2</v>
      </c>
      <c r="HV74">
        <v>4.85436893203883E-2</v>
      </c>
      <c r="HW74">
        <v>4.85436893203883E-2</v>
      </c>
      <c r="HX74">
        <v>2.8169014084507001E-2</v>
      </c>
      <c r="HY74">
        <v>2.5974025974026E-2</v>
      </c>
      <c r="HZ74">
        <v>2.5974025974026E-2</v>
      </c>
      <c r="IA74">
        <v>4.85436893203883E-2</v>
      </c>
      <c r="IB74">
        <v>4.85436893203883E-2</v>
      </c>
      <c r="IC74">
        <v>4.85436893203883E-2</v>
      </c>
      <c r="ID74">
        <v>4.85436893203883E-2</v>
      </c>
    </row>
    <row r="75" spans="1:238" s="1" customFormat="1" x14ac:dyDescent="0.2">
      <c r="A75" s="1" t="s">
        <v>216</v>
      </c>
      <c r="B75" s="1">
        <v>1993</v>
      </c>
      <c r="C75" s="1">
        <v>5</v>
      </c>
      <c r="D75" s="1" t="s">
        <v>205</v>
      </c>
      <c r="E75" s="1" t="s">
        <v>206</v>
      </c>
      <c r="G75" s="1" t="s">
        <v>217</v>
      </c>
      <c r="H75" s="1" t="s">
        <v>138</v>
      </c>
      <c r="I75" s="1" t="s">
        <v>138</v>
      </c>
      <c r="J75" s="1" t="s">
        <v>218</v>
      </c>
      <c r="K75" s="1" t="s">
        <v>218</v>
      </c>
      <c r="T75" s="3">
        <v>1</v>
      </c>
      <c r="U75" s="7" t="s">
        <v>219</v>
      </c>
      <c r="V75" s="3" t="s">
        <v>220</v>
      </c>
      <c r="W75" s="3" t="s">
        <v>57</v>
      </c>
      <c r="X75" s="3" t="s">
        <v>101</v>
      </c>
      <c r="Y75" s="3"/>
      <c r="Z75" s="3"/>
      <c r="AA75" s="3"/>
      <c r="AB75" s="3"/>
      <c r="AC75" s="10" t="s">
        <v>221</v>
      </c>
      <c r="AD75" s="3" t="s">
        <v>222</v>
      </c>
      <c r="AE75" s="14" t="s">
        <v>74</v>
      </c>
      <c r="AF75" s="14" t="s">
        <v>507</v>
      </c>
      <c r="AG75" s="14" t="s">
        <v>507</v>
      </c>
      <c r="AH75" s="14"/>
      <c r="AI75" s="14"/>
      <c r="AJ75" s="3">
        <v>1</v>
      </c>
      <c r="AK75" s="62">
        <v>1</v>
      </c>
      <c r="AL75" s="28">
        <v>1</v>
      </c>
      <c r="AM75" s="28">
        <v>1</v>
      </c>
      <c r="AN75" s="28">
        <v>1</v>
      </c>
      <c r="AO75" s="28"/>
      <c r="AP75" s="28"/>
      <c r="AQ75" s="28"/>
      <c r="AR75" s="28"/>
      <c r="AS75" s="28">
        <v>1</v>
      </c>
      <c r="AT75" s="1" t="s">
        <v>225</v>
      </c>
      <c r="AU75" s="1">
        <v>1</v>
      </c>
      <c r="AV75" s="28">
        <v>404</v>
      </c>
      <c r="AW75" s="1">
        <v>40410</v>
      </c>
      <c r="AX75" s="1">
        <v>1</v>
      </c>
      <c r="AY75" s="1">
        <v>0</v>
      </c>
      <c r="AZ75" s="1">
        <v>1</v>
      </c>
      <c r="BA75" s="1">
        <v>0</v>
      </c>
      <c r="BB75" s="1">
        <v>0</v>
      </c>
      <c r="BC75" s="1">
        <v>0</v>
      </c>
      <c r="BD75" s="3" t="s">
        <v>388</v>
      </c>
      <c r="BE75" s="3" t="s">
        <v>389</v>
      </c>
      <c r="BF75" s="5" t="s">
        <v>326</v>
      </c>
      <c r="BG75" s="5" t="s">
        <v>331</v>
      </c>
      <c r="BH75" s="5" t="s">
        <v>414</v>
      </c>
      <c r="BI75" s="5"/>
      <c r="BJ75" s="5" t="s">
        <v>326</v>
      </c>
      <c r="BK75" s="5" t="s">
        <v>311</v>
      </c>
      <c r="BL75" s="5" t="s">
        <v>414</v>
      </c>
      <c r="BM75" s="5"/>
      <c r="BN75" s="161">
        <v>0</v>
      </c>
      <c r="BO75" s="161">
        <v>0</v>
      </c>
      <c r="BP75" s="3"/>
      <c r="BQ75" s="1" t="s">
        <v>668</v>
      </c>
      <c r="BR75" s="28"/>
      <c r="BS75" s="3" t="s">
        <v>674</v>
      </c>
      <c r="BT75" s="3">
        <v>1</v>
      </c>
      <c r="BU75" s="3">
        <v>2</v>
      </c>
      <c r="BV75" s="3">
        <v>1</v>
      </c>
      <c r="BW75" s="3" t="s">
        <v>465</v>
      </c>
      <c r="BX75" s="12" t="s">
        <v>1424</v>
      </c>
      <c r="BY75" s="12">
        <v>0</v>
      </c>
      <c r="BZ75" s="12">
        <v>1</v>
      </c>
      <c r="CA75" s="3">
        <v>1</v>
      </c>
      <c r="CB75" s="3">
        <v>1</v>
      </c>
      <c r="CC75" s="5">
        <f>CA74</f>
        <v>1</v>
      </c>
      <c r="CD75" s="3">
        <v>0</v>
      </c>
      <c r="CE75" s="3">
        <v>1</v>
      </c>
      <c r="CF75" s="3">
        <v>1</v>
      </c>
      <c r="CG75" s="12">
        <v>1</v>
      </c>
      <c r="CH75" s="12">
        <v>0</v>
      </c>
      <c r="CI75" s="12">
        <v>0</v>
      </c>
      <c r="CJ75" s="12">
        <v>42</v>
      </c>
      <c r="CK75" s="19" t="s">
        <v>1480</v>
      </c>
      <c r="CL75" s="12">
        <f t="shared" si="340"/>
        <v>57.1</v>
      </c>
      <c r="CM75" s="12">
        <f t="shared" si="354"/>
        <v>42.9</v>
      </c>
      <c r="CN75" s="12">
        <f t="shared" ref="CN75" si="395">CL74</f>
        <v>42.9</v>
      </c>
      <c r="CO75" s="3">
        <v>0</v>
      </c>
      <c r="CP75" s="3">
        <v>0</v>
      </c>
      <c r="CQ75" s="3">
        <v>1</v>
      </c>
      <c r="CR75" s="161">
        <v>1</v>
      </c>
      <c r="CS75" s="161">
        <v>0</v>
      </c>
      <c r="CT75" s="161">
        <v>0</v>
      </c>
      <c r="CU75" s="3">
        <v>1</v>
      </c>
      <c r="CV75" s="161">
        <v>1</v>
      </c>
      <c r="CW75" s="161">
        <v>0</v>
      </c>
      <c r="CX75" s="161">
        <v>0</v>
      </c>
      <c r="CY75" s="3">
        <v>64.940668824163978</v>
      </c>
      <c r="CZ75" s="3">
        <v>33.333333333333329</v>
      </c>
      <c r="DA75" s="3">
        <v>1</v>
      </c>
      <c r="DB75" s="3">
        <v>1</v>
      </c>
      <c r="DC75" s="3">
        <v>4</v>
      </c>
      <c r="DD75" s="12">
        <f>100-EM75</f>
        <v>57.1</v>
      </c>
      <c r="DE75" s="12">
        <f t="shared" si="343"/>
        <v>57.1</v>
      </c>
      <c r="DF75" s="12">
        <f t="shared" si="336"/>
        <v>42.9</v>
      </c>
      <c r="DG75" s="12">
        <f t="shared" ref="DG75:DG79" si="396">EM75</f>
        <v>42.9</v>
      </c>
      <c r="DH75" s="12">
        <f>DD74</f>
        <v>42.9</v>
      </c>
      <c r="DI75" s="12">
        <f t="shared" si="351"/>
        <v>42.9</v>
      </c>
      <c r="DJ75" s="3">
        <v>0</v>
      </c>
      <c r="DK75" s="3" t="s">
        <v>320</v>
      </c>
      <c r="DL75" s="3">
        <v>2</v>
      </c>
      <c r="DM75" s="30" t="s">
        <v>879</v>
      </c>
      <c r="DN75" s="3" t="s">
        <v>465</v>
      </c>
      <c r="DO75" s="3" t="s">
        <v>1052</v>
      </c>
      <c r="DP75" s="3"/>
      <c r="DQ75" s="3"/>
      <c r="DR75" s="3"/>
      <c r="DS75" s="3"/>
      <c r="DT75" s="12">
        <f t="shared" ref="DT75" si="397">(DW75/DU75)*100</f>
        <v>33.333333333333329</v>
      </c>
      <c r="DU75" s="12">
        <f t="shared" si="346"/>
        <v>127500</v>
      </c>
      <c r="DV75" s="3">
        <v>85000</v>
      </c>
      <c r="DW75" s="3">
        <v>42500</v>
      </c>
      <c r="DX75" s="3"/>
      <c r="DY75" s="3"/>
      <c r="DZ75" s="101" t="s">
        <v>1003</v>
      </c>
      <c r="EA75" s="101" t="s">
        <v>1005</v>
      </c>
      <c r="EB75" s="12"/>
      <c r="EC75" s="12"/>
      <c r="ED75" s="12">
        <f t="shared" ref="ED75" si="398">(EG75/EE75)*100</f>
        <v>64.940668824163978</v>
      </c>
      <c r="EE75" s="12">
        <f t="shared" si="348"/>
        <v>927</v>
      </c>
      <c r="EF75" s="3">
        <v>325</v>
      </c>
      <c r="EG75" s="3">
        <v>602</v>
      </c>
      <c r="EH75" s="3"/>
      <c r="EI75" s="3"/>
      <c r="EJ75" s="56" t="s">
        <v>885</v>
      </c>
      <c r="EK75" s="81">
        <v>57.1</v>
      </c>
      <c r="EL75" s="56" t="s">
        <v>885</v>
      </c>
      <c r="EM75" s="81">
        <v>42.9</v>
      </c>
      <c r="EN75" s="56"/>
      <c r="EO75" s="81"/>
      <c r="EP75" s="56"/>
      <c r="EQ75" s="81"/>
      <c r="ER75" s="3" t="s">
        <v>884</v>
      </c>
      <c r="ES75" s="3">
        <v>1</v>
      </c>
      <c r="ET75" s="3" t="s">
        <v>949</v>
      </c>
      <c r="EU75" s="3"/>
      <c r="EV75" s="3"/>
      <c r="EW75" s="3"/>
      <c r="EX75" s="1" t="s">
        <v>223</v>
      </c>
      <c r="EY75" s="1" t="s">
        <v>224</v>
      </c>
      <c r="EZ75" s="1">
        <v>1</v>
      </c>
      <c r="FA75" s="1" t="s">
        <v>225</v>
      </c>
      <c r="FB75" s="1">
        <v>2</v>
      </c>
      <c r="FC75" s="1">
        <v>1</v>
      </c>
      <c r="FD75" s="1">
        <v>4</v>
      </c>
      <c r="FE75" s="9">
        <v>33897</v>
      </c>
      <c r="FF75" s="1">
        <v>1</v>
      </c>
      <c r="FG75" s="9">
        <v>33984</v>
      </c>
      <c r="FH75" s="1">
        <v>2</v>
      </c>
      <c r="FI75" s="1">
        <v>0</v>
      </c>
      <c r="FL75" s="1">
        <v>346</v>
      </c>
      <c r="FO75" s="1">
        <v>344</v>
      </c>
      <c r="FP75" s="1">
        <v>346</v>
      </c>
      <c r="FQ75" s="1">
        <v>1</v>
      </c>
      <c r="FR75" s="1" t="s">
        <v>65</v>
      </c>
      <c r="FS75" s="1">
        <v>1</v>
      </c>
      <c r="FT75">
        <v>1</v>
      </c>
      <c r="FU75">
        <v>5</v>
      </c>
      <c r="FV75" s="134">
        <v>34090</v>
      </c>
      <c r="FW75">
        <v>5</v>
      </c>
      <c r="FX75">
        <v>2</v>
      </c>
      <c r="FY75" s="134">
        <v>34091</v>
      </c>
      <c r="FZ75" s="134">
        <v>34061</v>
      </c>
      <c r="GA75" s="134">
        <v>34031</v>
      </c>
      <c r="GB75" s="134">
        <v>34001</v>
      </c>
      <c r="GC75" s="134">
        <v>33971</v>
      </c>
      <c r="GD75" s="134">
        <v>33941</v>
      </c>
      <c r="GE75" s="134">
        <v>33911</v>
      </c>
      <c r="GF75" s="134">
        <v>33726</v>
      </c>
      <c r="GG75" s="134">
        <v>34060</v>
      </c>
      <c r="GH75" s="134">
        <v>34030</v>
      </c>
      <c r="GI75" s="134">
        <v>34000</v>
      </c>
      <c r="GJ75" s="134">
        <v>33970</v>
      </c>
      <c r="GK75" s="134">
        <v>33940</v>
      </c>
      <c r="GL75" s="134">
        <v>33910</v>
      </c>
      <c r="GM75" s="134">
        <v>33725</v>
      </c>
      <c r="GN75">
        <v>1</v>
      </c>
      <c r="GO75">
        <v>2</v>
      </c>
      <c r="GP75">
        <v>69</v>
      </c>
      <c r="GQ75">
        <v>2</v>
      </c>
      <c r="GR75">
        <v>75</v>
      </c>
      <c r="GS75">
        <v>2</v>
      </c>
      <c r="GT75">
        <v>75</v>
      </c>
      <c r="GU75">
        <v>5</v>
      </c>
      <c r="GV75">
        <v>98</v>
      </c>
      <c r="GW75">
        <v>5</v>
      </c>
      <c r="GX75">
        <v>98</v>
      </c>
      <c r="GY75">
        <v>5</v>
      </c>
      <c r="GZ75">
        <v>98</v>
      </c>
      <c r="HA75">
        <v>5</v>
      </c>
      <c r="HB75">
        <v>98</v>
      </c>
      <c r="HC75">
        <v>2</v>
      </c>
      <c r="HD75">
        <v>69</v>
      </c>
      <c r="HE75">
        <v>2</v>
      </c>
      <c r="HF75">
        <v>75</v>
      </c>
      <c r="HG75">
        <v>2</v>
      </c>
      <c r="HH75">
        <v>75</v>
      </c>
      <c r="HI75">
        <v>5</v>
      </c>
      <c r="HJ75">
        <v>98</v>
      </c>
      <c r="HK75">
        <v>5</v>
      </c>
      <c r="HL75">
        <v>98</v>
      </c>
      <c r="HM75">
        <v>5</v>
      </c>
      <c r="HN75">
        <v>98</v>
      </c>
      <c r="HO75">
        <v>5</v>
      </c>
      <c r="HP75">
        <v>98</v>
      </c>
      <c r="HQ75">
        <v>0.971830985915493</v>
      </c>
      <c r="HR75">
        <v>0.97402597402597402</v>
      </c>
      <c r="HS75">
        <v>0.97402597402597402</v>
      </c>
      <c r="HT75">
        <v>0.95145631067961201</v>
      </c>
      <c r="HU75">
        <v>0.95145631067961201</v>
      </c>
      <c r="HV75">
        <v>0.95145631067961201</v>
      </c>
      <c r="HW75">
        <v>0.95145631067961201</v>
      </c>
      <c r="HX75">
        <v>0.971830985915493</v>
      </c>
      <c r="HY75">
        <v>0.97402597402597402</v>
      </c>
      <c r="HZ75">
        <v>0.97402597402597402</v>
      </c>
      <c r="IA75">
        <v>0.95145631067961201</v>
      </c>
      <c r="IB75">
        <v>0.95145631067961201</v>
      </c>
      <c r="IC75">
        <v>0.95145631067961201</v>
      </c>
      <c r="ID75">
        <v>0.95145631067961201</v>
      </c>
    </row>
    <row r="76" spans="1:238" s="1" customFormat="1" x14ac:dyDescent="0.2">
      <c r="A76" s="1" t="s">
        <v>216</v>
      </c>
      <c r="B76" s="1">
        <v>1993</v>
      </c>
      <c r="C76" s="1">
        <v>5</v>
      </c>
      <c r="D76" s="1" t="s">
        <v>205</v>
      </c>
      <c r="E76" s="1" t="s">
        <v>206</v>
      </c>
      <c r="G76" s="1" t="s">
        <v>217</v>
      </c>
      <c r="H76" s="1" t="s">
        <v>138</v>
      </c>
      <c r="I76" s="1" t="s">
        <v>138</v>
      </c>
      <c r="J76" s="1" t="s">
        <v>218</v>
      </c>
      <c r="K76" s="1" t="s">
        <v>218</v>
      </c>
      <c r="T76" s="3">
        <v>1</v>
      </c>
      <c r="U76" s="7" t="s">
        <v>219</v>
      </c>
      <c r="V76" s="3" t="s">
        <v>220</v>
      </c>
      <c r="W76" s="3" t="s">
        <v>57</v>
      </c>
      <c r="X76" s="3" t="s">
        <v>101</v>
      </c>
      <c r="Y76" s="3"/>
      <c r="Z76" s="3"/>
      <c r="AA76" s="3"/>
      <c r="AB76" s="3"/>
      <c r="AC76" s="10" t="s">
        <v>221</v>
      </c>
      <c r="AD76" s="3" t="s">
        <v>222</v>
      </c>
      <c r="AE76" s="14" t="s">
        <v>74</v>
      </c>
      <c r="AF76" s="14" t="s">
        <v>507</v>
      </c>
      <c r="AG76" s="14" t="s">
        <v>507</v>
      </c>
      <c r="AH76" s="14"/>
      <c r="AI76" s="14"/>
      <c r="AJ76" s="3">
        <v>1</v>
      </c>
      <c r="AK76" s="62">
        <v>1</v>
      </c>
      <c r="AL76" s="28">
        <v>1</v>
      </c>
      <c r="AM76" s="28">
        <v>1</v>
      </c>
      <c r="AN76" s="28">
        <v>1</v>
      </c>
      <c r="AO76" s="28"/>
      <c r="AP76" s="28"/>
      <c r="AQ76" s="28"/>
      <c r="AR76" s="28"/>
      <c r="AS76" s="28">
        <v>1</v>
      </c>
      <c r="AT76" s="1" t="s">
        <v>225</v>
      </c>
      <c r="AU76" s="1">
        <v>1</v>
      </c>
      <c r="AV76" s="28">
        <v>405</v>
      </c>
      <c r="AW76" s="1">
        <v>40510</v>
      </c>
      <c r="AX76" s="1">
        <v>2</v>
      </c>
      <c r="AY76" s="1">
        <v>1</v>
      </c>
      <c r="AZ76" s="1">
        <v>3</v>
      </c>
      <c r="BA76" s="1">
        <v>1</v>
      </c>
      <c r="BB76" s="1">
        <v>0</v>
      </c>
      <c r="BC76" s="1">
        <v>1</v>
      </c>
      <c r="BD76" s="3" t="s">
        <v>303</v>
      </c>
      <c r="BE76" s="3" t="s">
        <v>567</v>
      </c>
      <c r="BF76" s="5" t="s">
        <v>338</v>
      </c>
      <c r="BG76" s="5" t="s">
        <v>379</v>
      </c>
      <c r="BH76" s="5" t="s">
        <v>414</v>
      </c>
      <c r="BI76" s="5"/>
      <c r="BJ76" s="5" t="s">
        <v>926</v>
      </c>
      <c r="BK76" s="5" t="s">
        <v>927</v>
      </c>
      <c r="BL76" s="5" t="s">
        <v>414</v>
      </c>
      <c r="BM76" s="5" t="s">
        <v>928</v>
      </c>
      <c r="BN76" s="161">
        <v>1</v>
      </c>
      <c r="BO76" s="161">
        <v>0</v>
      </c>
      <c r="BP76" s="3"/>
      <c r="BQ76" s="5" t="s">
        <v>689</v>
      </c>
      <c r="BR76" s="5" t="s">
        <v>762</v>
      </c>
      <c r="BS76" s="3" t="s">
        <v>410</v>
      </c>
      <c r="BT76" s="3">
        <v>1</v>
      </c>
      <c r="BU76" s="3">
        <v>2</v>
      </c>
      <c r="BV76" s="3">
        <v>1</v>
      </c>
      <c r="BW76" s="3" t="s">
        <v>1425</v>
      </c>
      <c r="BX76" s="1" t="s">
        <v>320</v>
      </c>
      <c r="BY76" s="28">
        <v>1</v>
      </c>
      <c r="BZ76" s="28">
        <v>0</v>
      </c>
      <c r="CA76" s="3">
        <v>1</v>
      </c>
      <c r="CB76" s="3">
        <v>1</v>
      </c>
      <c r="CC76" s="5">
        <f>CA77</f>
        <v>1</v>
      </c>
      <c r="CD76" s="3">
        <v>0</v>
      </c>
      <c r="CE76" s="3">
        <v>1</v>
      </c>
      <c r="CF76" s="3">
        <v>1</v>
      </c>
      <c r="CG76" s="12">
        <v>1</v>
      </c>
      <c r="CH76" s="12">
        <v>0</v>
      </c>
      <c r="CI76" s="12">
        <v>0</v>
      </c>
      <c r="CJ76" s="12">
        <v>41</v>
      </c>
      <c r="CK76" s="19" t="s">
        <v>1479</v>
      </c>
      <c r="CL76" s="12">
        <f t="shared" si="340"/>
        <v>50</v>
      </c>
      <c r="CM76" s="12">
        <f t="shared" si="354"/>
        <v>50</v>
      </c>
      <c r="CN76" s="12">
        <f t="shared" ref="CN76" si="399">CL77</f>
        <v>50</v>
      </c>
      <c r="CO76" s="3">
        <v>0</v>
      </c>
      <c r="CP76" s="3">
        <v>0</v>
      </c>
      <c r="CQ76" s="3">
        <v>1</v>
      </c>
      <c r="CR76" s="161">
        <v>1</v>
      </c>
      <c r="CS76" s="161">
        <v>0</v>
      </c>
      <c r="CT76" s="161">
        <v>0</v>
      </c>
      <c r="CU76" s="3">
        <v>1</v>
      </c>
      <c r="CV76" s="161">
        <v>1</v>
      </c>
      <c r="CW76" s="161">
        <v>0</v>
      </c>
      <c r="CX76" s="161">
        <v>0</v>
      </c>
      <c r="CY76" s="3">
        <v>35.059331175836029</v>
      </c>
      <c r="CZ76" s="3">
        <v>66.666666666666657</v>
      </c>
      <c r="DA76" s="3">
        <v>1</v>
      </c>
      <c r="DB76" s="3">
        <v>1</v>
      </c>
      <c r="DC76" s="3">
        <v>5</v>
      </c>
      <c r="DD76" s="12">
        <f>100-EK76</f>
        <v>50</v>
      </c>
      <c r="DE76" s="12">
        <f t="shared" si="343"/>
        <v>50</v>
      </c>
      <c r="DF76" s="12">
        <f t="shared" si="331"/>
        <v>50</v>
      </c>
      <c r="DG76" s="12">
        <f t="shared" si="392"/>
        <v>50</v>
      </c>
      <c r="DH76" s="12">
        <f>DD77</f>
        <v>50</v>
      </c>
      <c r="DI76" s="12">
        <f t="shared" si="344"/>
        <v>50</v>
      </c>
      <c r="DJ76" s="3">
        <v>0</v>
      </c>
      <c r="DK76" s="3" t="s">
        <v>320</v>
      </c>
      <c r="DL76" s="3">
        <v>2</v>
      </c>
      <c r="DM76" s="30" t="s">
        <v>879</v>
      </c>
      <c r="DN76" s="3" t="s">
        <v>465</v>
      </c>
      <c r="DO76" s="3" t="s">
        <v>1052</v>
      </c>
      <c r="DP76" s="3"/>
      <c r="DQ76" s="3"/>
      <c r="DR76" s="3"/>
      <c r="DS76" s="3"/>
      <c r="DT76" s="12">
        <f t="shared" ref="DT76" si="400">(DV76/DU76)*100</f>
        <v>66.666666666666657</v>
      </c>
      <c r="DU76" s="12">
        <f t="shared" si="346"/>
        <v>127500</v>
      </c>
      <c r="DV76" s="3">
        <v>85000</v>
      </c>
      <c r="DW76" s="3">
        <v>42500</v>
      </c>
      <c r="DX76" s="3"/>
      <c r="DY76" s="3"/>
      <c r="DZ76" s="101" t="s">
        <v>1003</v>
      </c>
      <c r="EA76" s="101" t="s">
        <v>1005</v>
      </c>
      <c r="EB76" s="12"/>
      <c r="EC76" s="12"/>
      <c r="ED76" s="12">
        <f t="shared" ref="ED76" si="401">(EF76/EE76)*100</f>
        <v>35.059331175836029</v>
      </c>
      <c r="EE76" s="12">
        <f t="shared" si="348"/>
        <v>927</v>
      </c>
      <c r="EF76" s="3">
        <v>325</v>
      </c>
      <c r="EG76" s="3">
        <v>602</v>
      </c>
      <c r="EH76" s="3"/>
      <c r="EI76" s="3"/>
      <c r="EJ76" s="56" t="s">
        <v>924</v>
      </c>
      <c r="EK76" s="81">
        <v>50</v>
      </c>
      <c r="EL76" s="56" t="s">
        <v>924</v>
      </c>
      <c r="EM76" s="81">
        <v>50</v>
      </c>
      <c r="EN76" s="65"/>
      <c r="EO76" s="87"/>
      <c r="EP76" s="56"/>
      <c r="EQ76" s="81"/>
      <c r="ER76" s="3" t="s">
        <v>886</v>
      </c>
      <c r="ES76" s="3">
        <v>1</v>
      </c>
      <c r="ET76" s="3" t="s">
        <v>949</v>
      </c>
      <c r="EU76" s="3"/>
      <c r="EV76" s="3"/>
      <c r="EW76" s="3"/>
      <c r="EX76" s="1" t="s">
        <v>223</v>
      </c>
      <c r="EY76" s="1" t="s">
        <v>224</v>
      </c>
      <c r="EZ76" s="1">
        <v>1</v>
      </c>
      <c r="FA76" s="1" t="s">
        <v>225</v>
      </c>
      <c r="FB76" s="1">
        <v>2</v>
      </c>
      <c r="FC76" s="1">
        <v>1</v>
      </c>
      <c r="FD76" s="1">
        <v>4</v>
      </c>
      <c r="FE76" s="9">
        <v>33897</v>
      </c>
      <c r="FF76" s="1">
        <v>1</v>
      </c>
      <c r="FG76" s="9">
        <v>33984</v>
      </c>
      <c r="FH76" s="1">
        <v>2</v>
      </c>
      <c r="FI76" s="1">
        <v>0</v>
      </c>
      <c r="FL76" s="1">
        <v>346</v>
      </c>
      <c r="FO76" s="1">
        <v>344</v>
      </c>
      <c r="FP76" s="1">
        <v>346</v>
      </c>
      <c r="FQ76" s="1">
        <v>1</v>
      </c>
      <c r="FR76" s="1" t="s">
        <v>65</v>
      </c>
      <c r="FS76" s="1">
        <v>1</v>
      </c>
      <c r="FT76">
        <v>27</v>
      </c>
      <c r="FU76">
        <v>7</v>
      </c>
      <c r="FV76" s="134">
        <v>34177</v>
      </c>
      <c r="FW76">
        <v>8</v>
      </c>
      <c r="FX76">
        <v>10</v>
      </c>
      <c r="FY76" s="134">
        <v>34191</v>
      </c>
      <c r="FZ76" s="134">
        <v>34161</v>
      </c>
      <c r="GA76" s="134">
        <v>34131</v>
      </c>
      <c r="GB76" s="134">
        <v>34101</v>
      </c>
      <c r="GC76" s="134">
        <v>34071</v>
      </c>
      <c r="GD76" s="134">
        <v>34041</v>
      </c>
      <c r="GE76" s="134">
        <v>34011</v>
      </c>
      <c r="GF76" s="134">
        <v>33826</v>
      </c>
      <c r="GG76" s="134">
        <v>34147</v>
      </c>
      <c r="GH76" s="134">
        <v>34117</v>
      </c>
      <c r="GI76" s="134">
        <v>34087</v>
      </c>
      <c r="GJ76" s="134">
        <v>34057</v>
      </c>
      <c r="GK76" s="134">
        <v>34027</v>
      </c>
      <c r="GL76" s="134">
        <v>33997</v>
      </c>
      <c r="GM76" s="134">
        <v>33812</v>
      </c>
      <c r="GN76">
        <v>1</v>
      </c>
      <c r="GO76">
        <v>130</v>
      </c>
      <c r="GP76">
        <v>104</v>
      </c>
      <c r="GQ76">
        <v>154</v>
      </c>
      <c r="GR76">
        <v>277</v>
      </c>
      <c r="GS76">
        <v>166</v>
      </c>
      <c r="GT76">
        <v>301</v>
      </c>
      <c r="GU76">
        <v>166</v>
      </c>
      <c r="GV76">
        <v>395</v>
      </c>
      <c r="GW76">
        <v>168</v>
      </c>
      <c r="GX76">
        <v>401</v>
      </c>
      <c r="GY76">
        <v>168</v>
      </c>
      <c r="GZ76">
        <v>401</v>
      </c>
      <c r="HA76">
        <v>171</v>
      </c>
      <c r="HB76">
        <v>424</v>
      </c>
      <c r="HC76">
        <v>141</v>
      </c>
      <c r="HD76">
        <v>214</v>
      </c>
      <c r="HE76">
        <v>144</v>
      </c>
      <c r="HF76">
        <v>277</v>
      </c>
      <c r="HG76">
        <v>153</v>
      </c>
      <c r="HH76">
        <v>317</v>
      </c>
      <c r="HI76">
        <v>155</v>
      </c>
      <c r="HJ76">
        <v>386</v>
      </c>
      <c r="HK76">
        <v>155</v>
      </c>
      <c r="HL76">
        <v>392</v>
      </c>
      <c r="HM76">
        <v>155</v>
      </c>
      <c r="HN76">
        <v>392</v>
      </c>
      <c r="HO76">
        <v>158</v>
      </c>
      <c r="HP76">
        <v>415</v>
      </c>
      <c r="HQ76">
        <v>0.39718309859154899</v>
      </c>
      <c r="HR76">
        <v>0.34204275534441803</v>
      </c>
      <c r="HS76">
        <v>0.32553191489361699</v>
      </c>
      <c r="HT76">
        <v>0.28650646950092401</v>
      </c>
      <c r="HU76">
        <v>0.28336380255941501</v>
      </c>
      <c r="HV76">
        <v>0.28336380255941501</v>
      </c>
      <c r="HW76">
        <v>0.27574171029668398</v>
      </c>
      <c r="HX76">
        <v>0.55555555555555602</v>
      </c>
      <c r="HY76">
        <v>0.35730858468677501</v>
      </c>
      <c r="HZ76">
        <v>0.35546038543897202</v>
      </c>
      <c r="IA76">
        <v>0.29590017825311898</v>
      </c>
      <c r="IB76">
        <v>0.29525483304042199</v>
      </c>
      <c r="IC76">
        <v>0.29525483304042199</v>
      </c>
      <c r="ID76">
        <v>0.28739495798319298</v>
      </c>
    </row>
    <row r="77" spans="1:238" s="1" customFormat="1" x14ac:dyDescent="0.2">
      <c r="A77" s="1" t="s">
        <v>216</v>
      </c>
      <c r="B77" s="1">
        <v>1993</v>
      </c>
      <c r="C77" s="1">
        <v>5</v>
      </c>
      <c r="D77" s="1" t="s">
        <v>205</v>
      </c>
      <c r="E77" s="1" t="s">
        <v>206</v>
      </c>
      <c r="G77" s="1" t="s">
        <v>217</v>
      </c>
      <c r="H77" s="1" t="s">
        <v>138</v>
      </c>
      <c r="I77" s="1" t="s">
        <v>138</v>
      </c>
      <c r="J77" s="1" t="s">
        <v>218</v>
      </c>
      <c r="K77" s="1" t="s">
        <v>218</v>
      </c>
      <c r="T77" s="3">
        <v>1</v>
      </c>
      <c r="U77" s="7" t="s">
        <v>219</v>
      </c>
      <c r="V77" s="3" t="s">
        <v>220</v>
      </c>
      <c r="W77" s="3" t="s">
        <v>57</v>
      </c>
      <c r="X77" s="3" t="s">
        <v>101</v>
      </c>
      <c r="Y77" s="3"/>
      <c r="Z77" s="3"/>
      <c r="AA77" s="3"/>
      <c r="AB77" s="3"/>
      <c r="AC77" s="10" t="s">
        <v>221</v>
      </c>
      <c r="AD77" s="3" t="s">
        <v>222</v>
      </c>
      <c r="AE77" s="14" t="s">
        <v>74</v>
      </c>
      <c r="AF77" s="14" t="s">
        <v>507</v>
      </c>
      <c r="AG77" s="14" t="s">
        <v>507</v>
      </c>
      <c r="AH77" s="14"/>
      <c r="AI77" s="14"/>
      <c r="AJ77" s="3">
        <v>1</v>
      </c>
      <c r="AK77" s="62">
        <v>1</v>
      </c>
      <c r="AL77" s="28">
        <v>1</v>
      </c>
      <c r="AM77" s="28">
        <v>1</v>
      </c>
      <c r="AN77" s="28">
        <v>1</v>
      </c>
      <c r="AO77" s="28"/>
      <c r="AP77" s="28"/>
      <c r="AQ77" s="28"/>
      <c r="AR77" s="28"/>
      <c r="AS77" s="28">
        <v>1</v>
      </c>
      <c r="AT77" s="1" t="s">
        <v>225</v>
      </c>
      <c r="AU77" s="1">
        <v>1</v>
      </c>
      <c r="AV77" s="28">
        <v>405</v>
      </c>
      <c r="AW77" s="1">
        <v>40510</v>
      </c>
      <c r="AX77" s="1">
        <v>2</v>
      </c>
      <c r="AY77" s="1">
        <v>1</v>
      </c>
      <c r="AZ77" s="1">
        <v>3</v>
      </c>
      <c r="BA77" s="1">
        <v>1</v>
      </c>
      <c r="BB77" s="1">
        <v>0</v>
      </c>
      <c r="BC77" s="1">
        <v>1</v>
      </c>
      <c r="BD77" s="3" t="s">
        <v>303</v>
      </c>
      <c r="BE77" s="3" t="s">
        <v>567</v>
      </c>
      <c r="BF77" s="5" t="s">
        <v>338</v>
      </c>
      <c r="BG77" s="5" t="s">
        <v>379</v>
      </c>
      <c r="BH77" s="5" t="s">
        <v>414</v>
      </c>
      <c r="BI77" s="5"/>
      <c r="BJ77" s="5" t="s">
        <v>926</v>
      </c>
      <c r="BK77" s="5" t="s">
        <v>927</v>
      </c>
      <c r="BL77" s="5" t="s">
        <v>414</v>
      </c>
      <c r="BM77" s="5" t="s">
        <v>928</v>
      </c>
      <c r="BN77" s="161">
        <v>1</v>
      </c>
      <c r="BO77" s="161">
        <v>0</v>
      </c>
      <c r="BP77" s="3"/>
      <c r="BQ77" s="5" t="s">
        <v>689</v>
      </c>
      <c r="BR77" s="5" t="s">
        <v>762</v>
      </c>
      <c r="BS77" s="3" t="s">
        <v>410</v>
      </c>
      <c r="BT77" s="3">
        <v>1</v>
      </c>
      <c r="BU77" s="3">
        <v>2</v>
      </c>
      <c r="BV77" s="3">
        <v>1</v>
      </c>
      <c r="BW77" s="3" t="s">
        <v>465</v>
      </c>
      <c r="BX77" s="12" t="s">
        <v>1424</v>
      </c>
      <c r="BY77" s="12">
        <v>0</v>
      </c>
      <c r="BZ77" s="12">
        <v>1</v>
      </c>
      <c r="CA77" s="3">
        <v>1</v>
      </c>
      <c r="CB77" s="3">
        <v>1</v>
      </c>
      <c r="CC77" s="5">
        <f>CA76</f>
        <v>1</v>
      </c>
      <c r="CD77" s="3">
        <v>0</v>
      </c>
      <c r="CE77" s="3">
        <v>1</v>
      </c>
      <c r="CF77" s="3">
        <v>1</v>
      </c>
      <c r="CG77" s="12">
        <v>1</v>
      </c>
      <c r="CH77" s="12">
        <v>0</v>
      </c>
      <c r="CI77" s="12">
        <v>0</v>
      </c>
      <c r="CJ77" s="12">
        <v>42</v>
      </c>
      <c r="CK77" s="19" t="s">
        <v>1480</v>
      </c>
      <c r="CL77" s="12">
        <f t="shared" si="340"/>
        <v>50</v>
      </c>
      <c r="CM77" s="12">
        <f t="shared" si="354"/>
        <v>50</v>
      </c>
      <c r="CN77" s="12">
        <f t="shared" ref="CN77" si="402">CL76</f>
        <v>50</v>
      </c>
      <c r="CO77" s="3">
        <v>0</v>
      </c>
      <c r="CP77" s="3">
        <v>0</v>
      </c>
      <c r="CQ77" s="3">
        <v>1</v>
      </c>
      <c r="CR77" s="161">
        <v>1</v>
      </c>
      <c r="CS77" s="161">
        <v>0</v>
      </c>
      <c r="CT77" s="161">
        <v>0</v>
      </c>
      <c r="CU77" s="3">
        <v>1</v>
      </c>
      <c r="CV77" s="161">
        <v>1</v>
      </c>
      <c r="CW77" s="161">
        <v>0</v>
      </c>
      <c r="CX77" s="161">
        <v>0</v>
      </c>
      <c r="CY77" s="3">
        <v>64.940668824163978</v>
      </c>
      <c r="CZ77" s="3">
        <v>33.333333333333329</v>
      </c>
      <c r="DA77" s="3">
        <v>1</v>
      </c>
      <c r="DB77" s="3">
        <v>1</v>
      </c>
      <c r="DC77" s="3">
        <v>5</v>
      </c>
      <c r="DD77" s="12">
        <f>100-EM77</f>
        <v>50</v>
      </c>
      <c r="DE77" s="12">
        <f t="shared" si="343"/>
        <v>50</v>
      </c>
      <c r="DF77" s="12">
        <f t="shared" si="336"/>
        <v>50</v>
      </c>
      <c r="DG77" s="12">
        <f t="shared" si="396"/>
        <v>50</v>
      </c>
      <c r="DH77" s="12">
        <f>DD76</f>
        <v>50</v>
      </c>
      <c r="DI77" s="12">
        <f t="shared" si="351"/>
        <v>50</v>
      </c>
      <c r="DJ77" s="3">
        <v>0</v>
      </c>
      <c r="DK77" s="3" t="s">
        <v>320</v>
      </c>
      <c r="DL77" s="3">
        <v>2</v>
      </c>
      <c r="DM77" s="30" t="s">
        <v>879</v>
      </c>
      <c r="DN77" s="3" t="s">
        <v>465</v>
      </c>
      <c r="DO77" s="3" t="s">
        <v>1052</v>
      </c>
      <c r="DP77" s="3"/>
      <c r="DQ77" s="3"/>
      <c r="DR77" s="3"/>
      <c r="DS77" s="3"/>
      <c r="DT77" s="12">
        <f t="shared" ref="DT77" si="403">(DW77/DU77)*100</f>
        <v>33.333333333333329</v>
      </c>
      <c r="DU77" s="12">
        <f t="shared" si="346"/>
        <v>127500</v>
      </c>
      <c r="DV77" s="3">
        <v>85000</v>
      </c>
      <c r="DW77" s="3">
        <v>42500</v>
      </c>
      <c r="DX77" s="3"/>
      <c r="DY77" s="3"/>
      <c r="DZ77" s="101" t="s">
        <v>1003</v>
      </c>
      <c r="EA77" s="101" t="s">
        <v>1005</v>
      </c>
      <c r="EB77" s="12"/>
      <c r="EC77" s="12"/>
      <c r="ED77" s="12">
        <f t="shared" ref="ED77" si="404">(EG77/EE77)*100</f>
        <v>64.940668824163978</v>
      </c>
      <c r="EE77" s="12">
        <f t="shared" si="348"/>
        <v>927</v>
      </c>
      <c r="EF77" s="3">
        <v>325</v>
      </c>
      <c r="EG77" s="3">
        <v>602</v>
      </c>
      <c r="EH77" s="3"/>
      <c r="EI77" s="3"/>
      <c r="EJ77" s="56" t="s">
        <v>924</v>
      </c>
      <c r="EK77" s="81">
        <v>50</v>
      </c>
      <c r="EL77" s="56" t="s">
        <v>924</v>
      </c>
      <c r="EM77" s="81">
        <v>50</v>
      </c>
      <c r="EN77" s="65"/>
      <c r="EO77" s="87"/>
      <c r="EP77" s="56"/>
      <c r="EQ77" s="81"/>
      <c r="ER77" s="3" t="s">
        <v>886</v>
      </c>
      <c r="ES77" s="3">
        <v>1</v>
      </c>
      <c r="ET77" s="3" t="s">
        <v>949</v>
      </c>
      <c r="EU77" s="3"/>
      <c r="EV77" s="3"/>
      <c r="EW77" s="3"/>
      <c r="EX77" s="1" t="s">
        <v>223</v>
      </c>
      <c r="EY77" s="1" t="s">
        <v>224</v>
      </c>
      <c r="EZ77" s="1">
        <v>1</v>
      </c>
      <c r="FA77" s="1" t="s">
        <v>225</v>
      </c>
      <c r="FB77" s="1">
        <v>2</v>
      </c>
      <c r="FC77" s="1">
        <v>1</v>
      </c>
      <c r="FD77" s="1">
        <v>4</v>
      </c>
      <c r="FE77" s="9">
        <v>33897</v>
      </c>
      <c r="FF77" s="1">
        <v>1</v>
      </c>
      <c r="FG77" s="9">
        <v>33984</v>
      </c>
      <c r="FH77" s="1">
        <v>2</v>
      </c>
      <c r="FI77" s="1">
        <v>0</v>
      </c>
      <c r="FL77" s="1">
        <v>346</v>
      </c>
      <c r="FO77" s="1">
        <v>344</v>
      </c>
      <c r="FP77" s="1">
        <v>346</v>
      </c>
      <c r="FQ77" s="1">
        <v>1</v>
      </c>
      <c r="FR77" s="1" t="s">
        <v>65</v>
      </c>
      <c r="FS77" s="1">
        <v>1</v>
      </c>
      <c r="FT77">
        <v>27</v>
      </c>
      <c r="FU77">
        <v>7</v>
      </c>
      <c r="FV77" s="134">
        <v>34177</v>
      </c>
      <c r="FW77">
        <v>8</v>
      </c>
      <c r="FX77">
        <v>10</v>
      </c>
      <c r="FY77" s="134">
        <v>34191</v>
      </c>
      <c r="FZ77" s="134">
        <v>34161</v>
      </c>
      <c r="GA77" s="134">
        <v>34131</v>
      </c>
      <c r="GB77" s="134">
        <v>34101</v>
      </c>
      <c r="GC77" s="134">
        <v>34071</v>
      </c>
      <c r="GD77" s="134">
        <v>34041</v>
      </c>
      <c r="GE77" s="134">
        <v>34011</v>
      </c>
      <c r="GF77" s="134">
        <v>33826</v>
      </c>
      <c r="GG77" s="134">
        <v>34147</v>
      </c>
      <c r="GH77" s="134">
        <v>34117</v>
      </c>
      <c r="GI77" s="134">
        <v>34087</v>
      </c>
      <c r="GJ77" s="134">
        <v>34057</v>
      </c>
      <c r="GK77" s="134">
        <v>34027</v>
      </c>
      <c r="GL77" s="134">
        <v>33997</v>
      </c>
      <c r="GM77" s="134">
        <v>33812</v>
      </c>
      <c r="GN77">
        <v>1</v>
      </c>
      <c r="GO77">
        <v>130</v>
      </c>
      <c r="GP77">
        <v>104</v>
      </c>
      <c r="GQ77">
        <v>154</v>
      </c>
      <c r="GR77">
        <v>277</v>
      </c>
      <c r="GS77">
        <v>166</v>
      </c>
      <c r="GT77">
        <v>301</v>
      </c>
      <c r="GU77">
        <v>166</v>
      </c>
      <c r="GV77">
        <v>395</v>
      </c>
      <c r="GW77">
        <v>168</v>
      </c>
      <c r="GX77">
        <v>401</v>
      </c>
      <c r="GY77">
        <v>168</v>
      </c>
      <c r="GZ77">
        <v>401</v>
      </c>
      <c r="HA77">
        <v>171</v>
      </c>
      <c r="HB77">
        <v>424</v>
      </c>
      <c r="HC77">
        <v>141</v>
      </c>
      <c r="HD77">
        <v>214</v>
      </c>
      <c r="HE77">
        <v>144</v>
      </c>
      <c r="HF77">
        <v>277</v>
      </c>
      <c r="HG77">
        <v>153</v>
      </c>
      <c r="HH77">
        <v>317</v>
      </c>
      <c r="HI77">
        <v>155</v>
      </c>
      <c r="HJ77">
        <v>386</v>
      </c>
      <c r="HK77">
        <v>155</v>
      </c>
      <c r="HL77">
        <v>392</v>
      </c>
      <c r="HM77">
        <v>155</v>
      </c>
      <c r="HN77">
        <v>392</v>
      </c>
      <c r="HO77">
        <v>158</v>
      </c>
      <c r="HP77">
        <v>415</v>
      </c>
      <c r="HQ77">
        <v>0.60281690140845101</v>
      </c>
      <c r="HR77">
        <v>0.65795724465558203</v>
      </c>
      <c r="HS77">
        <v>0.67446808510638301</v>
      </c>
      <c r="HT77">
        <v>0.71349353049907605</v>
      </c>
      <c r="HU77">
        <v>0.71663619744058504</v>
      </c>
      <c r="HV77">
        <v>0.71663619744058504</v>
      </c>
      <c r="HW77">
        <v>0.72425828970331596</v>
      </c>
      <c r="HX77">
        <v>0.44444444444444398</v>
      </c>
      <c r="HY77">
        <v>0.64269141531322505</v>
      </c>
      <c r="HZ77">
        <v>0.64453961456102804</v>
      </c>
      <c r="IA77">
        <v>0.70409982174688102</v>
      </c>
      <c r="IB77">
        <v>0.70474516695957801</v>
      </c>
      <c r="IC77">
        <v>0.70474516695957801</v>
      </c>
      <c r="ID77">
        <v>0.71260504201680697</v>
      </c>
    </row>
    <row r="78" spans="1:238" s="1" customFormat="1" x14ac:dyDescent="0.2">
      <c r="A78" s="1" t="s">
        <v>216</v>
      </c>
      <c r="B78" s="1">
        <v>1993</v>
      </c>
      <c r="C78" s="1">
        <v>5</v>
      </c>
      <c r="D78" s="1" t="s">
        <v>205</v>
      </c>
      <c r="E78" s="1" t="s">
        <v>206</v>
      </c>
      <c r="G78" s="1" t="s">
        <v>217</v>
      </c>
      <c r="H78" s="1" t="s">
        <v>138</v>
      </c>
      <c r="I78" s="1" t="s">
        <v>138</v>
      </c>
      <c r="J78" s="1" t="s">
        <v>218</v>
      </c>
      <c r="K78" s="1" t="s">
        <v>218</v>
      </c>
      <c r="T78" s="3">
        <v>1</v>
      </c>
      <c r="U78" s="7" t="s">
        <v>219</v>
      </c>
      <c r="V78" s="3" t="s">
        <v>220</v>
      </c>
      <c r="W78" s="3" t="s">
        <v>57</v>
      </c>
      <c r="X78" s="3" t="s">
        <v>101</v>
      </c>
      <c r="Y78" s="3"/>
      <c r="Z78" s="3"/>
      <c r="AA78" s="3"/>
      <c r="AB78" s="3"/>
      <c r="AC78" s="10" t="s">
        <v>221</v>
      </c>
      <c r="AD78" s="3" t="s">
        <v>222</v>
      </c>
      <c r="AE78" s="14" t="s">
        <v>74</v>
      </c>
      <c r="AF78" s="14" t="s">
        <v>507</v>
      </c>
      <c r="AG78" s="14" t="s">
        <v>507</v>
      </c>
      <c r="AH78" s="14"/>
      <c r="AI78" s="14"/>
      <c r="AJ78" s="3">
        <v>1</v>
      </c>
      <c r="AK78" s="62">
        <v>1</v>
      </c>
      <c r="AL78" s="28">
        <v>1</v>
      </c>
      <c r="AM78" s="28">
        <v>1</v>
      </c>
      <c r="AN78" s="28">
        <v>1</v>
      </c>
      <c r="AO78" s="28"/>
      <c r="AP78" s="28"/>
      <c r="AQ78" s="28"/>
      <c r="AR78" s="28"/>
      <c r="AS78" s="28">
        <v>1</v>
      </c>
      <c r="AT78" s="1" t="s">
        <v>225</v>
      </c>
      <c r="AU78" s="1">
        <v>1</v>
      </c>
      <c r="AV78" s="28">
        <v>405</v>
      </c>
      <c r="AW78" s="1">
        <v>40520</v>
      </c>
      <c r="AX78" s="1">
        <v>2</v>
      </c>
      <c r="AY78" s="1">
        <v>1</v>
      </c>
      <c r="AZ78" s="1">
        <v>3</v>
      </c>
      <c r="BA78" s="1">
        <v>1</v>
      </c>
      <c r="BB78" s="1">
        <v>0</v>
      </c>
      <c r="BC78" s="1">
        <v>0</v>
      </c>
      <c r="BD78" s="3" t="s">
        <v>303</v>
      </c>
      <c r="BE78" s="3" t="s">
        <v>384</v>
      </c>
      <c r="BF78" s="5" t="s">
        <v>338</v>
      </c>
      <c r="BG78" s="5" t="s">
        <v>379</v>
      </c>
      <c r="BH78" s="5" t="s">
        <v>414</v>
      </c>
      <c r="BI78" s="5"/>
      <c r="BJ78" s="5" t="s">
        <v>926</v>
      </c>
      <c r="BK78" s="5" t="s">
        <v>927</v>
      </c>
      <c r="BL78" s="5" t="s">
        <v>414</v>
      </c>
      <c r="BM78" s="5" t="s">
        <v>928</v>
      </c>
      <c r="BN78" s="161">
        <v>1</v>
      </c>
      <c r="BO78" s="161">
        <v>0</v>
      </c>
      <c r="BP78" s="3"/>
      <c r="BQ78" s="5" t="s">
        <v>689</v>
      </c>
      <c r="BR78" s="5" t="s">
        <v>762</v>
      </c>
      <c r="BS78" s="3" t="s">
        <v>410</v>
      </c>
      <c r="BT78" s="3">
        <v>1</v>
      </c>
      <c r="BU78" s="3">
        <v>2</v>
      </c>
      <c r="BV78" s="3">
        <v>1</v>
      </c>
      <c r="BW78" s="3" t="s">
        <v>1425</v>
      </c>
      <c r="BX78" s="1" t="s">
        <v>320</v>
      </c>
      <c r="BY78" s="28">
        <v>1</v>
      </c>
      <c r="BZ78" s="28">
        <v>0</v>
      </c>
      <c r="CA78" s="3">
        <v>1</v>
      </c>
      <c r="CB78" s="3">
        <v>1</v>
      </c>
      <c r="CC78" s="5">
        <f>CA79</f>
        <v>1</v>
      </c>
      <c r="CD78" s="3">
        <v>0</v>
      </c>
      <c r="CE78" s="3">
        <v>1</v>
      </c>
      <c r="CF78" s="3">
        <v>1</v>
      </c>
      <c r="CG78" s="12">
        <v>1</v>
      </c>
      <c r="CH78" s="12">
        <v>0</v>
      </c>
      <c r="CI78" s="12">
        <v>0</v>
      </c>
      <c r="CJ78" s="12">
        <v>41</v>
      </c>
      <c r="CK78" s="19" t="s">
        <v>1479</v>
      </c>
      <c r="CL78" s="12">
        <f t="shared" si="340"/>
        <v>50</v>
      </c>
      <c r="CM78" s="12">
        <f t="shared" si="354"/>
        <v>50</v>
      </c>
      <c r="CN78" s="12">
        <f t="shared" ref="CN78" si="405">CL79</f>
        <v>50</v>
      </c>
      <c r="CO78" s="3">
        <v>0</v>
      </c>
      <c r="CP78" s="3">
        <v>0</v>
      </c>
      <c r="CQ78" s="3">
        <v>1</v>
      </c>
      <c r="CR78" s="161">
        <v>1</v>
      </c>
      <c r="CS78" s="161">
        <v>0</v>
      </c>
      <c r="CT78" s="161">
        <v>0</v>
      </c>
      <c r="CU78" s="3">
        <v>1</v>
      </c>
      <c r="CV78" s="161">
        <v>1</v>
      </c>
      <c r="CW78" s="161">
        <v>0</v>
      </c>
      <c r="CX78" s="161">
        <v>0</v>
      </c>
      <c r="CY78" s="3">
        <v>35.059331175836029</v>
      </c>
      <c r="CZ78" s="3">
        <v>66.666666666666657</v>
      </c>
      <c r="DA78" s="3">
        <v>1</v>
      </c>
      <c r="DB78" s="3">
        <v>1</v>
      </c>
      <c r="DC78" s="3">
        <v>5</v>
      </c>
      <c r="DD78" s="12">
        <f>100-EK78</f>
        <v>50</v>
      </c>
      <c r="DE78" s="12">
        <f t="shared" si="343"/>
        <v>50</v>
      </c>
      <c r="DF78" s="12">
        <f t="shared" si="331"/>
        <v>50</v>
      </c>
      <c r="DG78" s="12">
        <f t="shared" si="392"/>
        <v>50</v>
      </c>
      <c r="DH78" s="12">
        <f>DD79</f>
        <v>50</v>
      </c>
      <c r="DI78" s="12">
        <f t="shared" si="344"/>
        <v>50</v>
      </c>
      <c r="DJ78" s="3">
        <v>0</v>
      </c>
      <c r="DK78" s="3" t="s">
        <v>320</v>
      </c>
      <c r="DL78" s="3">
        <v>2</v>
      </c>
      <c r="DM78" s="30" t="s">
        <v>879</v>
      </c>
      <c r="DN78" s="3" t="s">
        <v>465</v>
      </c>
      <c r="DO78" s="3" t="s">
        <v>1052</v>
      </c>
      <c r="DP78" s="3"/>
      <c r="DQ78" s="3"/>
      <c r="DR78" s="3"/>
      <c r="DS78" s="3"/>
      <c r="DT78" s="12">
        <f t="shared" ref="DT78" si="406">(DV78/DU78)*100</f>
        <v>66.666666666666657</v>
      </c>
      <c r="DU78" s="12">
        <f t="shared" si="346"/>
        <v>127500</v>
      </c>
      <c r="DV78" s="3">
        <v>85000</v>
      </c>
      <c r="DW78" s="3">
        <v>42500</v>
      </c>
      <c r="DX78" s="3"/>
      <c r="DY78" s="3"/>
      <c r="DZ78" s="101" t="s">
        <v>1003</v>
      </c>
      <c r="EA78" s="101" t="s">
        <v>1005</v>
      </c>
      <c r="EB78" s="12"/>
      <c r="EC78" s="12"/>
      <c r="ED78" s="12">
        <f t="shared" ref="ED78" si="407">(EF78/EE78)*100</f>
        <v>35.059331175836029</v>
      </c>
      <c r="EE78" s="12">
        <f t="shared" si="348"/>
        <v>927</v>
      </c>
      <c r="EF78" s="3">
        <v>325</v>
      </c>
      <c r="EG78" s="3">
        <v>602</v>
      </c>
      <c r="EH78" s="3"/>
      <c r="EI78" s="3"/>
      <c r="EJ78" s="56" t="s">
        <v>925</v>
      </c>
      <c r="EK78" s="81">
        <v>50</v>
      </c>
      <c r="EL78" s="56" t="s">
        <v>925</v>
      </c>
      <c r="EM78" s="81">
        <v>50</v>
      </c>
      <c r="EN78" s="56"/>
      <c r="EO78" s="81"/>
      <c r="EP78" s="56"/>
      <c r="EQ78" s="81"/>
      <c r="ER78" s="3" t="s">
        <v>886</v>
      </c>
      <c r="ES78" s="3">
        <v>1</v>
      </c>
      <c r="ET78" s="3" t="s">
        <v>949</v>
      </c>
      <c r="EU78" s="3"/>
      <c r="EV78" s="3"/>
      <c r="EW78" s="3"/>
      <c r="EX78" s="1" t="s">
        <v>223</v>
      </c>
      <c r="EY78" s="1" t="s">
        <v>224</v>
      </c>
      <c r="EZ78" s="1">
        <v>1</v>
      </c>
      <c r="FA78" s="1" t="s">
        <v>225</v>
      </c>
      <c r="FB78" s="1">
        <v>2</v>
      </c>
      <c r="FC78" s="1">
        <v>1</v>
      </c>
      <c r="FD78" s="1">
        <v>4</v>
      </c>
      <c r="FE78" s="9">
        <v>33897</v>
      </c>
      <c r="FF78" s="1">
        <v>1</v>
      </c>
      <c r="FG78" s="9">
        <v>33984</v>
      </c>
      <c r="FH78" s="1">
        <v>2</v>
      </c>
      <c r="FI78" s="1">
        <v>0</v>
      </c>
      <c r="FL78" s="1">
        <v>346</v>
      </c>
      <c r="FO78" s="1">
        <v>344</v>
      </c>
      <c r="FP78" s="1">
        <v>346</v>
      </c>
      <c r="FQ78" s="1">
        <v>1</v>
      </c>
      <c r="FR78" s="1" t="s">
        <v>65</v>
      </c>
      <c r="FS78" s="1">
        <v>1</v>
      </c>
      <c r="FT78">
        <v>27</v>
      </c>
      <c r="FU78">
        <v>7</v>
      </c>
      <c r="FV78" s="134">
        <v>34177</v>
      </c>
      <c r="FW78">
        <v>8</v>
      </c>
      <c r="FX78">
        <v>10</v>
      </c>
      <c r="FY78" s="134">
        <v>34191</v>
      </c>
      <c r="FZ78" s="134">
        <v>34161</v>
      </c>
      <c r="GA78" s="134">
        <v>34131</v>
      </c>
      <c r="GB78" s="134">
        <v>34101</v>
      </c>
      <c r="GC78" s="134">
        <v>34071</v>
      </c>
      <c r="GD78" s="134">
        <v>34041</v>
      </c>
      <c r="GE78" s="134">
        <v>34011</v>
      </c>
      <c r="GF78" s="134">
        <v>33826</v>
      </c>
      <c r="GG78" s="134">
        <v>34147</v>
      </c>
      <c r="GH78" s="134">
        <v>34117</v>
      </c>
      <c r="GI78" s="134">
        <v>34087</v>
      </c>
      <c r="GJ78" s="134">
        <v>34057</v>
      </c>
      <c r="GK78" s="134">
        <v>34027</v>
      </c>
      <c r="GL78" s="134">
        <v>33997</v>
      </c>
      <c r="GM78" s="134">
        <v>33812</v>
      </c>
      <c r="GN78">
        <v>1</v>
      </c>
      <c r="GO78">
        <v>130</v>
      </c>
      <c r="GP78">
        <v>104</v>
      </c>
      <c r="GQ78">
        <v>154</v>
      </c>
      <c r="GR78">
        <v>277</v>
      </c>
      <c r="GS78">
        <v>166</v>
      </c>
      <c r="GT78">
        <v>301</v>
      </c>
      <c r="GU78">
        <v>166</v>
      </c>
      <c r="GV78">
        <v>395</v>
      </c>
      <c r="GW78">
        <v>168</v>
      </c>
      <c r="GX78">
        <v>401</v>
      </c>
      <c r="GY78">
        <v>168</v>
      </c>
      <c r="GZ78">
        <v>401</v>
      </c>
      <c r="HA78">
        <v>171</v>
      </c>
      <c r="HB78">
        <v>424</v>
      </c>
      <c r="HC78">
        <v>141</v>
      </c>
      <c r="HD78">
        <v>214</v>
      </c>
      <c r="HE78">
        <v>144</v>
      </c>
      <c r="HF78">
        <v>277</v>
      </c>
      <c r="HG78">
        <v>153</v>
      </c>
      <c r="HH78">
        <v>317</v>
      </c>
      <c r="HI78">
        <v>155</v>
      </c>
      <c r="HJ78">
        <v>386</v>
      </c>
      <c r="HK78">
        <v>155</v>
      </c>
      <c r="HL78">
        <v>392</v>
      </c>
      <c r="HM78">
        <v>155</v>
      </c>
      <c r="HN78">
        <v>392</v>
      </c>
      <c r="HO78">
        <v>158</v>
      </c>
      <c r="HP78">
        <v>415</v>
      </c>
      <c r="HQ78">
        <v>0.39718309859154899</v>
      </c>
      <c r="HR78">
        <v>0.34204275534441803</v>
      </c>
      <c r="HS78">
        <v>0.32553191489361699</v>
      </c>
      <c r="HT78">
        <v>0.28650646950092401</v>
      </c>
      <c r="HU78">
        <v>0.28336380255941501</v>
      </c>
      <c r="HV78">
        <v>0.28336380255941501</v>
      </c>
      <c r="HW78">
        <v>0.27574171029668398</v>
      </c>
      <c r="HX78">
        <v>0.55555555555555602</v>
      </c>
      <c r="HY78">
        <v>0.35730858468677501</v>
      </c>
      <c r="HZ78">
        <v>0.35546038543897202</v>
      </c>
      <c r="IA78">
        <v>0.29590017825311898</v>
      </c>
      <c r="IB78">
        <v>0.29525483304042199</v>
      </c>
      <c r="IC78">
        <v>0.29525483304042199</v>
      </c>
      <c r="ID78">
        <v>0.28739495798319298</v>
      </c>
    </row>
    <row r="79" spans="1:238" s="1" customFormat="1" x14ac:dyDescent="0.2">
      <c r="A79" s="1" t="s">
        <v>216</v>
      </c>
      <c r="B79" s="1">
        <v>1993</v>
      </c>
      <c r="C79" s="1">
        <v>5</v>
      </c>
      <c r="D79" s="1" t="s">
        <v>205</v>
      </c>
      <c r="E79" s="1" t="s">
        <v>206</v>
      </c>
      <c r="G79" s="1" t="s">
        <v>217</v>
      </c>
      <c r="H79" s="1" t="s">
        <v>138</v>
      </c>
      <c r="I79" s="1" t="s">
        <v>138</v>
      </c>
      <c r="J79" s="1" t="s">
        <v>218</v>
      </c>
      <c r="K79" s="1" t="s">
        <v>218</v>
      </c>
      <c r="T79" s="3">
        <v>1</v>
      </c>
      <c r="U79" s="7" t="s">
        <v>219</v>
      </c>
      <c r="V79" s="3" t="s">
        <v>220</v>
      </c>
      <c r="W79" s="3" t="s">
        <v>57</v>
      </c>
      <c r="X79" s="3" t="s">
        <v>101</v>
      </c>
      <c r="Y79" s="3"/>
      <c r="Z79" s="3"/>
      <c r="AA79" s="3"/>
      <c r="AB79" s="3"/>
      <c r="AC79" s="10" t="s">
        <v>221</v>
      </c>
      <c r="AD79" s="3" t="s">
        <v>222</v>
      </c>
      <c r="AE79" s="14" t="s">
        <v>74</v>
      </c>
      <c r="AF79" s="14" t="s">
        <v>507</v>
      </c>
      <c r="AG79" s="14" t="s">
        <v>507</v>
      </c>
      <c r="AH79" s="14"/>
      <c r="AI79" s="14"/>
      <c r="AJ79" s="3">
        <v>1</v>
      </c>
      <c r="AK79" s="62">
        <v>1</v>
      </c>
      <c r="AL79" s="28">
        <v>1</v>
      </c>
      <c r="AM79" s="28">
        <v>1</v>
      </c>
      <c r="AN79" s="28">
        <v>1</v>
      </c>
      <c r="AO79" s="28"/>
      <c r="AP79" s="28"/>
      <c r="AQ79" s="28"/>
      <c r="AR79" s="28"/>
      <c r="AS79" s="28">
        <v>1</v>
      </c>
      <c r="AT79" s="1" t="s">
        <v>225</v>
      </c>
      <c r="AU79" s="1">
        <v>1</v>
      </c>
      <c r="AV79" s="28">
        <v>405</v>
      </c>
      <c r="AW79" s="1">
        <v>40520</v>
      </c>
      <c r="AX79" s="1">
        <v>2</v>
      </c>
      <c r="AY79" s="1">
        <v>1</v>
      </c>
      <c r="AZ79" s="1">
        <v>3</v>
      </c>
      <c r="BA79" s="1">
        <v>1</v>
      </c>
      <c r="BB79" s="1">
        <v>0</v>
      </c>
      <c r="BC79" s="1">
        <v>0</v>
      </c>
      <c r="BD79" s="3" t="s">
        <v>303</v>
      </c>
      <c r="BE79" s="3" t="s">
        <v>384</v>
      </c>
      <c r="BF79" s="5" t="s">
        <v>338</v>
      </c>
      <c r="BG79" s="5" t="s">
        <v>379</v>
      </c>
      <c r="BH79" s="5" t="s">
        <v>414</v>
      </c>
      <c r="BI79" s="5"/>
      <c r="BJ79" s="5" t="s">
        <v>926</v>
      </c>
      <c r="BK79" s="5" t="s">
        <v>927</v>
      </c>
      <c r="BL79" s="5" t="s">
        <v>414</v>
      </c>
      <c r="BM79" s="5" t="s">
        <v>928</v>
      </c>
      <c r="BN79" s="161">
        <v>1</v>
      </c>
      <c r="BO79" s="161">
        <v>0</v>
      </c>
      <c r="BP79" s="3"/>
      <c r="BQ79" s="5" t="s">
        <v>689</v>
      </c>
      <c r="BR79" s="5" t="s">
        <v>762</v>
      </c>
      <c r="BS79" s="3" t="s">
        <v>410</v>
      </c>
      <c r="BT79" s="3">
        <v>1</v>
      </c>
      <c r="BU79" s="3">
        <v>2</v>
      </c>
      <c r="BV79" s="3">
        <v>1</v>
      </c>
      <c r="BW79" s="3" t="s">
        <v>465</v>
      </c>
      <c r="BX79" s="12" t="s">
        <v>1424</v>
      </c>
      <c r="BY79" s="12">
        <v>0</v>
      </c>
      <c r="BZ79" s="12">
        <v>1</v>
      </c>
      <c r="CA79" s="3">
        <v>1</v>
      </c>
      <c r="CB79" s="3">
        <v>1</v>
      </c>
      <c r="CC79" s="5">
        <f>CA78</f>
        <v>1</v>
      </c>
      <c r="CD79" s="3">
        <v>0</v>
      </c>
      <c r="CE79" s="3">
        <v>1</v>
      </c>
      <c r="CF79" s="3">
        <v>1</v>
      </c>
      <c r="CG79" s="12">
        <v>1</v>
      </c>
      <c r="CH79" s="12">
        <v>0</v>
      </c>
      <c r="CI79" s="12">
        <v>0</v>
      </c>
      <c r="CJ79" s="12">
        <v>42</v>
      </c>
      <c r="CK79" s="19" t="s">
        <v>1480</v>
      </c>
      <c r="CL79" s="12">
        <f t="shared" si="340"/>
        <v>50</v>
      </c>
      <c r="CM79" s="12">
        <f t="shared" si="354"/>
        <v>50</v>
      </c>
      <c r="CN79" s="12">
        <f t="shared" ref="CN79" si="408">CL78</f>
        <v>50</v>
      </c>
      <c r="CO79" s="3">
        <v>0</v>
      </c>
      <c r="CP79" s="3">
        <v>0</v>
      </c>
      <c r="CQ79" s="3">
        <v>1</v>
      </c>
      <c r="CR79" s="161">
        <v>1</v>
      </c>
      <c r="CS79" s="161">
        <v>0</v>
      </c>
      <c r="CT79" s="161">
        <v>0</v>
      </c>
      <c r="CU79" s="3">
        <v>1</v>
      </c>
      <c r="CV79" s="161">
        <v>1</v>
      </c>
      <c r="CW79" s="161">
        <v>0</v>
      </c>
      <c r="CX79" s="161">
        <v>0</v>
      </c>
      <c r="CY79" s="3">
        <v>64.940668824163978</v>
      </c>
      <c r="CZ79" s="3">
        <v>33.333333333333329</v>
      </c>
      <c r="DA79" s="3">
        <v>1</v>
      </c>
      <c r="DB79" s="3">
        <v>1</v>
      </c>
      <c r="DC79" s="3">
        <v>5</v>
      </c>
      <c r="DD79" s="12">
        <f>100-EM79</f>
        <v>50</v>
      </c>
      <c r="DE79" s="12">
        <f t="shared" si="343"/>
        <v>50</v>
      </c>
      <c r="DF79" s="12">
        <f t="shared" si="336"/>
        <v>50</v>
      </c>
      <c r="DG79" s="12">
        <f t="shared" si="396"/>
        <v>50</v>
      </c>
      <c r="DH79" s="12">
        <f>DD78</f>
        <v>50</v>
      </c>
      <c r="DI79" s="12">
        <f t="shared" si="351"/>
        <v>50</v>
      </c>
      <c r="DJ79" s="3">
        <v>0</v>
      </c>
      <c r="DK79" s="3" t="s">
        <v>320</v>
      </c>
      <c r="DL79" s="3">
        <v>2</v>
      </c>
      <c r="DM79" s="30" t="s">
        <v>879</v>
      </c>
      <c r="DN79" s="3" t="s">
        <v>465</v>
      </c>
      <c r="DO79" s="3" t="s">
        <v>1052</v>
      </c>
      <c r="DP79" s="3"/>
      <c r="DQ79" s="3"/>
      <c r="DR79" s="3"/>
      <c r="DS79" s="3"/>
      <c r="DT79" s="12">
        <f t="shared" ref="DT79" si="409">(DW79/DU79)*100</f>
        <v>33.333333333333329</v>
      </c>
      <c r="DU79" s="12">
        <f t="shared" si="346"/>
        <v>127500</v>
      </c>
      <c r="DV79" s="3">
        <v>85000</v>
      </c>
      <c r="DW79" s="3">
        <v>42500</v>
      </c>
      <c r="DX79" s="3"/>
      <c r="DY79" s="3"/>
      <c r="DZ79" s="101" t="s">
        <v>1003</v>
      </c>
      <c r="EA79" s="101" t="s">
        <v>1005</v>
      </c>
      <c r="EB79" s="12"/>
      <c r="EC79" s="12"/>
      <c r="ED79" s="12">
        <f t="shared" ref="ED79" si="410">(EG79/EE79)*100</f>
        <v>64.940668824163978</v>
      </c>
      <c r="EE79" s="12">
        <f t="shared" si="348"/>
        <v>927</v>
      </c>
      <c r="EF79" s="3">
        <v>325</v>
      </c>
      <c r="EG79" s="3">
        <v>602</v>
      </c>
      <c r="EH79" s="3"/>
      <c r="EI79" s="3"/>
      <c r="EJ79" s="56" t="s">
        <v>925</v>
      </c>
      <c r="EK79" s="81">
        <v>50</v>
      </c>
      <c r="EL79" s="56" t="s">
        <v>925</v>
      </c>
      <c r="EM79" s="81">
        <v>50</v>
      </c>
      <c r="EN79" s="56"/>
      <c r="EO79" s="81"/>
      <c r="EP79" s="56"/>
      <c r="EQ79" s="81"/>
      <c r="ER79" s="3" t="s">
        <v>886</v>
      </c>
      <c r="ES79" s="3">
        <v>1</v>
      </c>
      <c r="ET79" s="3" t="s">
        <v>949</v>
      </c>
      <c r="EU79" s="3"/>
      <c r="EV79" s="3"/>
      <c r="EW79" s="3"/>
      <c r="EX79" s="1" t="s">
        <v>223</v>
      </c>
      <c r="EY79" s="1" t="s">
        <v>224</v>
      </c>
      <c r="EZ79" s="1">
        <v>1</v>
      </c>
      <c r="FA79" s="1" t="s">
        <v>225</v>
      </c>
      <c r="FB79" s="1">
        <v>2</v>
      </c>
      <c r="FC79" s="1">
        <v>1</v>
      </c>
      <c r="FD79" s="1">
        <v>4</v>
      </c>
      <c r="FE79" s="9">
        <v>33897</v>
      </c>
      <c r="FF79" s="1">
        <v>1</v>
      </c>
      <c r="FG79" s="9">
        <v>33984</v>
      </c>
      <c r="FH79" s="1">
        <v>2</v>
      </c>
      <c r="FI79" s="1">
        <v>0</v>
      </c>
      <c r="FL79" s="1">
        <v>346</v>
      </c>
      <c r="FO79" s="1">
        <v>344</v>
      </c>
      <c r="FP79" s="1">
        <v>346</v>
      </c>
      <c r="FQ79" s="1">
        <v>1</v>
      </c>
      <c r="FR79" s="1" t="s">
        <v>65</v>
      </c>
      <c r="FS79" s="1">
        <v>1</v>
      </c>
      <c r="FT79">
        <v>27</v>
      </c>
      <c r="FU79">
        <v>7</v>
      </c>
      <c r="FV79" s="134">
        <v>34177</v>
      </c>
      <c r="FW79">
        <v>8</v>
      </c>
      <c r="FX79">
        <v>10</v>
      </c>
      <c r="FY79" s="134">
        <v>34191</v>
      </c>
      <c r="FZ79" s="134">
        <v>34161</v>
      </c>
      <c r="GA79" s="134">
        <v>34131</v>
      </c>
      <c r="GB79" s="134">
        <v>34101</v>
      </c>
      <c r="GC79" s="134">
        <v>34071</v>
      </c>
      <c r="GD79" s="134">
        <v>34041</v>
      </c>
      <c r="GE79" s="134">
        <v>34011</v>
      </c>
      <c r="GF79" s="134">
        <v>33826</v>
      </c>
      <c r="GG79" s="134">
        <v>34147</v>
      </c>
      <c r="GH79" s="134">
        <v>34117</v>
      </c>
      <c r="GI79" s="134">
        <v>34087</v>
      </c>
      <c r="GJ79" s="134">
        <v>34057</v>
      </c>
      <c r="GK79" s="134">
        <v>34027</v>
      </c>
      <c r="GL79" s="134">
        <v>33997</v>
      </c>
      <c r="GM79" s="134">
        <v>33812</v>
      </c>
      <c r="GN79">
        <v>1</v>
      </c>
      <c r="GO79">
        <v>130</v>
      </c>
      <c r="GP79">
        <v>104</v>
      </c>
      <c r="GQ79">
        <v>154</v>
      </c>
      <c r="GR79">
        <v>277</v>
      </c>
      <c r="GS79">
        <v>166</v>
      </c>
      <c r="GT79">
        <v>301</v>
      </c>
      <c r="GU79">
        <v>166</v>
      </c>
      <c r="GV79">
        <v>395</v>
      </c>
      <c r="GW79">
        <v>168</v>
      </c>
      <c r="GX79">
        <v>401</v>
      </c>
      <c r="GY79">
        <v>168</v>
      </c>
      <c r="GZ79">
        <v>401</v>
      </c>
      <c r="HA79">
        <v>171</v>
      </c>
      <c r="HB79">
        <v>424</v>
      </c>
      <c r="HC79">
        <v>141</v>
      </c>
      <c r="HD79">
        <v>214</v>
      </c>
      <c r="HE79">
        <v>144</v>
      </c>
      <c r="HF79">
        <v>277</v>
      </c>
      <c r="HG79">
        <v>153</v>
      </c>
      <c r="HH79">
        <v>317</v>
      </c>
      <c r="HI79">
        <v>155</v>
      </c>
      <c r="HJ79">
        <v>386</v>
      </c>
      <c r="HK79">
        <v>155</v>
      </c>
      <c r="HL79">
        <v>392</v>
      </c>
      <c r="HM79">
        <v>155</v>
      </c>
      <c r="HN79">
        <v>392</v>
      </c>
      <c r="HO79">
        <v>158</v>
      </c>
      <c r="HP79">
        <v>415</v>
      </c>
      <c r="HQ79">
        <v>0.60281690140845101</v>
      </c>
      <c r="HR79">
        <v>0.65795724465558203</v>
      </c>
      <c r="HS79">
        <v>0.67446808510638301</v>
      </c>
      <c r="HT79">
        <v>0.71349353049907605</v>
      </c>
      <c r="HU79">
        <v>0.71663619744058504</v>
      </c>
      <c r="HV79">
        <v>0.71663619744058504</v>
      </c>
      <c r="HW79">
        <v>0.72425828970331596</v>
      </c>
      <c r="HX79">
        <v>0.44444444444444398</v>
      </c>
      <c r="HY79">
        <v>0.64269141531322505</v>
      </c>
      <c r="HZ79">
        <v>0.64453961456102804</v>
      </c>
      <c r="IA79">
        <v>0.70409982174688102</v>
      </c>
      <c r="IB79">
        <v>0.70474516695957801</v>
      </c>
      <c r="IC79">
        <v>0.70474516695957801</v>
      </c>
      <c r="ID79">
        <v>0.71260504201680697</v>
      </c>
    </row>
    <row r="80" spans="1:238" s="1" customFormat="1" x14ac:dyDescent="0.2">
      <c r="A80" s="1" t="s">
        <v>216</v>
      </c>
      <c r="B80" s="1">
        <v>1993</v>
      </c>
      <c r="C80" s="1">
        <v>5</v>
      </c>
      <c r="D80" s="1" t="s">
        <v>205</v>
      </c>
      <c r="E80" s="1" t="s">
        <v>206</v>
      </c>
      <c r="G80" s="1" t="s">
        <v>217</v>
      </c>
      <c r="H80" s="1" t="s">
        <v>138</v>
      </c>
      <c r="I80" s="1" t="s">
        <v>138</v>
      </c>
      <c r="J80" s="1" t="s">
        <v>218</v>
      </c>
      <c r="K80" s="1" t="s">
        <v>218</v>
      </c>
      <c r="T80" s="3">
        <v>1</v>
      </c>
      <c r="U80" s="7" t="s">
        <v>219</v>
      </c>
      <c r="V80" s="3" t="s">
        <v>220</v>
      </c>
      <c r="W80" s="3" t="s">
        <v>57</v>
      </c>
      <c r="X80" s="3" t="s">
        <v>101</v>
      </c>
      <c r="Y80" s="3"/>
      <c r="Z80" s="3"/>
      <c r="AA80" s="3"/>
      <c r="AB80" s="3"/>
      <c r="AC80" s="10" t="s">
        <v>221</v>
      </c>
      <c r="AD80" s="3" t="s">
        <v>222</v>
      </c>
      <c r="AE80" s="14" t="s">
        <v>74</v>
      </c>
      <c r="AF80" s="14" t="s">
        <v>507</v>
      </c>
      <c r="AG80" s="14" t="s">
        <v>507</v>
      </c>
      <c r="AH80" s="14"/>
      <c r="AI80" s="14"/>
      <c r="AJ80" s="3">
        <v>1</v>
      </c>
      <c r="AK80" s="62">
        <v>1</v>
      </c>
      <c r="AL80" s="28">
        <v>1</v>
      </c>
      <c r="AM80" s="28">
        <v>1</v>
      </c>
      <c r="AN80" s="28">
        <v>1</v>
      </c>
      <c r="AO80" s="28"/>
      <c r="AP80" s="28"/>
      <c r="AQ80" s="28"/>
      <c r="AR80" s="28"/>
      <c r="AS80" s="28">
        <v>1</v>
      </c>
      <c r="AT80" s="1" t="s">
        <v>225</v>
      </c>
      <c r="AU80" s="1">
        <v>1</v>
      </c>
      <c r="AV80" s="28">
        <v>405</v>
      </c>
      <c r="AW80" s="1">
        <v>40530</v>
      </c>
      <c r="AX80" s="1">
        <v>2</v>
      </c>
      <c r="AY80" s="1">
        <v>1</v>
      </c>
      <c r="AZ80" s="1">
        <v>3</v>
      </c>
      <c r="BA80" s="1">
        <v>0</v>
      </c>
      <c r="BB80" s="1">
        <v>0</v>
      </c>
      <c r="BC80" s="1">
        <v>0</v>
      </c>
      <c r="BD80" s="3" t="s">
        <v>388</v>
      </c>
      <c r="BE80" s="3" t="s">
        <v>389</v>
      </c>
      <c r="BF80" s="5" t="s">
        <v>338</v>
      </c>
      <c r="BG80" s="5" t="s">
        <v>379</v>
      </c>
      <c r="BH80" s="5" t="s">
        <v>414</v>
      </c>
      <c r="BI80" s="5"/>
      <c r="BJ80" s="5" t="s">
        <v>926</v>
      </c>
      <c r="BK80" s="5" t="s">
        <v>927</v>
      </c>
      <c r="BL80" s="5" t="s">
        <v>414</v>
      </c>
      <c r="BM80" s="5" t="s">
        <v>928</v>
      </c>
      <c r="BN80" s="161">
        <v>1</v>
      </c>
      <c r="BO80" s="161">
        <v>0</v>
      </c>
      <c r="BP80" s="3"/>
      <c r="BQ80" s="5" t="s">
        <v>689</v>
      </c>
      <c r="BR80" s="5" t="s">
        <v>762</v>
      </c>
      <c r="BS80" s="3" t="s">
        <v>410</v>
      </c>
      <c r="BT80" s="3">
        <v>1</v>
      </c>
      <c r="BU80" s="3">
        <v>2</v>
      </c>
      <c r="BV80" s="3">
        <v>1</v>
      </c>
      <c r="BW80" s="3" t="s">
        <v>1425</v>
      </c>
      <c r="BX80" s="1" t="s">
        <v>320</v>
      </c>
      <c r="BY80" s="28">
        <v>1</v>
      </c>
      <c r="BZ80" s="28">
        <v>0</v>
      </c>
      <c r="CA80" s="3">
        <v>1</v>
      </c>
      <c r="CB80" s="3">
        <v>1</v>
      </c>
      <c r="CC80" s="5">
        <f>CA81</f>
        <v>1</v>
      </c>
      <c r="CD80" s="3">
        <v>0</v>
      </c>
      <c r="CE80" s="3">
        <v>1</v>
      </c>
      <c r="CF80" s="3">
        <v>1</v>
      </c>
      <c r="CG80" s="12">
        <v>1</v>
      </c>
      <c r="CH80" s="12">
        <v>0</v>
      </c>
      <c r="CI80" s="12">
        <v>0</v>
      </c>
      <c r="CJ80" s="12">
        <v>41</v>
      </c>
      <c r="CK80" s="19" t="s">
        <v>1479</v>
      </c>
      <c r="CL80" s="12">
        <f t="shared" si="340"/>
        <v>19</v>
      </c>
      <c r="CM80" s="12">
        <f t="shared" si="354"/>
        <v>81</v>
      </c>
      <c r="CN80" s="12">
        <f t="shared" ref="CN80" si="411">CL81</f>
        <v>79</v>
      </c>
      <c r="CO80" s="3">
        <v>1</v>
      </c>
      <c r="CP80" s="3">
        <v>1</v>
      </c>
      <c r="CQ80" s="3">
        <v>1</v>
      </c>
      <c r="CR80" s="161">
        <v>1</v>
      </c>
      <c r="CS80" s="161">
        <v>0</v>
      </c>
      <c r="CT80" s="161">
        <v>0</v>
      </c>
      <c r="CU80" s="3">
        <v>1</v>
      </c>
      <c r="CV80" s="161">
        <v>1</v>
      </c>
      <c r="CW80" s="161">
        <v>0</v>
      </c>
      <c r="CX80" s="161">
        <v>0</v>
      </c>
      <c r="CY80" s="3">
        <v>35.059331175836029</v>
      </c>
      <c r="CZ80" s="3">
        <v>66.666666666666657</v>
      </c>
      <c r="DA80" s="3">
        <v>1</v>
      </c>
      <c r="DB80" s="3">
        <v>1</v>
      </c>
      <c r="DC80" s="3">
        <v>5</v>
      </c>
      <c r="DD80" s="96">
        <f>100-EK80</f>
        <v>0</v>
      </c>
      <c r="DE80" s="96">
        <f t="shared" si="343"/>
        <v>19</v>
      </c>
      <c r="DF80" s="96">
        <f t="shared" si="331"/>
        <v>100</v>
      </c>
      <c r="DG80" s="96">
        <v>81</v>
      </c>
      <c r="DH80" s="96">
        <f>DD81</f>
        <v>0</v>
      </c>
      <c r="DI80" s="96">
        <f t="shared" si="344"/>
        <v>79</v>
      </c>
      <c r="DJ80" s="3">
        <v>1</v>
      </c>
      <c r="DK80" s="3" t="s">
        <v>320</v>
      </c>
      <c r="DL80" s="3">
        <v>2</v>
      </c>
      <c r="DM80" s="30" t="s">
        <v>879</v>
      </c>
      <c r="DN80" s="3" t="s">
        <v>465</v>
      </c>
      <c r="DO80" s="3" t="s">
        <v>1052</v>
      </c>
      <c r="DP80" s="3"/>
      <c r="DQ80" s="3"/>
      <c r="DR80" s="3"/>
      <c r="DS80" s="3"/>
      <c r="DT80" s="12">
        <f t="shared" ref="DT80" si="412">(DV80/DU80)*100</f>
        <v>66.666666666666657</v>
      </c>
      <c r="DU80" s="12">
        <f t="shared" si="346"/>
        <v>127500</v>
      </c>
      <c r="DV80" s="3">
        <v>85000</v>
      </c>
      <c r="DW80" s="3">
        <v>42500</v>
      </c>
      <c r="DX80" s="3"/>
      <c r="DY80" s="3"/>
      <c r="DZ80" s="101" t="s">
        <v>1003</v>
      </c>
      <c r="EA80" s="101" t="s">
        <v>1005</v>
      </c>
      <c r="EB80" s="12"/>
      <c r="EC80" s="12"/>
      <c r="ED80" s="12">
        <f t="shared" ref="ED80" si="413">(EF80/EE80)*100</f>
        <v>35.059331175836029</v>
      </c>
      <c r="EE80" s="12">
        <f t="shared" si="348"/>
        <v>927</v>
      </c>
      <c r="EF80" s="3">
        <v>325</v>
      </c>
      <c r="EG80" s="3">
        <v>602</v>
      </c>
      <c r="EH80" s="3"/>
      <c r="EI80" s="3"/>
      <c r="EJ80" s="67" t="s">
        <v>888</v>
      </c>
      <c r="EK80" s="100">
        <v>100</v>
      </c>
      <c r="EL80" s="67" t="s">
        <v>888</v>
      </c>
      <c r="EM80" s="100">
        <v>100</v>
      </c>
      <c r="EN80" s="56"/>
      <c r="EO80" s="81"/>
      <c r="EP80" s="56"/>
      <c r="EQ80" s="81"/>
      <c r="ER80" s="3" t="s">
        <v>886</v>
      </c>
      <c r="ES80" s="3">
        <v>1</v>
      </c>
      <c r="ET80" s="3" t="s">
        <v>948</v>
      </c>
      <c r="EU80" s="3"/>
      <c r="EV80" s="3"/>
      <c r="EW80" s="3"/>
      <c r="EX80" s="1" t="s">
        <v>223</v>
      </c>
      <c r="EY80" s="1" t="s">
        <v>224</v>
      </c>
      <c r="EZ80" s="1">
        <v>1</v>
      </c>
      <c r="FA80" s="1" t="s">
        <v>225</v>
      </c>
      <c r="FB80" s="1">
        <v>2</v>
      </c>
      <c r="FC80" s="1">
        <v>1</v>
      </c>
      <c r="FD80" s="1">
        <v>4</v>
      </c>
      <c r="FE80" s="9">
        <v>33897</v>
      </c>
      <c r="FF80" s="1">
        <v>1</v>
      </c>
      <c r="FG80" s="9">
        <v>33984</v>
      </c>
      <c r="FH80" s="1">
        <v>2</v>
      </c>
      <c r="FI80" s="1">
        <v>0</v>
      </c>
      <c r="FL80" s="1">
        <v>346</v>
      </c>
      <c r="FO80" s="1">
        <v>344</v>
      </c>
      <c r="FP80" s="1">
        <v>346</v>
      </c>
      <c r="FQ80" s="1">
        <v>1</v>
      </c>
      <c r="FR80" s="1" t="s">
        <v>65</v>
      </c>
      <c r="FS80" s="1">
        <v>1</v>
      </c>
      <c r="FT80">
        <v>27</v>
      </c>
      <c r="FU80">
        <v>7</v>
      </c>
      <c r="FV80" s="134">
        <v>34177</v>
      </c>
      <c r="FW80">
        <v>8</v>
      </c>
      <c r="FX80">
        <v>10</v>
      </c>
      <c r="FY80" s="134">
        <v>34191</v>
      </c>
      <c r="FZ80" s="134">
        <v>34161</v>
      </c>
      <c r="GA80" s="134">
        <v>34131</v>
      </c>
      <c r="GB80" s="134">
        <v>34101</v>
      </c>
      <c r="GC80" s="134">
        <v>34071</v>
      </c>
      <c r="GD80" s="134">
        <v>34041</v>
      </c>
      <c r="GE80" s="134">
        <v>34011</v>
      </c>
      <c r="GF80" s="134">
        <v>33826</v>
      </c>
      <c r="GG80" s="134">
        <v>34147</v>
      </c>
      <c r="GH80" s="134">
        <v>34117</v>
      </c>
      <c r="GI80" s="134">
        <v>34087</v>
      </c>
      <c r="GJ80" s="134">
        <v>34057</v>
      </c>
      <c r="GK80" s="134">
        <v>34027</v>
      </c>
      <c r="GL80" s="134">
        <v>33997</v>
      </c>
      <c r="GM80" s="134">
        <v>33812</v>
      </c>
      <c r="GN80">
        <v>1</v>
      </c>
      <c r="GO80">
        <v>130</v>
      </c>
      <c r="GP80">
        <v>104</v>
      </c>
      <c r="GQ80">
        <v>154</v>
      </c>
      <c r="GR80">
        <v>277</v>
      </c>
      <c r="GS80">
        <v>166</v>
      </c>
      <c r="GT80">
        <v>301</v>
      </c>
      <c r="GU80">
        <v>166</v>
      </c>
      <c r="GV80">
        <v>395</v>
      </c>
      <c r="GW80">
        <v>168</v>
      </c>
      <c r="GX80">
        <v>401</v>
      </c>
      <c r="GY80">
        <v>168</v>
      </c>
      <c r="GZ80">
        <v>401</v>
      </c>
      <c r="HA80">
        <v>171</v>
      </c>
      <c r="HB80">
        <v>424</v>
      </c>
      <c r="HC80">
        <v>141</v>
      </c>
      <c r="HD80">
        <v>214</v>
      </c>
      <c r="HE80">
        <v>144</v>
      </c>
      <c r="HF80">
        <v>277</v>
      </c>
      <c r="HG80">
        <v>153</v>
      </c>
      <c r="HH80">
        <v>317</v>
      </c>
      <c r="HI80">
        <v>155</v>
      </c>
      <c r="HJ80">
        <v>386</v>
      </c>
      <c r="HK80">
        <v>155</v>
      </c>
      <c r="HL80">
        <v>392</v>
      </c>
      <c r="HM80">
        <v>155</v>
      </c>
      <c r="HN80">
        <v>392</v>
      </c>
      <c r="HO80">
        <v>158</v>
      </c>
      <c r="HP80">
        <v>415</v>
      </c>
      <c r="HQ80">
        <v>0.39718309859154899</v>
      </c>
      <c r="HR80">
        <v>0.34204275534441803</v>
      </c>
      <c r="HS80">
        <v>0.32553191489361699</v>
      </c>
      <c r="HT80">
        <v>0.28650646950092401</v>
      </c>
      <c r="HU80">
        <v>0.28336380255941501</v>
      </c>
      <c r="HV80">
        <v>0.28336380255941501</v>
      </c>
      <c r="HW80">
        <v>0.27574171029668398</v>
      </c>
      <c r="HX80">
        <v>0.55555555555555602</v>
      </c>
      <c r="HY80">
        <v>0.35730858468677501</v>
      </c>
      <c r="HZ80">
        <v>0.35546038543897202</v>
      </c>
      <c r="IA80">
        <v>0.29590017825311898</v>
      </c>
      <c r="IB80">
        <v>0.29525483304042199</v>
      </c>
      <c r="IC80">
        <v>0.29525483304042199</v>
      </c>
      <c r="ID80">
        <v>0.28739495798319298</v>
      </c>
    </row>
    <row r="81" spans="1:238" s="1" customFormat="1" x14ac:dyDescent="0.2">
      <c r="A81" s="1" t="s">
        <v>216</v>
      </c>
      <c r="B81" s="1">
        <v>1993</v>
      </c>
      <c r="C81" s="1">
        <v>5</v>
      </c>
      <c r="D81" s="1" t="s">
        <v>205</v>
      </c>
      <c r="E81" s="1" t="s">
        <v>206</v>
      </c>
      <c r="G81" s="1" t="s">
        <v>217</v>
      </c>
      <c r="H81" s="1" t="s">
        <v>138</v>
      </c>
      <c r="I81" s="1" t="s">
        <v>138</v>
      </c>
      <c r="J81" s="1" t="s">
        <v>218</v>
      </c>
      <c r="K81" s="1" t="s">
        <v>218</v>
      </c>
      <c r="T81" s="3">
        <v>1</v>
      </c>
      <c r="U81" s="7" t="s">
        <v>219</v>
      </c>
      <c r="V81" s="3" t="s">
        <v>220</v>
      </c>
      <c r="W81" s="3" t="s">
        <v>57</v>
      </c>
      <c r="X81" s="3" t="s">
        <v>101</v>
      </c>
      <c r="Y81" s="3"/>
      <c r="Z81" s="3"/>
      <c r="AA81" s="3"/>
      <c r="AB81" s="3"/>
      <c r="AC81" s="10" t="s">
        <v>221</v>
      </c>
      <c r="AD81" s="3" t="s">
        <v>222</v>
      </c>
      <c r="AE81" s="14" t="s">
        <v>74</v>
      </c>
      <c r="AF81" s="14" t="s">
        <v>507</v>
      </c>
      <c r="AG81" s="14" t="s">
        <v>507</v>
      </c>
      <c r="AH81" s="14"/>
      <c r="AI81" s="14"/>
      <c r="AJ81" s="3">
        <v>1</v>
      </c>
      <c r="AK81" s="62">
        <v>1</v>
      </c>
      <c r="AL81" s="28">
        <v>1</v>
      </c>
      <c r="AM81" s="28">
        <v>1</v>
      </c>
      <c r="AN81" s="28">
        <v>1</v>
      </c>
      <c r="AO81" s="28"/>
      <c r="AP81" s="28"/>
      <c r="AQ81" s="28"/>
      <c r="AR81" s="28"/>
      <c r="AS81" s="28">
        <v>1</v>
      </c>
      <c r="AT81" s="1" t="s">
        <v>225</v>
      </c>
      <c r="AU81" s="1">
        <v>1</v>
      </c>
      <c r="AV81" s="28">
        <v>405</v>
      </c>
      <c r="AW81" s="1">
        <v>40530</v>
      </c>
      <c r="AX81" s="1">
        <v>2</v>
      </c>
      <c r="AY81" s="1">
        <v>1</v>
      </c>
      <c r="AZ81" s="1">
        <v>3</v>
      </c>
      <c r="BA81" s="1">
        <v>0</v>
      </c>
      <c r="BB81" s="1">
        <v>0</v>
      </c>
      <c r="BC81" s="1">
        <v>0</v>
      </c>
      <c r="BD81" s="3" t="s">
        <v>388</v>
      </c>
      <c r="BE81" s="3" t="s">
        <v>389</v>
      </c>
      <c r="BF81" s="5" t="s">
        <v>338</v>
      </c>
      <c r="BG81" s="5" t="s">
        <v>379</v>
      </c>
      <c r="BH81" s="5" t="s">
        <v>414</v>
      </c>
      <c r="BI81" s="5"/>
      <c r="BJ81" s="5" t="s">
        <v>926</v>
      </c>
      <c r="BK81" s="5" t="s">
        <v>927</v>
      </c>
      <c r="BL81" s="5" t="s">
        <v>414</v>
      </c>
      <c r="BM81" s="5" t="s">
        <v>928</v>
      </c>
      <c r="BN81" s="161">
        <v>1</v>
      </c>
      <c r="BO81" s="161">
        <v>0</v>
      </c>
      <c r="BP81" s="3"/>
      <c r="BQ81" s="5" t="s">
        <v>689</v>
      </c>
      <c r="BR81" s="5" t="s">
        <v>762</v>
      </c>
      <c r="BS81" s="3" t="s">
        <v>410</v>
      </c>
      <c r="BT81" s="3">
        <v>1</v>
      </c>
      <c r="BU81" s="3">
        <v>2</v>
      </c>
      <c r="BV81" s="3">
        <v>1</v>
      </c>
      <c r="BW81" s="3" t="s">
        <v>465</v>
      </c>
      <c r="BX81" s="12" t="s">
        <v>1424</v>
      </c>
      <c r="BY81" s="12">
        <v>0</v>
      </c>
      <c r="BZ81" s="12">
        <v>1</v>
      </c>
      <c r="CA81" s="3">
        <v>1</v>
      </c>
      <c r="CB81" s="3">
        <v>1</v>
      </c>
      <c r="CC81" s="5">
        <f>CA80</f>
        <v>1</v>
      </c>
      <c r="CD81" s="3">
        <v>0</v>
      </c>
      <c r="CE81" s="3">
        <v>1</v>
      </c>
      <c r="CF81" s="3">
        <v>1</v>
      </c>
      <c r="CG81" s="12">
        <v>1</v>
      </c>
      <c r="CH81" s="12">
        <v>0</v>
      </c>
      <c r="CI81" s="12">
        <v>0</v>
      </c>
      <c r="CJ81" s="12">
        <v>42</v>
      </c>
      <c r="CK81" s="19" t="s">
        <v>1480</v>
      </c>
      <c r="CL81" s="12">
        <f t="shared" si="340"/>
        <v>79</v>
      </c>
      <c r="CM81" s="12">
        <f t="shared" si="354"/>
        <v>21</v>
      </c>
      <c r="CN81" s="12">
        <f t="shared" ref="CN81" si="414">CL80</f>
        <v>19</v>
      </c>
      <c r="CO81" s="3">
        <v>1</v>
      </c>
      <c r="CP81" s="3">
        <v>1</v>
      </c>
      <c r="CQ81" s="3">
        <v>1</v>
      </c>
      <c r="CR81" s="161">
        <v>1</v>
      </c>
      <c r="CS81" s="161">
        <v>0</v>
      </c>
      <c r="CT81" s="161">
        <v>0</v>
      </c>
      <c r="CU81" s="3">
        <v>1</v>
      </c>
      <c r="CV81" s="161">
        <v>1</v>
      </c>
      <c r="CW81" s="161">
        <v>0</v>
      </c>
      <c r="CX81" s="161">
        <v>0</v>
      </c>
      <c r="CY81" s="3">
        <v>64.940668824163978</v>
      </c>
      <c r="CZ81" s="3">
        <v>33.333333333333329</v>
      </c>
      <c r="DA81" s="3">
        <v>1</v>
      </c>
      <c r="DB81" s="3">
        <v>1</v>
      </c>
      <c r="DC81" s="3">
        <v>5</v>
      </c>
      <c r="DD81" s="96">
        <f>100-EM81</f>
        <v>0</v>
      </c>
      <c r="DE81" s="96">
        <f t="shared" si="343"/>
        <v>79</v>
      </c>
      <c r="DF81" s="96">
        <f t="shared" si="336"/>
        <v>100</v>
      </c>
      <c r="DG81" s="96">
        <v>21</v>
      </c>
      <c r="DH81" s="96">
        <f>DD80</f>
        <v>0</v>
      </c>
      <c r="DI81" s="96">
        <f t="shared" si="351"/>
        <v>19</v>
      </c>
      <c r="DJ81" s="3">
        <v>1</v>
      </c>
      <c r="DK81" s="3" t="s">
        <v>320</v>
      </c>
      <c r="DL81" s="3">
        <v>2</v>
      </c>
      <c r="DM81" s="30" t="s">
        <v>879</v>
      </c>
      <c r="DN81" s="3" t="s">
        <v>465</v>
      </c>
      <c r="DO81" s="3" t="s">
        <v>1052</v>
      </c>
      <c r="DP81" s="3"/>
      <c r="DQ81" s="3"/>
      <c r="DR81" s="3"/>
      <c r="DS81" s="3"/>
      <c r="DT81" s="12">
        <f t="shared" ref="DT81" si="415">(DW81/DU81)*100</f>
        <v>33.333333333333329</v>
      </c>
      <c r="DU81" s="12">
        <f t="shared" si="346"/>
        <v>127500</v>
      </c>
      <c r="DV81" s="3">
        <v>85000</v>
      </c>
      <c r="DW81" s="3">
        <v>42500</v>
      </c>
      <c r="DX81" s="3"/>
      <c r="DY81" s="3"/>
      <c r="DZ81" s="101" t="s">
        <v>1003</v>
      </c>
      <c r="EA81" s="101" t="s">
        <v>1005</v>
      </c>
      <c r="EB81" s="12"/>
      <c r="EC81" s="12"/>
      <c r="ED81" s="12">
        <f t="shared" ref="ED81" si="416">(EG81/EE81)*100</f>
        <v>64.940668824163978</v>
      </c>
      <c r="EE81" s="12">
        <f t="shared" si="348"/>
        <v>927</v>
      </c>
      <c r="EF81" s="3">
        <v>325</v>
      </c>
      <c r="EG81" s="3">
        <v>602</v>
      </c>
      <c r="EH81" s="3"/>
      <c r="EI81" s="3"/>
      <c r="EJ81" s="67" t="s">
        <v>888</v>
      </c>
      <c r="EK81" s="100">
        <v>100</v>
      </c>
      <c r="EL81" s="67" t="s">
        <v>888</v>
      </c>
      <c r="EM81" s="100">
        <v>100</v>
      </c>
      <c r="EN81" s="56"/>
      <c r="EO81" s="81"/>
      <c r="EP81" s="56"/>
      <c r="EQ81" s="81"/>
      <c r="ER81" s="3" t="s">
        <v>886</v>
      </c>
      <c r="ES81" s="3">
        <v>1</v>
      </c>
      <c r="ET81" s="3" t="s">
        <v>948</v>
      </c>
      <c r="EU81" s="3"/>
      <c r="EV81" s="3"/>
      <c r="EW81" s="3"/>
      <c r="EX81" s="1" t="s">
        <v>223</v>
      </c>
      <c r="EY81" s="1" t="s">
        <v>224</v>
      </c>
      <c r="EZ81" s="1">
        <v>1</v>
      </c>
      <c r="FA81" s="1" t="s">
        <v>225</v>
      </c>
      <c r="FB81" s="1">
        <v>2</v>
      </c>
      <c r="FC81" s="1">
        <v>1</v>
      </c>
      <c r="FD81" s="1">
        <v>4</v>
      </c>
      <c r="FE81" s="9">
        <v>33897</v>
      </c>
      <c r="FF81" s="1">
        <v>1</v>
      </c>
      <c r="FG81" s="9">
        <v>33984</v>
      </c>
      <c r="FH81" s="1">
        <v>2</v>
      </c>
      <c r="FI81" s="1">
        <v>0</v>
      </c>
      <c r="FL81" s="1">
        <v>346</v>
      </c>
      <c r="FO81" s="1">
        <v>344</v>
      </c>
      <c r="FP81" s="1">
        <v>346</v>
      </c>
      <c r="FQ81" s="1">
        <v>1</v>
      </c>
      <c r="FR81" s="1" t="s">
        <v>65</v>
      </c>
      <c r="FS81" s="1">
        <v>1</v>
      </c>
      <c r="FT81">
        <v>27</v>
      </c>
      <c r="FU81">
        <v>7</v>
      </c>
      <c r="FV81" s="134">
        <v>34177</v>
      </c>
      <c r="FW81">
        <v>8</v>
      </c>
      <c r="FX81">
        <v>10</v>
      </c>
      <c r="FY81" s="134">
        <v>34191</v>
      </c>
      <c r="FZ81" s="134">
        <v>34161</v>
      </c>
      <c r="GA81" s="134">
        <v>34131</v>
      </c>
      <c r="GB81" s="134">
        <v>34101</v>
      </c>
      <c r="GC81" s="134">
        <v>34071</v>
      </c>
      <c r="GD81" s="134">
        <v>34041</v>
      </c>
      <c r="GE81" s="134">
        <v>34011</v>
      </c>
      <c r="GF81" s="134">
        <v>33826</v>
      </c>
      <c r="GG81" s="134">
        <v>34147</v>
      </c>
      <c r="GH81" s="134">
        <v>34117</v>
      </c>
      <c r="GI81" s="134">
        <v>34087</v>
      </c>
      <c r="GJ81" s="134">
        <v>34057</v>
      </c>
      <c r="GK81" s="134">
        <v>34027</v>
      </c>
      <c r="GL81" s="134">
        <v>33997</v>
      </c>
      <c r="GM81" s="134">
        <v>33812</v>
      </c>
      <c r="GN81">
        <v>1</v>
      </c>
      <c r="GO81">
        <v>130</v>
      </c>
      <c r="GP81">
        <v>104</v>
      </c>
      <c r="GQ81">
        <v>154</v>
      </c>
      <c r="GR81">
        <v>277</v>
      </c>
      <c r="GS81">
        <v>166</v>
      </c>
      <c r="GT81">
        <v>301</v>
      </c>
      <c r="GU81">
        <v>166</v>
      </c>
      <c r="GV81">
        <v>395</v>
      </c>
      <c r="GW81">
        <v>168</v>
      </c>
      <c r="GX81">
        <v>401</v>
      </c>
      <c r="GY81">
        <v>168</v>
      </c>
      <c r="GZ81">
        <v>401</v>
      </c>
      <c r="HA81">
        <v>171</v>
      </c>
      <c r="HB81">
        <v>424</v>
      </c>
      <c r="HC81">
        <v>141</v>
      </c>
      <c r="HD81">
        <v>214</v>
      </c>
      <c r="HE81">
        <v>144</v>
      </c>
      <c r="HF81">
        <v>277</v>
      </c>
      <c r="HG81">
        <v>153</v>
      </c>
      <c r="HH81">
        <v>317</v>
      </c>
      <c r="HI81">
        <v>155</v>
      </c>
      <c r="HJ81">
        <v>386</v>
      </c>
      <c r="HK81">
        <v>155</v>
      </c>
      <c r="HL81">
        <v>392</v>
      </c>
      <c r="HM81">
        <v>155</v>
      </c>
      <c r="HN81">
        <v>392</v>
      </c>
      <c r="HO81">
        <v>158</v>
      </c>
      <c r="HP81">
        <v>415</v>
      </c>
      <c r="HQ81">
        <v>0.60281690140845101</v>
      </c>
      <c r="HR81">
        <v>0.65795724465558203</v>
      </c>
      <c r="HS81">
        <v>0.67446808510638301</v>
      </c>
      <c r="HT81">
        <v>0.71349353049907605</v>
      </c>
      <c r="HU81">
        <v>0.71663619744058504</v>
      </c>
      <c r="HV81">
        <v>0.71663619744058504</v>
      </c>
      <c r="HW81">
        <v>0.72425828970331596</v>
      </c>
      <c r="HX81">
        <v>0.44444444444444398</v>
      </c>
      <c r="HY81">
        <v>0.64269141531322505</v>
      </c>
      <c r="HZ81">
        <v>0.64453961456102804</v>
      </c>
      <c r="IA81">
        <v>0.70409982174688102</v>
      </c>
      <c r="IB81">
        <v>0.70474516695957801</v>
      </c>
      <c r="IC81">
        <v>0.70474516695957801</v>
      </c>
      <c r="ID81">
        <v>0.71260504201680697</v>
      </c>
    </row>
    <row r="82" spans="1:238" s="1" customFormat="1" x14ac:dyDescent="0.2">
      <c r="A82" s="1" t="s">
        <v>216</v>
      </c>
      <c r="B82" s="1">
        <v>1993</v>
      </c>
      <c r="C82" s="1">
        <v>5</v>
      </c>
      <c r="D82" s="1" t="s">
        <v>205</v>
      </c>
      <c r="E82" s="1" t="s">
        <v>206</v>
      </c>
      <c r="G82" s="1" t="s">
        <v>217</v>
      </c>
      <c r="H82" s="1" t="s">
        <v>138</v>
      </c>
      <c r="I82" s="1" t="s">
        <v>138</v>
      </c>
      <c r="J82" s="1" t="s">
        <v>218</v>
      </c>
      <c r="K82" s="1" t="s">
        <v>218</v>
      </c>
      <c r="T82" s="3">
        <v>1</v>
      </c>
      <c r="U82" s="7" t="s">
        <v>219</v>
      </c>
      <c r="V82" s="3" t="s">
        <v>220</v>
      </c>
      <c r="W82" s="3" t="s">
        <v>57</v>
      </c>
      <c r="X82" s="3" t="s">
        <v>101</v>
      </c>
      <c r="Y82" s="3"/>
      <c r="Z82" s="3"/>
      <c r="AA82" s="3"/>
      <c r="AB82" s="3"/>
      <c r="AC82" s="10" t="s">
        <v>221</v>
      </c>
      <c r="AD82" s="3" t="s">
        <v>222</v>
      </c>
      <c r="AE82" s="14" t="s">
        <v>74</v>
      </c>
      <c r="AF82" s="14" t="s">
        <v>507</v>
      </c>
      <c r="AG82" s="14" t="s">
        <v>507</v>
      </c>
      <c r="AH82" s="14"/>
      <c r="AI82" s="14"/>
      <c r="AJ82" s="3">
        <v>1</v>
      </c>
      <c r="AK82" s="62">
        <v>1</v>
      </c>
      <c r="AL82" s="28">
        <v>1</v>
      </c>
      <c r="AM82" s="28">
        <v>1</v>
      </c>
      <c r="AN82" s="28">
        <v>1</v>
      </c>
      <c r="AO82" s="28"/>
      <c r="AP82" s="28"/>
      <c r="AQ82" s="28"/>
      <c r="AR82" s="28"/>
      <c r="AS82" s="28">
        <v>1</v>
      </c>
      <c r="AT82" s="1" t="s">
        <v>225</v>
      </c>
      <c r="AU82" s="1">
        <v>1</v>
      </c>
      <c r="AV82" s="28">
        <v>406</v>
      </c>
      <c r="AW82" s="1">
        <v>40610</v>
      </c>
      <c r="AX82" s="1">
        <v>1</v>
      </c>
      <c r="AY82" s="1">
        <v>0</v>
      </c>
      <c r="AZ82" s="1">
        <v>1</v>
      </c>
      <c r="BA82" s="1">
        <v>0</v>
      </c>
      <c r="BB82" s="1">
        <v>0</v>
      </c>
      <c r="BC82" s="1">
        <v>0</v>
      </c>
      <c r="BD82" s="3" t="s">
        <v>388</v>
      </c>
      <c r="BE82" s="3" t="s">
        <v>389</v>
      </c>
      <c r="BF82" s="5" t="s">
        <v>344</v>
      </c>
      <c r="BG82" s="5" t="s">
        <v>374</v>
      </c>
      <c r="BH82" s="5" t="s">
        <v>414</v>
      </c>
      <c r="BI82" s="5"/>
      <c r="BJ82" s="5" t="s">
        <v>354</v>
      </c>
      <c r="BK82" s="5" t="s">
        <v>331</v>
      </c>
      <c r="BL82" s="5" t="s">
        <v>414</v>
      </c>
      <c r="BM82" s="5" t="s">
        <v>892</v>
      </c>
      <c r="BN82" s="161">
        <v>1</v>
      </c>
      <c r="BO82" s="161">
        <v>0</v>
      </c>
      <c r="BP82" s="3"/>
      <c r="BQ82" s="5" t="s">
        <v>689</v>
      </c>
      <c r="BR82" s="5" t="s">
        <v>762</v>
      </c>
      <c r="BS82" s="3" t="s">
        <v>410</v>
      </c>
      <c r="BT82" s="3">
        <v>1</v>
      </c>
      <c r="BU82" s="3">
        <v>2</v>
      </c>
      <c r="BV82" s="3">
        <v>1</v>
      </c>
      <c r="BW82" s="3" t="s">
        <v>1425</v>
      </c>
      <c r="BX82" s="1" t="s">
        <v>320</v>
      </c>
      <c r="BY82" s="28">
        <v>1</v>
      </c>
      <c r="BZ82" s="28">
        <v>0</v>
      </c>
      <c r="CA82" s="3">
        <v>1</v>
      </c>
      <c r="CB82" s="3">
        <v>1</v>
      </c>
      <c r="CC82" s="5">
        <f>CA83</f>
        <v>1</v>
      </c>
      <c r="CD82" s="3">
        <v>0</v>
      </c>
      <c r="CE82" s="3">
        <v>1</v>
      </c>
      <c r="CF82" s="3">
        <v>1</v>
      </c>
      <c r="CG82" s="12">
        <v>1</v>
      </c>
      <c r="CH82" s="12">
        <v>0</v>
      </c>
      <c r="CI82" s="12">
        <v>0</v>
      </c>
      <c r="CJ82" s="12">
        <v>41</v>
      </c>
      <c r="CK82" s="19" t="s">
        <v>1479</v>
      </c>
      <c r="CL82" s="12">
        <f t="shared" si="340"/>
        <v>36.1</v>
      </c>
      <c r="CM82" s="12">
        <f t="shared" si="354"/>
        <v>63.9</v>
      </c>
      <c r="CN82" s="12">
        <f t="shared" ref="CN82" si="417">CL83</f>
        <v>61.9</v>
      </c>
      <c r="CO82" s="3">
        <v>1</v>
      </c>
      <c r="CP82" s="3">
        <v>1</v>
      </c>
      <c r="CQ82" s="3">
        <v>1</v>
      </c>
      <c r="CR82" s="161">
        <v>1</v>
      </c>
      <c r="CS82" s="161">
        <v>0</v>
      </c>
      <c r="CT82" s="161">
        <v>0</v>
      </c>
      <c r="CU82" s="3">
        <v>1</v>
      </c>
      <c r="CV82" s="161">
        <v>1</v>
      </c>
      <c r="CW82" s="161">
        <v>0</v>
      </c>
      <c r="CX82" s="161">
        <v>0</v>
      </c>
      <c r="CY82" s="3">
        <v>35.059331175836029</v>
      </c>
      <c r="CZ82" s="3">
        <v>66.666666666666657</v>
      </c>
      <c r="DA82" s="3">
        <v>1</v>
      </c>
      <c r="DB82" s="3">
        <v>1</v>
      </c>
      <c r="DC82" s="3">
        <v>6</v>
      </c>
      <c r="DD82" s="12">
        <f>100-EK82</f>
        <v>36.1</v>
      </c>
      <c r="DE82" s="12">
        <f t="shared" si="343"/>
        <v>36.1</v>
      </c>
      <c r="DF82" s="12">
        <f t="shared" si="331"/>
        <v>63.9</v>
      </c>
      <c r="DG82" s="12">
        <f t="shared" ref="DG82:DG84" si="418">EK82</f>
        <v>63.9</v>
      </c>
      <c r="DH82" s="12">
        <f>DD83</f>
        <v>61.9</v>
      </c>
      <c r="DI82" s="12">
        <f t="shared" si="344"/>
        <v>61.9</v>
      </c>
      <c r="DJ82" s="3">
        <v>1</v>
      </c>
      <c r="DK82" s="3" t="s">
        <v>320</v>
      </c>
      <c r="DL82" s="3">
        <v>2</v>
      </c>
      <c r="DM82" s="3" t="s">
        <v>879</v>
      </c>
      <c r="DN82" s="3" t="s">
        <v>465</v>
      </c>
      <c r="DO82" s="3" t="s">
        <v>1052</v>
      </c>
      <c r="DP82" s="3"/>
      <c r="DQ82" s="3"/>
      <c r="DR82" s="3"/>
      <c r="DS82" s="3"/>
      <c r="DT82" s="12">
        <f t="shared" ref="DT82" si="419">(DV82/DU82)*100</f>
        <v>66.666666666666657</v>
      </c>
      <c r="DU82" s="12">
        <f t="shared" si="346"/>
        <v>127500</v>
      </c>
      <c r="DV82" s="3">
        <v>85000</v>
      </c>
      <c r="DW82" s="3">
        <v>42500</v>
      </c>
      <c r="DX82" s="3"/>
      <c r="DY82" s="3"/>
      <c r="DZ82" s="101" t="s">
        <v>1003</v>
      </c>
      <c r="EA82" s="101" t="s">
        <v>1005</v>
      </c>
      <c r="EB82" s="12"/>
      <c r="EC82" s="12"/>
      <c r="ED82" s="12">
        <f t="shared" ref="ED82" si="420">(EF82/EE82)*100</f>
        <v>35.059331175836029</v>
      </c>
      <c r="EE82" s="12">
        <f t="shared" si="348"/>
        <v>927</v>
      </c>
      <c r="EF82" s="3">
        <v>325</v>
      </c>
      <c r="EG82" s="3">
        <v>602</v>
      </c>
      <c r="EH82" s="3"/>
      <c r="EI82" s="3"/>
      <c r="EJ82" s="56" t="s">
        <v>889</v>
      </c>
      <c r="EK82" s="56">
        <v>63.9</v>
      </c>
      <c r="EL82" s="56" t="s">
        <v>891</v>
      </c>
      <c r="EM82" s="56">
        <v>38.1</v>
      </c>
      <c r="EN82" s="56"/>
      <c r="EO82" s="81"/>
      <c r="EP82" s="56"/>
      <c r="EQ82" s="81"/>
      <c r="ER82" s="3" t="s">
        <v>881</v>
      </c>
      <c r="ES82" s="3">
        <v>1</v>
      </c>
      <c r="ET82" s="3" t="s">
        <v>948</v>
      </c>
      <c r="EU82" s="3"/>
      <c r="EV82" s="3"/>
      <c r="EW82" s="3"/>
      <c r="EX82" s="1" t="s">
        <v>223</v>
      </c>
      <c r="EY82" s="1" t="s">
        <v>224</v>
      </c>
      <c r="EZ82" s="1">
        <v>1</v>
      </c>
      <c r="FA82" s="1" t="s">
        <v>225</v>
      </c>
      <c r="FB82" s="1">
        <v>2</v>
      </c>
      <c r="FC82" s="1">
        <v>1</v>
      </c>
      <c r="FD82" s="1">
        <v>4</v>
      </c>
      <c r="FE82" s="9">
        <v>33897</v>
      </c>
      <c r="FF82" s="1">
        <v>1</v>
      </c>
      <c r="FG82" s="9">
        <v>33984</v>
      </c>
      <c r="FH82" s="1">
        <v>2</v>
      </c>
      <c r="FI82" s="1">
        <v>0</v>
      </c>
      <c r="FL82" s="1">
        <v>346</v>
      </c>
      <c r="FO82" s="1">
        <v>344</v>
      </c>
      <c r="FP82" s="1">
        <v>346</v>
      </c>
      <c r="FQ82" s="1">
        <v>1</v>
      </c>
      <c r="FR82" s="1" t="s">
        <v>65</v>
      </c>
      <c r="FS82" s="1">
        <v>1</v>
      </c>
      <c r="FT82">
        <v>16</v>
      </c>
      <c r="FU82">
        <v>8</v>
      </c>
      <c r="FV82" s="134">
        <v>34197</v>
      </c>
      <c r="FW82">
        <v>9</v>
      </c>
      <c r="FX82">
        <v>1</v>
      </c>
      <c r="FY82" s="134">
        <v>34213</v>
      </c>
      <c r="FZ82" s="134">
        <v>34183</v>
      </c>
      <c r="GA82" s="134">
        <v>34153</v>
      </c>
      <c r="GB82" s="134">
        <v>34123</v>
      </c>
      <c r="GC82" s="134">
        <v>34093</v>
      </c>
      <c r="GD82" s="134">
        <v>34063</v>
      </c>
      <c r="GE82" s="134">
        <v>34033</v>
      </c>
      <c r="GF82" s="134">
        <v>33848</v>
      </c>
      <c r="GG82" s="134">
        <v>34167</v>
      </c>
      <c r="GH82" s="134">
        <v>34137</v>
      </c>
      <c r="GI82" s="134">
        <v>34107</v>
      </c>
      <c r="GJ82" s="134">
        <v>34077</v>
      </c>
      <c r="GK82" s="134">
        <v>34047</v>
      </c>
      <c r="GL82" s="134">
        <v>34017</v>
      </c>
      <c r="GM82" s="134">
        <v>33832</v>
      </c>
      <c r="GN82">
        <v>1</v>
      </c>
      <c r="GO82">
        <v>55</v>
      </c>
      <c r="GP82">
        <v>12</v>
      </c>
      <c r="GQ82">
        <v>181</v>
      </c>
      <c r="GR82">
        <v>216</v>
      </c>
      <c r="GS82">
        <v>199</v>
      </c>
      <c r="GT82">
        <v>288</v>
      </c>
      <c r="GU82">
        <v>211</v>
      </c>
      <c r="GV82">
        <v>333</v>
      </c>
      <c r="GW82">
        <v>213</v>
      </c>
      <c r="GX82">
        <v>402</v>
      </c>
      <c r="GY82">
        <v>213</v>
      </c>
      <c r="GZ82">
        <v>408</v>
      </c>
      <c r="HA82">
        <v>216</v>
      </c>
      <c r="HB82">
        <v>431</v>
      </c>
      <c r="HC82">
        <v>84</v>
      </c>
      <c r="HD82">
        <v>45</v>
      </c>
      <c r="HE82">
        <v>196</v>
      </c>
      <c r="HF82">
        <v>270</v>
      </c>
      <c r="HG82">
        <v>208</v>
      </c>
      <c r="HH82">
        <v>289</v>
      </c>
      <c r="HI82">
        <v>208</v>
      </c>
      <c r="HJ82">
        <v>359</v>
      </c>
      <c r="HK82">
        <v>210</v>
      </c>
      <c r="HL82">
        <v>401</v>
      </c>
      <c r="HM82">
        <v>210</v>
      </c>
      <c r="HN82">
        <v>401</v>
      </c>
      <c r="HO82">
        <v>213</v>
      </c>
      <c r="HP82">
        <v>424</v>
      </c>
      <c r="HQ82">
        <v>0.65116279069767402</v>
      </c>
      <c r="HR82">
        <v>0.420600858369099</v>
      </c>
      <c r="HS82">
        <v>0.41851106639838997</v>
      </c>
      <c r="HT82">
        <v>0.36684303350969999</v>
      </c>
      <c r="HU82">
        <v>0.34369885433715203</v>
      </c>
      <c r="HV82">
        <v>0.34369885433715203</v>
      </c>
      <c r="HW82">
        <v>0.33437990580847698</v>
      </c>
      <c r="HX82">
        <v>0.82089552238805996</v>
      </c>
      <c r="HY82">
        <v>0.45591939546599503</v>
      </c>
      <c r="HZ82">
        <v>0.40862422997946601</v>
      </c>
      <c r="IA82">
        <v>0.38786764705882398</v>
      </c>
      <c r="IB82">
        <v>0.34634146341463401</v>
      </c>
      <c r="IC82">
        <v>0.34299516908212602</v>
      </c>
      <c r="ID82">
        <v>0.33384853168469902</v>
      </c>
    </row>
    <row r="83" spans="1:238" s="1" customFormat="1" x14ac:dyDescent="0.2">
      <c r="A83" s="1" t="s">
        <v>216</v>
      </c>
      <c r="B83" s="1">
        <v>1993</v>
      </c>
      <c r="C83" s="1">
        <v>5</v>
      </c>
      <c r="D83" s="1" t="s">
        <v>205</v>
      </c>
      <c r="E83" s="1" t="s">
        <v>206</v>
      </c>
      <c r="G83" s="1" t="s">
        <v>217</v>
      </c>
      <c r="H83" s="1" t="s">
        <v>138</v>
      </c>
      <c r="I83" s="1" t="s">
        <v>138</v>
      </c>
      <c r="J83" s="1" t="s">
        <v>218</v>
      </c>
      <c r="K83" s="1" t="s">
        <v>218</v>
      </c>
      <c r="T83" s="3">
        <v>1</v>
      </c>
      <c r="U83" s="7" t="s">
        <v>219</v>
      </c>
      <c r="V83" s="3" t="s">
        <v>220</v>
      </c>
      <c r="W83" s="3" t="s">
        <v>57</v>
      </c>
      <c r="X83" s="3" t="s">
        <v>101</v>
      </c>
      <c r="Y83" s="3"/>
      <c r="Z83" s="3"/>
      <c r="AA83" s="3"/>
      <c r="AB83" s="3"/>
      <c r="AC83" s="10" t="s">
        <v>221</v>
      </c>
      <c r="AD83" s="3" t="s">
        <v>222</v>
      </c>
      <c r="AE83" s="14" t="s">
        <v>74</v>
      </c>
      <c r="AF83" s="14" t="s">
        <v>507</v>
      </c>
      <c r="AG83" s="14" t="s">
        <v>507</v>
      </c>
      <c r="AH83" s="14"/>
      <c r="AI83" s="14"/>
      <c r="AJ83" s="3">
        <v>1</v>
      </c>
      <c r="AK83" s="62">
        <v>1</v>
      </c>
      <c r="AL83" s="28">
        <v>1</v>
      </c>
      <c r="AM83" s="28">
        <v>1</v>
      </c>
      <c r="AN83" s="28">
        <v>1</v>
      </c>
      <c r="AO83" s="28"/>
      <c r="AP83" s="28"/>
      <c r="AQ83" s="28"/>
      <c r="AR83" s="28"/>
      <c r="AS83" s="28">
        <v>1</v>
      </c>
      <c r="AT83" s="1" t="s">
        <v>225</v>
      </c>
      <c r="AU83" s="1">
        <v>1</v>
      </c>
      <c r="AV83" s="28">
        <v>406</v>
      </c>
      <c r="AW83" s="1">
        <v>40610</v>
      </c>
      <c r="AX83" s="1">
        <v>1</v>
      </c>
      <c r="AY83" s="1">
        <v>0</v>
      </c>
      <c r="AZ83" s="1">
        <v>1</v>
      </c>
      <c r="BA83" s="1">
        <v>0</v>
      </c>
      <c r="BB83" s="1">
        <v>0</v>
      </c>
      <c r="BC83" s="1">
        <v>0</v>
      </c>
      <c r="BD83" s="3" t="s">
        <v>388</v>
      </c>
      <c r="BE83" s="3" t="s">
        <v>389</v>
      </c>
      <c r="BF83" s="5" t="s">
        <v>344</v>
      </c>
      <c r="BG83" s="5" t="s">
        <v>374</v>
      </c>
      <c r="BH83" s="5" t="s">
        <v>414</v>
      </c>
      <c r="BI83" s="5"/>
      <c r="BJ83" s="5" t="s">
        <v>354</v>
      </c>
      <c r="BK83" s="5" t="s">
        <v>331</v>
      </c>
      <c r="BL83" s="5" t="s">
        <v>414</v>
      </c>
      <c r="BM83" s="5" t="s">
        <v>892</v>
      </c>
      <c r="BN83" s="161">
        <v>1</v>
      </c>
      <c r="BO83" s="161">
        <v>0</v>
      </c>
      <c r="BP83" s="3"/>
      <c r="BQ83" s="5" t="s">
        <v>689</v>
      </c>
      <c r="BR83" s="5" t="s">
        <v>762</v>
      </c>
      <c r="BS83" s="3" t="s">
        <v>410</v>
      </c>
      <c r="BT83" s="3">
        <v>1</v>
      </c>
      <c r="BU83" s="3">
        <v>2</v>
      </c>
      <c r="BV83" s="3">
        <v>1</v>
      </c>
      <c r="BW83" s="3" t="s">
        <v>465</v>
      </c>
      <c r="BX83" s="12" t="s">
        <v>1424</v>
      </c>
      <c r="BY83" s="12">
        <v>0</v>
      </c>
      <c r="BZ83" s="12">
        <v>1</v>
      </c>
      <c r="CA83" s="3">
        <v>1</v>
      </c>
      <c r="CB83" s="3">
        <v>1</v>
      </c>
      <c r="CC83" s="5">
        <f>CA82</f>
        <v>1</v>
      </c>
      <c r="CD83" s="3">
        <v>0</v>
      </c>
      <c r="CE83" s="3">
        <v>1</v>
      </c>
      <c r="CF83" s="3">
        <v>1</v>
      </c>
      <c r="CG83" s="12">
        <v>1</v>
      </c>
      <c r="CH83" s="12">
        <v>0</v>
      </c>
      <c r="CI83" s="12">
        <v>0</v>
      </c>
      <c r="CJ83" s="12">
        <v>42</v>
      </c>
      <c r="CK83" s="19" t="s">
        <v>1480</v>
      </c>
      <c r="CL83" s="12">
        <f t="shared" si="340"/>
        <v>61.9</v>
      </c>
      <c r="CM83" s="12">
        <f t="shared" si="354"/>
        <v>38.1</v>
      </c>
      <c r="CN83" s="12">
        <f t="shared" ref="CN83" si="421">CL82</f>
        <v>36.1</v>
      </c>
      <c r="CO83" s="3">
        <v>1</v>
      </c>
      <c r="CP83" s="3">
        <v>1</v>
      </c>
      <c r="CQ83" s="3">
        <v>1</v>
      </c>
      <c r="CR83" s="161">
        <v>1</v>
      </c>
      <c r="CS83" s="161">
        <v>0</v>
      </c>
      <c r="CT83" s="161">
        <v>0</v>
      </c>
      <c r="CU83" s="3">
        <v>1</v>
      </c>
      <c r="CV83" s="161">
        <v>1</v>
      </c>
      <c r="CW83" s="161">
        <v>0</v>
      </c>
      <c r="CX83" s="161">
        <v>0</v>
      </c>
      <c r="CY83" s="3">
        <v>64.940668824163978</v>
      </c>
      <c r="CZ83" s="3">
        <v>33.333333333333329</v>
      </c>
      <c r="DA83" s="3">
        <v>1</v>
      </c>
      <c r="DB83" s="3">
        <v>1</v>
      </c>
      <c r="DC83" s="3">
        <v>6</v>
      </c>
      <c r="DD83" s="12">
        <f>100-EM83</f>
        <v>61.9</v>
      </c>
      <c r="DE83" s="12">
        <f t="shared" si="343"/>
        <v>61.9</v>
      </c>
      <c r="DF83" s="12">
        <f t="shared" si="336"/>
        <v>38.1</v>
      </c>
      <c r="DG83" s="12">
        <f t="shared" ref="DG83:DG85" si="422">EM83</f>
        <v>38.1</v>
      </c>
      <c r="DH83" s="12">
        <f>DD82</f>
        <v>36.1</v>
      </c>
      <c r="DI83" s="12">
        <f t="shared" si="351"/>
        <v>36.1</v>
      </c>
      <c r="DJ83" s="3">
        <v>1</v>
      </c>
      <c r="DK83" s="3" t="s">
        <v>320</v>
      </c>
      <c r="DL83" s="3">
        <v>2</v>
      </c>
      <c r="DM83" s="3" t="s">
        <v>879</v>
      </c>
      <c r="DN83" s="3" t="s">
        <v>465</v>
      </c>
      <c r="DO83" s="3" t="s">
        <v>1052</v>
      </c>
      <c r="DP83" s="3"/>
      <c r="DQ83" s="3"/>
      <c r="DR83" s="3"/>
      <c r="DS83" s="3"/>
      <c r="DT83" s="12">
        <f t="shared" ref="DT83" si="423">(DW83/DU83)*100</f>
        <v>33.333333333333329</v>
      </c>
      <c r="DU83" s="12">
        <f t="shared" si="346"/>
        <v>127500</v>
      </c>
      <c r="DV83" s="3">
        <v>85000</v>
      </c>
      <c r="DW83" s="3">
        <v>42500</v>
      </c>
      <c r="DX83" s="3"/>
      <c r="DY83" s="3"/>
      <c r="DZ83" s="101" t="s">
        <v>1003</v>
      </c>
      <c r="EA83" s="101" t="s">
        <v>1005</v>
      </c>
      <c r="EB83" s="12"/>
      <c r="EC83" s="12"/>
      <c r="ED83" s="12">
        <f t="shared" ref="ED83" si="424">(EG83/EE83)*100</f>
        <v>64.940668824163978</v>
      </c>
      <c r="EE83" s="12">
        <f t="shared" si="348"/>
        <v>927</v>
      </c>
      <c r="EF83" s="3">
        <v>325</v>
      </c>
      <c r="EG83" s="3">
        <v>602</v>
      </c>
      <c r="EH83" s="3"/>
      <c r="EI83" s="3"/>
      <c r="EJ83" s="56" t="s">
        <v>889</v>
      </c>
      <c r="EK83" s="56">
        <v>63.9</v>
      </c>
      <c r="EL83" s="56" t="s">
        <v>891</v>
      </c>
      <c r="EM83" s="56">
        <v>38.1</v>
      </c>
      <c r="EN83" s="56"/>
      <c r="EO83" s="81"/>
      <c r="EP83" s="56"/>
      <c r="EQ83" s="81"/>
      <c r="ER83" s="3" t="s">
        <v>881</v>
      </c>
      <c r="ES83" s="3">
        <v>1</v>
      </c>
      <c r="ET83" s="3" t="s">
        <v>948</v>
      </c>
      <c r="EU83" s="3"/>
      <c r="EV83" s="3"/>
      <c r="EW83" s="3"/>
      <c r="EX83" s="1" t="s">
        <v>223</v>
      </c>
      <c r="EY83" s="1" t="s">
        <v>224</v>
      </c>
      <c r="EZ83" s="1">
        <v>1</v>
      </c>
      <c r="FA83" s="1" t="s">
        <v>225</v>
      </c>
      <c r="FB83" s="1">
        <v>2</v>
      </c>
      <c r="FC83" s="1">
        <v>1</v>
      </c>
      <c r="FD83" s="1">
        <v>4</v>
      </c>
      <c r="FE83" s="9">
        <v>33897</v>
      </c>
      <c r="FF83" s="1">
        <v>1</v>
      </c>
      <c r="FG83" s="9">
        <v>33984</v>
      </c>
      <c r="FH83" s="1">
        <v>2</v>
      </c>
      <c r="FI83" s="1">
        <v>0</v>
      </c>
      <c r="FL83" s="1">
        <v>346</v>
      </c>
      <c r="FO83" s="1">
        <v>344</v>
      </c>
      <c r="FP83" s="1">
        <v>346</v>
      </c>
      <c r="FQ83" s="1">
        <v>1</v>
      </c>
      <c r="FR83" s="1" t="s">
        <v>65</v>
      </c>
      <c r="FS83" s="1">
        <v>1</v>
      </c>
      <c r="FT83">
        <v>16</v>
      </c>
      <c r="FU83">
        <v>8</v>
      </c>
      <c r="FV83" s="134">
        <v>34197</v>
      </c>
      <c r="FW83">
        <v>9</v>
      </c>
      <c r="FX83">
        <v>1</v>
      </c>
      <c r="FY83" s="134">
        <v>34213</v>
      </c>
      <c r="FZ83" s="134">
        <v>34183</v>
      </c>
      <c r="GA83" s="134">
        <v>34153</v>
      </c>
      <c r="GB83" s="134">
        <v>34123</v>
      </c>
      <c r="GC83" s="134">
        <v>34093</v>
      </c>
      <c r="GD83" s="134">
        <v>34063</v>
      </c>
      <c r="GE83" s="134">
        <v>34033</v>
      </c>
      <c r="GF83" s="134">
        <v>33848</v>
      </c>
      <c r="GG83" s="134">
        <v>34167</v>
      </c>
      <c r="GH83" s="134">
        <v>34137</v>
      </c>
      <c r="GI83" s="134">
        <v>34107</v>
      </c>
      <c r="GJ83" s="134">
        <v>34077</v>
      </c>
      <c r="GK83" s="134">
        <v>34047</v>
      </c>
      <c r="GL83" s="134">
        <v>34017</v>
      </c>
      <c r="GM83" s="134">
        <v>33832</v>
      </c>
      <c r="GN83">
        <v>1</v>
      </c>
      <c r="GO83">
        <v>55</v>
      </c>
      <c r="GP83">
        <v>12</v>
      </c>
      <c r="GQ83">
        <v>181</v>
      </c>
      <c r="GR83">
        <v>216</v>
      </c>
      <c r="GS83">
        <v>199</v>
      </c>
      <c r="GT83">
        <v>288</v>
      </c>
      <c r="GU83">
        <v>211</v>
      </c>
      <c r="GV83">
        <v>333</v>
      </c>
      <c r="GW83">
        <v>213</v>
      </c>
      <c r="GX83">
        <v>402</v>
      </c>
      <c r="GY83">
        <v>213</v>
      </c>
      <c r="GZ83">
        <v>408</v>
      </c>
      <c r="HA83">
        <v>216</v>
      </c>
      <c r="HB83">
        <v>431</v>
      </c>
      <c r="HC83">
        <v>84</v>
      </c>
      <c r="HD83">
        <v>45</v>
      </c>
      <c r="HE83">
        <v>196</v>
      </c>
      <c r="HF83">
        <v>270</v>
      </c>
      <c r="HG83">
        <v>208</v>
      </c>
      <c r="HH83">
        <v>289</v>
      </c>
      <c r="HI83">
        <v>208</v>
      </c>
      <c r="HJ83">
        <v>359</v>
      </c>
      <c r="HK83">
        <v>210</v>
      </c>
      <c r="HL83">
        <v>401</v>
      </c>
      <c r="HM83">
        <v>210</v>
      </c>
      <c r="HN83">
        <v>401</v>
      </c>
      <c r="HO83">
        <v>213</v>
      </c>
      <c r="HP83">
        <v>424</v>
      </c>
      <c r="HQ83">
        <v>0.34883720930232598</v>
      </c>
      <c r="HR83">
        <v>0.579399141630901</v>
      </c>
      <c r="HS83">
        <v>0.58148893360161003</v>
      </c>
      <c r="HT83">
        <v>0.63315696649029996</v>
      </c>
      <c r="HU83">
        <v>0.65630114566284803</v>
      </c>
      <c r="HV83">
        <v>0.65630114566284803</v>
      </c>
      <c r="HW83">
        <v>0.66562009419152302</v>
      </c>
      <c r="HX83">
        <v>0.17910447761194001</v>
      </c>
      <c r="HY83">
        <v>0.54408060453400497</v>
      </c>
      <c r="HZ83">
        <v>0.59137577002053399</v>
      </c>
      <c r="IA83">
        <v>0.61213235294117696</v>
      </c>
      <c r="IB83">
        <v>0.65365853658536599</v>
      </c>
      <c r="IC83">
        <v>0.65700483091787398</v>
      </c>
      <c r="ID83">
        <v>0.66615146831530103</v>
      </c>
    </row>
    <row r="84" spans="1:238" s="1" customFormat="1" x14ac:dyDescent="0.2">
      <c r="A84" s="1" t="s">
        <v>216</v>
      </c>
      <c r="B84" s="1">
        <v>1993</v>
      </c>
      <c r="C84" s="1">
        <v>5</v>
      </c>
      <c r="D84" s="1" t="s">
        <v>205</v>
      </c>
      <c r="E84" s="1" t="s">
        <v>206</v>
      </c>
      <c r="G84" s="1" t="s">
        <v>217</v>
      </c>
      <c r="H84" s="1" t="s">
        <v>138</v>
      </c>
      <c r="I84" s="1" t="s">
        <v>138</v>
      </c>
      <c r="J84" s="1" t="s">
        <v>218</v>
      </c>
      <c r="K84" s="1" t="s">
        <v>218</v>
      </c>
      <c r="T84" s="3">
        <v>1</v>
      </c>
      <c r="U84" s="7" t="s">
        <v>219</v>
      </c>
      <c r="V84" s="3" t="s">
        <v>220</v>
      </c>
      <c r="W84" s="3" t="s">
        <v>57</v>
      </c>
      <c r="X84" s="3" t="s">
        <v>101</v>
      </c>
      <c r="Y84" s="3"/>
      <c r="Z84" s="3"/>
      <c r="AA84" s="3"/>
      <c r="AB84" s="3"/>
      <c r="AC84" s="10" t="s">
        <v>221</v>
      </c>
      <c r="AD84" s="3" t="s">
        <v>222</v>
      </c>
      <c r="AE84" s="14" t="s">
        <v>74</v>
      </c>
      <c r="AF84" s="14" t="s">
        <v>507</v>
      </c>
      <c r="AG84" s="14" t="s">
        <v>507</v>
      </c>
      <c r="AH84" s="14"/>
      <c r="AI84" s="14"/>
      <c r="AJ84" s="3">
        <v>0</v>
      </c>
      <c r="AK84" s="62">
        <v>0</v>
      </c>
      <c r="AL84" s="28">
        <v>0</v>
      </c>
      <c r="AM84" s="28">
        <v>0</v>
      </c>
      <c r="AN84" s="28">
        <v>0</v>
      </c>
      <c r="AO84" s="28"/>
      <c r="AP84" s="28"/>
      <c r="AQ84" s="28"/>
      <c r="AR84" s="28"/>
      <c r="AS84" s="28">
        <v>1</v>
      </c>
      <c r="AT84" s="1" t="s">
        <v>225</v>
      </c>
      <c r="AU84" s="1">
        <v>1</v>
      </c>
      <c r="AV84" s="28">
        <v>407</v>
      </c>
      <c r="AW84" s="1">
        <v>40710</v>
      </c>
      <c r="AX84" s="1">
        <v>1</v>
      </c>
      <c r="AY84" s="1">
        <v>0</v>
      </c>
      <c r="AZ84" s="1">
        <v>1</v>
      </c>
      <c r="BA84" s="1">
        <v>0</v>
      </c>
      <c r="BB84" s="1">
        <v>0</v>
      </c>
      <c r="BC84" s="1">
        <v>0</v>
      </c>
      <c r="BD84" s="3" t="s">
        <v>388</v>
      </c>
      <c r="BE84" s="3" t="s">
        <v>389</v>
      </c>
      <c r="BF84" s="5" t="s">
        <v>367</v>
      </c>
      <c r="BG84" s="5" t="s">
        <v>381</v>
      </c>
      <c r="BH84" s="5" t="s">
        <v>414</v>
      </c>
      <c r="BI84" s="5" t="s">
        <v>893</v>
      </c>
      <c r="BJ84" s="5" t="s">
        <v>367</v>
      </c>
      <c r="BK84" s="5" t="s">
        <v>976</v>
      </c>
      <c r="BL84" s="5" t="s">
        <v>414</v>
      </c>
      <c r="BM84" s="5" t="s">
        <v>894</v>
      </c>
      <c r="BN84" s="161">
        <v>0</v>
      </c>
      <c r="BO84" s="161">
        <v>0</v>
      </c>
      <c r="BP84" s="3"/>
      <c r="BQ84" s="5" t="s">
        <v>689</v>
      </c>
      <c r="BR84" s="5" t="s">
        <v>762</v>
      </c>
      <c r="BS84" s="3" t="s">
        <v>479</v>
      </c>
      <c r="BT84" s="3">
        <v>1</v>
      </c>
      <c r="BU84" s="3">
        <v>2</v>
      </c>
      <c r="BV84" s="3">
        <v>1</v>
      </c>
      <c r="BW84" s="3" t="s">
        <v>1425</v>
      </c>
      <c r="BX84" s="1" t="s">
        <v>320</v>
      </c>
      <c r="BY84" s="28">
        <v>1</v>
      </c>
      <c r="BZ84" s="28">
        <v>0</v>
      </c>
      <c r="CA84" s="3">
        <v>1</v>
      </c>
      <c r="CB84" s="3">
        <v>1</v>
      </c>
      <c r="CC84" s="5">
        <f>CA85</f>
        <v>1</v>
      </c>
      <c r="CD84" s="3">
        <v>0</v>
      </c>
      <c r="CE84" s="3">
        <v>1</v>
      </c>
      <c r="CF84" s="3">
        <v>1</v>
      </c>
      <c r="CG84" s="12">
        <v>1</v>
      </c>
      <c r="CH84" s="12">
        <v>0</v>
      </c>
      <c r="CI84" s="12">
        <v>0</v>
      </c>
      <c r="CJ84" s="12">
        <v>41</v>
      </c>
      <c r="CK84" s="19" t="s">
        <v>1479</v>
      </c>
      <c r="CL84" s="12">
        <f t="shared" si="340"/>
        <v>34.700000000000003</v>
      </c>
      <c r="CM84" s="12">
        <f t="shared" si="354"/>
        <v>65.3</v>
      </c>
      <c r="CN84" s="12">
        <f t="shared" ref="CN84" si="425">CL85</f>
        <v>65.3</v>
      </c>
      <c r="CO84" s="3">
        <v>1</v>
      </c>
      <c r="CP84" s="3">
        <v>0</v>
      </c>
      <c r="CQ84" s="3">
        <v>1</v>
      </c>
      <c r="CR84" s="161">
        <v>1</v>
      </c>
      <c r="CS84" s="161">
        <v>0</v>
      </c>
      <c r="CT84" s="161">
        <v>0</v>
      </c>
      <c r="CU84" s="3">
        <v>1</v>
      </c>
      <c r="CV84" s="161">
        <v>1</v>
      </c>
      <c r="CW84" s="161">
        <v>0</v>
      </c>
      <c r="CX84" s="161">
        <v>0</v>
      </c>
      <c r="CY84" s="3">
        <v>35.059331175836029</v>
      </c>
      <c r="CZ84" s="3">
        <v>66.666666666666657</v>
      </c>
      <c r="DA84" s="3">
        <v>1</v>
      </c>
      <c r="DB84" s="3">
        <v>1</v>
      </c>
      <c r="DC84" s="3">
        <v>7</v>
      </c>
      <c r="DD84" s="12">
        <f>100-EK84</f>
        <v>34.700000000000003</v>
      </c>
      <c r="DE84" s="12">
        <f t="shared" si="343"/>
        <v>34.700000000000003</v>
      </c>
      <c r="DF84" s="12">
        <f t="shared" si="331"/>
        <v>65.3</v>
      </c>
      <c r="DG84" s="12">
        <f t="shared" si="418"/>
        <v>65.3</v>
      </c>
      <c r="DH84" s="12">
        <f>DD85</f>
        <v>65.3</v>
      </c>
      <c r="DI84" s="12">
        <f t="shared" si="344"/>
        <v>65.3</v>
      </c>
      <c r="DJ84" s="3">
        <v>1</v>
      </c>
      <c r="DK84" s="3" t="s">
        <v>320</v>
      </c>
      <c r="DL84" s="3">
        <v>2</v>
      </c>
      <c r="DM84" s="3" t="s">
        <v>879</v>
      </c>
      <c r="DN84" s="3" t="s">
        <v>464</v>
      </c>
      <c r="DO84" s="3" t="s">
        <v>1052</v>
      </c>
      <c r="DP84" s="3"/>
      <c r="DQ84" s="3"/>
      <c r="DR84" s="3"/>
      <c r="DS84" s="3"/>
      <c r="DT84" s="12">
        <f t="shared" ref="DT84" si="426">(DV84/DU84)*100</f>
        <v>66.666666666666657</v>
      </c>
      <c r="DU84" s="12">
        <f t="shared" si="346"/>
        <v>127500</v>
      </c>
      <c r="DV84" s="3">
        <v>85000</v>
      </c>
      <c r="DW84" s="3">
        <v>42500</v>
      </c>
      <c r="DX84" s="3"/>
      <c r="DY84" s="3"/>
      <c r="DZ84" s="101" t="s">
        <v>1003</v>
      </c>
      <c r="EA84" s="101" t="s">
        <v>1005</v>
      </c>
      <c r="EB84" s="12"/>
      <c r="EC84" s="12"/>
      <c r="ED84" s="12">
        <f t="shared" ref="ED84" si="427">(EF84/EE84)*100</f>
        <v>35.059331175836029</v>
      </c>
      <c r="EE84" s="12">
        <f t="shared" si="348"/>
        <v>927</v>
      </c>
      <c r="EF84" s="3">
        <v>325</v>
      </c>
      <c r="EG84" s="3">
        <v>602</v>
      </c>
      <c r="EH84" s="3"/>
      <c r="EI84" s="3"/>
      <c r="EJ84" s="56" t="s">
        <v>929</v>
      </c>
      <c r="EK84" s="81">
        <v>65.3</v>
      </c>
      <c r="EL84" s="56" t="s">
        <v>929</v>
      </c>
      <c r="EM84" s="81">
        <v>34.700000000000003</v>
      </c>
      <c r="EN84" s="56"/>
      <c r="EO84" s="81"/>
      <c r="EP84" s="56"/>
      <c r="EQ84" s="81"/>
      <c r="ER84" s="3" t="s">
        <v>896</v>
      </c>
      <c r="ES84" s="3">
        <v>1</v>
      </c>
      <c r="ET84" s="11" t="s">
        <v>1464</v>
      </c>
      <c r="EU84" s="3"/>
      <c r="EV84" s="3"/>
      <c r="EW84" s="3"/>
      <c r="EX84" s="1" t="s">
        <v>223</v>
      </c>
      <c r="EY84" s="1" t="s">
        <v>224</v>
      </c>
      <c r="EZ84" s="1">
        <v>1</v>
      </c>
      <c r="FA84" s="1" t="s">
        <v>225</v>
      </c>
      <c r="FB84" s="1">
        <v>2</v>
      </c>
      <c r="FC84" s="1">
        <v>1</v>
      </c>
      <c r="FD84" s="1">
        <v>4</v>
      </c>
      <c r="FE84" s="9">
        <v>33897</v>
      </c>
      <c r="FF84" s="1">
        <v>1</v>
      </c>
      <c r="FG84" s="9">
        <v>33984</v>
      </c>
      <c r="FH84" s="1">
        <v>2</v>
      </c>
      <c r="FI84" s="1">
        <v>0</v>
      </c>
      <c r="FL84" s="1">
        <v>346</v>
      </c>
      <c r="FO84" s="1">
        <v>344</v>
      </c>
      <c r="FP84" s="1">
        <v>346</v>
      </c>
      <c r="FQ84" s="1">
        <v>1</v>
      </c>
      <c r="FR84" s="1" t="s">
        <v>65</v>
      </c>
      <c r="FS84" s="1">
        <v>1</v>
      </c>
      <c r="FT84">
        <v>20</v>
      </c>
      <c r="FU84">
        <v>12</v>
      </c>
      <c r="FV84" s="134">
        <v>34323</v>
      </c>
      <c r="FW84">
        <v>12</v>
      </c>
      <c r="FX84">
        <v>23</v>
      </c>
      <c r="FY84" s="134">
        <v>34326</v>
      </c>
      <c r="FZ84" s="134">
        <v>34296</v>
      </c>
      <c r="GA84" s="134">
        <v>34266</v>
      </c>
      <c r="GB84" s="134">
        <v>34236</v>
      </c>
      <c r="GC84" s="134">
        <v>34206</v>
      </c>
      <c r="GD84" s="134">
        <v>34176</v>
      </c>
      <c r="GE84" s="134">
        <v>34146</v>
      </c>
      <c r="GF84" s="134">
        <v>33961</v>
      </c>
      <c r="GG84" s="134">
        <v>34293</v>
      </c>
      <c r="GH84" s="134">
        <v>34263</v>
      </c>
      <c r="GI84" s="134">
        <v>34233</v>
      </c>
      <c r="GJ84" s="134">
        <v>34203</v>
      </c>
      <c r="GK84" s="134">
        <v>34173</v>
      </c>
      <c r="GL84" s="134">
        <v>34143</v>
      </c>
      <c r="GM84" s="134">
        <v>33958</v>
      </c>
      <c r="GN84">
        <v>1</v>
      </c>
      <c r="GO84">
        <v>19</v>
      </c>
      <c r="GP84">
        <v>77</v>
      </c>
      <c r="GQ84">
        <v>26</v>
      </c>
      <c r="GR84">
        <v>109</v>
      </c>
      <c r="GS84">
        <v>65</v>
      </c>
      <c r="GT84">
        <v>114</v>
      </c>
      <c r="GU84">
        <v>109</v>
      </c>
      <c r="GV84">
        <v>173</v>
      </c>
      <c r="GW84">
        <v>167</v>
      </c>
      <c r="GX84">
        <v>195</v>
      </c>
      <c r="GY84">
        <v>308</v>
      </c>
      <c r="GZ84">
        <v>438</v>
      </c>
      <c r="HA84">
        <v>325</v>
      </c>
      <c r="HB84">
        <v>602</v>
      </c>
      <c r="HC84">
        <v>15</v>
      </c>
      <c r="HD84">
        <v>50</v>
      </c>
      <c r="HE84">
        <v>57</v>
      </c>
      <c r="HF84">
        <v>87</v>
      </c>
      <c r="HG84">
        <v>60</v>
      </c>
      <c r="HH84">
        <v>87</v>
      </c>
      <c r="HI84">
        <v>104</v>
      </c>
      <c r="HJ84">
        <v>146</v>
      </c>
      <c r="HK84">
        <v>162</v>
      </c>
      <c r="HL84">
        <v>171</v>
      </c>
      <c r="HM84">
        <v>303</v>
      </c>
      <c r="HN84">
        <v>394</v>
      </c>
      <c r="HO84">
        <v>320</v>
      </c>
      <c r="HP84">
        <v>575</v>
      </c>
      <c r="HQ84">
        <v>0.230769230769231</v>
      </c>
      <c r="HR84">
        <v>0.39583333333333298</v>
      </c>
      <c r="HS84">
        <v>0.40816326530612201</v>
      </c>
      <c r="HT84">
        <v>0.41599999999999998</v>
      </c>
      <c r="HU84">
        <v>0.48648648648648701</v>
      </c>
      <c r="HV84">
        <v>0.43472022955523698</v>
      </c>
      <c r="HW84">
        <v>0.35754189944134102</v>
      </c>
      <c r="HX84">
        <v>0.19791666666666699</v>
      </c>
      <c r="HY84">
        <v>0.19259259259259301</v>
      </c>
      <c r="HZ84">
        <v>0.36312849162011201</v>
      </c>
      <c r="IA84">
        <v>0.38652482269503502</v>
      </c>
      <c r="IB84">
        <v>0.46132596685082899</v>
      </c>
      <c r="IC84">
        <v>0.41286863270777502</v>
      </c>
      <c r="ID84">
        <v>0.35059331175836</v>
      </c>
    </row>
    <row r="85" spans="1:238" s="1" customFormat="1" x14ac:dyDescent="0.2">
      <c r="A85" s="1" t="s">
        <v>216</v>
      </c>
      <c r="B85" s="1">
        <v>1993</v>
      </c>
      <c r="C85" s="1">
        <v>5</v>
      </c>
      <c r="D85" s="1" t="s">
        <v>205</v>
      </c>
      <c r="E85" s="1" t="s">
        <v>206</v>
      </c>
      <c r="G85" s="1" t="s">
        <v>217</v>
      </c>
      <c r="H85" s="1" t="s">
        <v>138</v>
      </c>
      <c r="I85" s="1" t="s">
        <v>138</v>
      </c>
      <c r="J85" s="1" t="s">
        <v>218</v>
      </c>
      <c r="K85" s="1" t="s">
        <v>218</v>
      </c>
      <c r="T85" s="3">
        <v>1</v>
      </c>
      <c r="U85" s="7" t="s">
        <v>219</v>
      </c>
      <c r="V85" s="3" t="s">
        <v>220</v>
      </c>
      <c r="W85" s="3" t="s">
        <v>57</v>
      </c>
      <c r="X85" s="3" t="s">
        <v>101</v>
      </c>
      <c r="Y85" s="3"/>
      <c r="Z85" s="3"/>
      <c r="AA85" s="3"/>
      <c r="AB85" s="3"/>
      <c r="AC85" s="10" t="s">
        <v>221</v>
      </c>
      <c r="AD85" s="3" t="s">
        <v>222</v>
      </c>
      <c r="AE85" s="14" t="s">
        <v>74</v>
      </c>
      <c r="AF85" s="14" t="s">
        <v>507</v>
      </c>
      <c r="AG85" s="14" t="s">
        <v>507</v>
      </c>
      <c r="AH85" s="14"/>
      <c r="AI85" s="14"/>
      <c r="AJ85" s="3">
        <v>0</v>
      </c>
      <c r="AK85" s="62">
        <v>0</v>
      </c>
      <c r="AL85" s="28">
        <v>0</v>
      </c>
      <c r="AM85" s="28">
        <v>0</v>
      </c>
      <c r="AN85" s="28">
        <v>0</v>
      </c>
      <c r="AO85" s="28"/>
      <c r="AP85" s="28"/>
      <c r="AQ85" s="28"/>
      <c r="AR85" s="28"/>
      <c r="AS85" s="28">
        <v>1</v>
      </c>
      <c r="AT85" s="1" t="s">
        <v>225</v>
      </c>
      <c r="AU85" s="1">
        <v>1</v>
      </c>
      <c r="AV85" s="28">
        <v>407</v>
      </c>
      <c r="AW85" s="1">
        <v>40710</v>
      </c>
      <c r="AX85" s="1">
        <v>1</v>
      </c>
      <c r="AY85" s="1">
        <v>0</v>
      </c>
      <c r="AZ85" s="1">
        <v>1</v>
      </c>
      <c r="BA85" s="1">
        <v>0</v>
      </c>
      <c r="BB85" s="1">
        <v>0</v>
      </c>
      <c r="BC85" s="1">
        <v>0</v>
      </c>
      <c r="BD85" s="3" t="s">
        <v>388</v>
      </c>
      <c r="BE85" s="3" t="s">
        <v>389</v>
      </c>
      <c r="BF85" s="5" t="s">
        <v>367</v>
      </c>
      <c r="BG85" s="5" t="s">
        <v>381</v>
      </c>
      <c r="BH85" s="5" t="s">
        <v>414</v>
      </c>
      <c r="BI85" s="5" t="s">
        <v>893</v>
      </c>
      <c r="BJ85" s="5" t="s">
        <v>367</v>
      </c>
      <c r="BK85" s="5" t="s">
        <v>976</v>
      </c>
      <c r="BL85" s="5" t="s">
        <v>414</v>
      </c>
      <c r="BM85" s="5" t="s">
        <v>894</v>
      </c>
      <c r="BN85" s="161">
        <v>0</v>
      </c>
      <c r="BO85" s="161">
        <v>0</v>
      </c>
      <c r="BP85" s="3"/>
      <c r="BQ85" s="5" t="s">
        <v>689</v>
      </c>
      <c r="BR85" s="5" t="s">
        <v>762</v>
      </c>
      <c r="BS85" s="3" t="s">
        <v>479</v>
      </c>
      <c r="BT85" s="3">
        <v>1</v>
      </c>
      <c r="BU85" s="3">
        <v>2</v>
      </c>
      <c r="BV85" s="3">
        <v>1</v>
      </c>
      <c r="BW85" s="3" t="s">
        <v>465</v>
      </c>
      <c r="BX85" s="12" t="s">
        <v>1424</v>
      </c>
      <c r="BY85" s="12">
        <v>0</v>
      </c>
      <c r="BZ85" s="12">
        <v>1</v>
      </c>
      <c r="CA85" s="3">
        <v>1</v>
      </c>
      <c r="CB85" s="3">
        <v>1</v>
      </c>
      <c r="CC85" s="5">
        <f>CA84</f>
        <v>1</v>
      </c>
      <c r="CD85" s="3">
        <v>0</v>
      </c>
      <c r="CE85" s="3">
        <v>1</v>
      </c>
      <c r="CF85" s="3">
        <v>1</v>
      </c>
      <c r="CG85" s="12">
        <v>1</v>
      </c>
      <c r="CH85" s="12">
        <v>0</v>
      </c>
      <c r="CI85" s="12">
        <v>0</v>
      </c>
      <c r="CJ85" s="12">
        <v>42</v>
      </c>
      <c r="CK85" s="19" t="s">
        <v>1480</v>
      </c>
      <c r="CL85" s="12">
        <f t="shared" si="340"/>
        <v>65.3</v>
      </c>
      <c r="CM85" s="12">
        <f t="shared" si="354"/>
        <v>34.700000000000003</v>
      </c>
      <c r="CN85" s="12">
        <f t="shared" ref="CN85" si="428">CL84</f>
        <v>34.700000000000003</v>
      </c>
      <c r="CO85" s="3">
        <v>1</v>
      </c>
      <c r="CP85" s="3">
        <v>0</v>
      </c>
      <c r="CQ85" s="3">
        <v>1</v>
      </c>
      <c r="CR85" s="161">
        <v>1</v>
      </c>
      <c r="CS85" s="161">
        <v>0</v>
      </c>
      <c r="CT85" s="161">
        <v>0</v>
      </c>
      <c r="CU85" s="3">
        <v>1</v>
      </c>
      <c r="CV85" s="161">
        <v>1</v>
      </c>
      <c r="CW85" s="161">
        <v>0</v>
      </c>
      <c r="CX85" s="161">
        <v>0</v>
      </c>
      <c r="CY85" s="3">
        <v>64.940668824163978</v>
      </c>
      <c r="CZ85" s="3">
        <v>33.333333333333329</v>
      </c>
      <c r="DA85" s="3">
        <v>1</v>
      </c>
      <c r="DB85" s="3">
        <v>1</v>
      </c>
      <c r="DC85" s="3">
        <v>7</v>
      </c>
      <c r="DD85" s="12">
        <f>100-EM85</f>
        <v>65.3</v>
      </c>
      <c r="DE85" s="12">
        <f t="shared" si="343"/>
        <v>65.3</v>
      </c>
      <c r="DF85" s="12">
        <f t="shared" si="336"/>
        <v>34.700000000000003</v>
      </c>
      <c r="DG85" s="12">
        <f t="shared" si="422"/>
        <v>34.700000000000003</v>
      </c>
      <c r="DH85" s="12">
        <f>DD84</f>
        <v>34.700000000000003</v>
      </c>
      <c r="DI85" s="12">
        <f t="shared" si="351"/>
        <v>34.700000000000003</v>
      </c>
      <c r="DJ85" s="3">
        <v>1</v>
      </c>
      <c r="DK85" s="3" t="s">
        <v>320</v>
      </c>
      <c r="DL85" s="3">
        <v>2</v>
      </c>
      <c r="DM85" s="3" t="s">
        <v>879</v>
      </c>
      <c r="DN85" s="3" t="s">
        <v>464</v>
      </c>
      <c r="DO85" s="3" t="s">
        <v>1052</v>
      </c>
      <c r="DP85" s="3"/>
      <c r="DQ85" s="3"/>
      <c r="DR85" s="3"/>
      <c r="DS85" s="3"/>
      <c r="DT85" s="12">
        <f t="shared" ref="DT85" si="429">(DW85/DU85)*100</f>
        <v>33.333333333333329</v>
      </c>
      <c r="DU85" s="12">
        <f t="shared" si="346"/>
        <v>127500</v>
      </c>
      <c r="DV85" s="3">
        <v>85000</v>
      </c>
      <c r="DW85" s="3">
        <v>42500</v>
      </c>
      <c r="DX85" s="3"/>
      <c r="DY85" s="3"/>
      <c r="DZ85" s="101" t="s">
        <v>1003</v>
      </c>
      <c r="EA85" s="101" t="s">
        <v>1005</v>
      </c>
      <c r="EB85" s="12"/>
      <c r="EC85" s="12"/>
      <c r="ED85" s="12">
        <f t="shared" ref="ED85" si="430">(EG85/EE85)*100</f>
        <v>64.940668824163978</v>
      </c>
      <c r="EE85" s="12">
        <f t="shared" si="348"/>
        <v>927</v>
      </c>
      <c r="EF85" s="3">
        <v>325</v>
      </c>
      <c r="EG85" s="3">
        <v>602</v>
      </c>
      <c r="EH85" s="3"/>
      <c r="EI85" s="3"/>
      <c r="EJ85" s="56" t="s">
        <v>929</v>
      </c>
      <c r="EK85" s="81">
        <v>65.3</v>
      </c>
      <c r="EL85" s="56" t="s">
        <v>929</v>
      </c>
      <c r="EM85" s="81">
        <v>34.700000000000003</v>
      </c>
      <c r="EN85" s="56"/>
      <c r="EO85" s="81"/>
      <c r="EP85" s="56"/>
      <c r="EQ85" s="81"/>
      <c r="ER85" s="3" t="s">
        <v>896</v>
      </c>
      <c r="ES85" s="3">
        <v>1</v>
      </c>
      <c r="ET85" s="11" t="s">
        <v>1464</v>
      </c>
      <c r="EU85" s="3"/>
      <c r="EV85" s="3"/>
      <c r="EW85" s="3"/>
      <c r="EX85" s="1" t="s">
        <v>223</v>
      </c>
      <c r="EY85" s="1" t="s">
        <v>224</v>
      </c>
      <c r="EZ85" s="1">
        <v>1</v>
      </c>
      <c r="FA85" s="1" t="s">
        <v>225</v>
      </c>
      <c r="FB85" s="1">
        <v>2</v>
      </c>
      <c r="FC85" s="1">
        <v>1</v>
      </c>
      <c r="FD85" s="1">
        <v>4</v>
      </c>
      <c r="FE85" s="9">
        <v>33897</v>
      </c>
      <c r="FF85" s="1">
        <v>1</v>
      </c>
      <c r="FG85" s="9">
        <v>33984</v>
      </c>
      <c r="FH85" s="1">
        <v>2</v>
      </c>
      <c r="FI85" s="1">
        <v>0</v>
      </c>
      <c r="FL85" s="1">
        <v>346</v>
      </c>
      <c r="FO85" s="1">
        <v>344</v>
      </c>
      <c r="FP85" s="1">
        <v>346</v>
      </c>
      <c r="FQ85" s="1">
        <v>1</v>
      </c>
      <c r="FR85" s="1" t="s">
        <v>65</v>
      </c>
      <c r="FS85" s="1">
        <v>1</v>
      </c>
      <c r="FT85">
        <v>20</v>
      </c>
      <c r="FU85">
        <v>12</v>
      </c>
      <c r="FV85" s="134">
        <v>34323</v>
      </c>
      <c r="FW85">
        <v>12</v>
      </c>
      <c r="FX85">
        <v>23</v>
      </c>
      <c r="FY85" s="134">
        <v>34326</v>
      </c>
      <c r="FZ85" s="134">
        <v>34296</v>
      </c>
      <c r="GA85" s="134">
        <v>34266</v>
      </c>
      <c r="GB85" s="134">
        <v>34236</v>
      </c>
      <c r="GC85" s="134">
        <v>34206</v>
      </c>
      <c r="GD85" s="134">
        <v>34176</v>
      </c>
      <c r="GE85" s="134">
        <v>34146</v>
      </c>
      <c r="GF85" s="134">
        <v>33961</v>
      </c>
      <c r="GG85" s="134">
        <v>34293</v>
      </c>
      <c r="GH85" s="134">
        <v>34263</v>
      </c>
      <c r="GI85" s="134">
        <v>34233</v>
      </c>
      <c r="GJ85" s="134">
        <v>34203</v>
      </c>
      <c r="GK85" s="134">
        <v>34173</v>
      </c>
      <c r="GL85" s="134">
        <v>34143</v>
      </c>
      <c r="GM85" s="134">
        <v>33958</v>
      </c>
      <c r="GN85">
        <v>1</v>
      </c>
      <c r="GO85">
        <v>19</v>
      </c>
      <c r="GP85">
        <v>77</v>
      </c>
      <c r="GQ85">
        <v>26</v>
      </c>
      <c r="GR85">
        <v>109</v>
      </c>
      <c r="GS85">
        <v>65</v>
      </c>
      <c r="GT85">
        <v>114</v>
      </c>
      <c r="GU85">
        <v>109</v>
      </c>
      <c r="GV85">
        <v>173</v>
      </c>
      <c r="GW85">
        <v>167</v>
      </c>
      <c r="GX85">
        <v>195</v>
      </c>
      <c r="GY85">
        <v>308</v>
      </c>
      <c r="GZ85">
        <v>438</v>
      </c>
      <c r="HA85">
        <v>325</v>
      </c>
      <c r="HB85">
        <v>602</v>
      </c>
      <c r="HC85">
        <v>15</v>
      </c>
      <c r="HD85">
        <v>50</v>
      </c>
      <c r="HE85">
        <v>57</v>
      </c>
      <c r="HF85">
        <v>87</v>
      </c>
      <c r="HG85">
        <v>60</v>
      </c>
      <c r="HH85">
        <v>87</v>
      </c>
      <c r="HI85">
        <v>104</v>
      </c>
      <c r="HJ85">
        <v>146</v>
      </c>
      <c r="HK85">
        <v>162</v>
      </c>
      <c r="HL85">
        <v>171</v>
      </c>
      <c r="HM85">
        <v>303</v>
      </c>
      <c r="HN85">
        <v>394</v>
      </c>
      <c r="HO85">
        <v>320</v>
      </c>
      <c r="HP85">
        <v>575</v>
      </c>
      <c r="HQ85">
        <v>0.76923076923076905</v>
      </c>
      <c r="HR85">
        <v>0.60416666666666696</v>
      </c>
      <c r="HS85">
        <v>0.59183673469387799</v>
      </c>
      <c r="HT85">
        <v>0.58399999999999996</v>
      </c>
      <c r="HU85">
        <v>0.51351351351351304</v>
      </c>
      <c r="HV85">
        <v>0.56527977044476296</v>
      </c>
      <c r="HW85">
        <v>0.64245810055865904</v>
      </c>
      <c r="HX85">
        <v>0.80208333333333304</v>
      </c>
      <c r="HY85">
        <v>0.80740740740740702</v>
      </c>
      <c r="HZ85">
        <v>0.63687150837988804</v>
      </c>
      <c r="IA85">
        <v>0.61347517730496504</v>
      </c>
      <c r="IB85">
        <v>0.53867403314917095</v>
      </c>
      <c r="IC85">
        <v>0.58713136729222504</v>
      </c>
      <c r="ID85">
        <v>0.64940668824164005</v>
      </c>
    </row>
    <row r="86" spans="1:238" s="54" customFormat="1" x14ac:dyDescent="0.2">
      <c r="A86" s="54" t="s">
        <v>77</v>
      </c>
      <c r="B86" s="54">
        <v>1989</v>
      </c>
      <c r="C86" s="54">
        <v>-7</v>
      </c>
      <c r="D86" s="54" t="s">
        <v>78</v>
      </c>
      <c r="E86" s="54" t="s">
        <v>79</v>
      </c>
      <c r="F86" s="54" t="s">
        <v>80</v>
      </c>
      <c r="G86" s="54" t="s">
        <v>81</v>
      </c>
      <c r="H86" s="54" t="s">
        <v>82</v>
      </c>
      <c r="I86" s="54" t="s">
        <v>83</v>
      </c>
      <c r="J86" s="54" t="s">
        <v>84</v>
      </c>
      <c r="K86" s="54" t="s">
        <v>85</v>
      </c>
      <c r="L86" s="54" t="s">
        <v>86</v>
      </c>
      <c r="M86" s="54" t="s">
        <v>87</v>
      </c>
      <c r="S86" s="55" t="s">
        <v>88</v>
      </c>
      <c r="T86" s="56">
        <v>1</v>
      </c>
      <c r="U86" s="56">
        <v>0</v>
      </c>
      <c r="V86" s="57" t="s">
        <v>89</v>
      </c>
      <c r="W86" s="57" t="s">
        <v>57</v>
      </c>
      <c r="X86" s="57" t="s">
        <v>57</v>
      </c>
      <c r="Y86" s="57" t="s">
        <v>57</v>
      </c>
      <c r="Z86" s="57" t="s">
        <v>57</v>
      </c>
      <c r="AA86" s="57"/>
      <c r="AB86" s="57"/>
      <c r="AC86" s="57" t="s">
        <v>57</v>
      </c>
      <c r="AD86" s="57" t="s">
        <v>60</v>
      </c>
      <c r="AE86" s="58" t="s">
        <v>60</v>
      </c>
      <c r="AF86" s="58" t="s">
        <v>331</v>
      </c>
      <c r="AG86" s="58" t="s">
        <v>331</v>
      </c>
      <c r="AH86" s="58"/>
      <c r="AI86" s="58" t="s">
        <v>331</v>
      </c>
      <c r="AJ86" s="57" t="s">
        <v>762</v>
      </c>
      <c r="AK86" s="57" t="s">
        <v>331</v>
      </c>
      <c r="AL86" s="56">
        <v>1</v>
      </c>
      <c r="AM86" s="56">
        <v>1</v>
      </c>
      <c r="AN86" s="56">
        <v>1</v>
      </c>
      <c r="AO86" s="56"/>
      <c r="AP86" s="56"/>
      <c r="AQ86" s="56"/>
      <c r="AR86" s="56"/>
      <c r="AS86" s="56">
        <v>0</v>
      </c>
      <c r="AU86" s="54">
        <v>0</v>
      </c>
      <c r="AV86" s="56">
        <v>500</v>
      </c>
      <c r="AW86" s="54">
        <v>50010</v>
      </c>
      <c r="AX86" s="54">
        <v>1</v>
      </c>
      <c r="AY86" s="54">
        <v>0</v>
      </c>
      <c r="AZ86" s="54">
        <v>1</v>
      </c>
      <c r="BA86" s="54">
        <v>1</v>
      </c>
      <c r="BB86" s="54">
        <v>0</v>
      </c>
      <c r="BC86" s="54">
        <v>1</v>
      </c>
      <c r="BD86" s="57" t="s">
        <v>303</v>
      </c>
      <c r="BE86" s="57" t="s">
        <v>383</v>
      </c>
      <c r="BF86" s="57" t="s">
        <v>311</v>
      </c>
      <c r="BG86" s="57" t="s">
        <v>1412</v>
      </c>
      <c r="BH86" s="57" t="s">
        <v>313</v>
      </c>
      <c r="BI86" s="57" t="s">
        <v>1411</v>
      </c>
      <c r="BJ86" s="57" t="s">
        <v>311</v>
      </c>
      <c r="BK86" s="57" t="s">
        <v>314</v>
      </c>
      <c r="BL86" s="57" t="s">
        <v>313</v>
      </c>
      <c r="BN86" s="161">
        <v>0</v>
      </c>
      <c r="BO86" s="161">
        <v>0</v>
      </c>
      <c r="BP86" s="57"/>
      <c r="BQ86" s="57" t="s">
        <v>739</v>
      </c>
      <c r="BR86" s="57" t="s">
        <v>331</v>
      </c>
      <c r="BS86" s="57" t="s">
        <v>315</v>
      </c>
      <c r="BT86" s="3">
        <v>1</v>
      </c>
      <c r="BU86" s="59">
        <v>4</v>
      </c>
      <c r="BV86" s="59">
        <v>0</v>
      </c>
      <c r="BW86" s="59" t="s">
        <v>1136</v>
      </c>
      <c r="BX86" s="1" t="s">
        <v>320</v>
      </c>
      <c r="BY86" s="28">
        <v>1</v>
      </c>
      <c r="BZ86" s="28">
        <v>0</v>
      </c>
      <c r="CA86" s="59">
        <v>0</v>
      </c>
      <c r="CB86" s="59">
        <v>0</v>
      </c>
      <c r="CC86" s="59">
        <v>2</v>
      </c>
      <c r="CD86" s="59">
        <v>1</v>
      </c>
      <c r="CE86" s="59">
        <v>1</v>
      </c>
      <c r="CF86" s="59">
        <v>0</v>
      </c>
      <c r="CG86" s="59">
        <v>0</v>
      </c>
      <c r="CH86" s="59">
        <v>1</v>
      </c>
      <c r="CI86" s="59">
        <v>0</v>
      </c>
      <c r="CJ86" s="59">
        <v>51</v>
      </c>
      <c r="CK86" s="59" t="s">
        <v>1481</v>
      </c>
      <c r="CL86" s="59">
        <v>0</v>
      </c>
      <c r="CM86" s="59">
        <v>100</v>
      </c>
      <c r="CN86" s="59">
        <v>50</v>
      </c>
      <c r="CO86" s="3">
        <v>1</v>
      </c>
      <c r="CP86" s="3">
        <v>1</v>
      </c>
      <c r="CQ86" s="59">
        <v>0</v>
      </c>
      <c r="CR86" s="161">
        <v>0</v>
      </c>
      <c r="CS86" s="161">
        <v>1</v>
      </c>
      <c r="CT86" s="161">
        <v>0</v>
      </c>
      <c r="CU86" s="59">
        <v>0</v>
      </c>
      <c r="CV86" s="161">
        <v>0</v>
      </c>
      <c r="CW86" s="161">
        <v>1</v>
      </c>
      <c r="CX86" s="161">
        <v>0</v>
      </c>
      <c r="CY86" s="59">
        <v>51.5</v>
      </c>
      <c r="CZ86" s="59">
        <v>87.6</v>
      </c>
      <c r="DA86" s="59">
        <v>0</v>
      </c>
      <c r="DB86" s="59">
        <v>0</v>
      </c>
      <c r="DC86" s="59">
        <v>0</v>
      </c>
      <c r="DD86" s="12">
        <f>100-EK85</f>
        <v>34.700000000000003</v>
      </c>
      <c r="DE86" s="12">
        <f t="shared" ref="DE86:DE115" si="431">100-DG86</f>
        <v>0</v>
      </c>
      <c r="DF86" s="12">
        <v>100</v>
      </c>
      <c r="DG86" s="12">
        <v>100</v>
      </c>
      <c r="DH86" s="12">
        <v>25</v>
      </c>
      <c r="DI86" s="12">
        <v>25</v>
      </c>
      <c r="DJ86" s="57" t="s">
        <v>331</v>
      </c>
      <c r="DK86" s="57" t="s">
        <v>320</v>
      </c>
      <c r="DL86" s="57" t="s">
        <v>331</v>
      </c>
      <c r="DM86" s="57" t="s">
        <v>1432</v>
      </c>
      <c r="DN86" s="57" t="s">
        <v>82</v>
      </c>
      <c r="DO86" s="54" t="s">
        <v>761</v>
      </c>
      <c r="DP86" s="57" t="s">
        <v>84</v>
      </c>
      <c r="DQ86" s="57" t="s">
        <v>740</v>
      </c>
      <c r="DR86" s="57" t="s">
        <v>86</v>
      </c>
      <c r="DS86" s="57" t="s">
        <v>1056</v>
      </c>
      <c r="DT86" s="12">
        <f>(DV86/DU86)*100</f>
        <v>64.355152300712888</v>
      </c>
      <c r="DU86" s="5">
        <f t="shared" ref="DU86:DU91" si="432">DV86+DW86+DX86+DY86</f>
        <v>154300</v>
      </c>
      <c r="DV86" s="157">
        <v>99300</v>
      </c>
      <c r="DW86" s="57" t="s">
        <v>1442</v>
      </c>
      <c r="DX86" s="157">
        <v>11000</v>
      </c>
      <c r="DY86" s="57" t="s">
        <v>1443</v>
      </c>
      <c r="DZ86" s="101" t="s">
        <v>1009</v>
      </c>
      <c r="EA86" s="101" t="s">
        <v>1006</v>
      </c>
      <c r="EB86" s="101" t="s">
        <v>1013</v>
      </c>
      <c r="EC86" s="101" t="s">
        <v>1015</v>
      </c>
      <c r="ED86" s="12">
        <f>(EF86/EE86)*100</f>
        <v>36.450839328537171</v>
      </c>
      <c r="EE86" s="5">
        <f t="shared" ref="EE86:EE91" si="433">EF86+EG86+EH86+EI86</f>
        <v>417</v>
      </c>
      <c r="EF86" s="59">
        <v>152</v>
      </c>
      <c r="EG86" s="59">
        <v>143</v>
      </c>
      <c r="EH86" s="59">
        <v>122</v>
      </c>
      <c r="EI86" s="59">
        <v>0</v>
      </c>
      <c r="EJ86" s="58" t="s">
        <v>933</v>
      </c>
      <c r="EK86" s="59">
        <v>100</v>
      </c>
      <c r="EL86" s="57" t="s">
        <v>336</v>
      </c>
      <c r="EM86" s="59">
        <v>25</v>
      </c>
      <c r="EN86" s="57" t="s">
        <v>336</v>
      </c>
      <c r="EO86" s="59">
        <v>25</v>
      </c>
      <c r="EP86" s="57" t="s">
        <v>336</v>
      </c>
      <c r="EQ86" s="59">
        <v>25</v>
      </c>
      <c r="ER86" s="57" t="s">
        <v>742</v>
      </c>
      <c r="ES86" s="57" t="s">
        <v>331</v>
      </c>
      <c r="ET86" s="57" t="s">
        <v>948</v>
      </c>
      <c r="EU86" s="57"/>
      <c r="EV86" s="57"/>
      <c r="EX86" s="54" t="s">
        <v>90</v>
      </c>
      <c r="EZ86" s="54">
        <v>2</v>
      </c>
      <c r="FB86" s="54">
        <v>1</v>
      </c>
      <c r="FC86" s="54">
        <v>1</v>
      </c>
      <c r="FD86" s="54">
        <v>4</v>
      </c>
      <c r="FE86" s="60">
        <v>24592</v>
      </c>
      <c r="FF86" s="54">
        <v>3</v>
      </c>
      <c r="FG86" s="60">
        <v>28854</v>
      </c>
      <c r="FH86" s="54">
        <v>2</v>
      </c>
      <c r="FI86" s="54">
        <v>0</v>
      </c>
      <c r="FL86" s="54">
        <v>811</v>
      </c>
      <c r="FM86" s="54">
        <v>816</v>
      </c>
      <c r="FP86" s="54">
        <v>811</v>
      </c>
      <c r="FQ86" s="54">
        <v>3</v>
      </c>
      <c r="FR86" s="54" t="s">
        <v>65</v>
      </c>
      <c r="FS86" s="54">
        <v>0</v>
      </c>
      <c r="FT86">
        <v>16</v>
      </c>
      <c r="FU86">
        <v>2</v>
      </c>
      <c r="FV86" s="134">
        <v>32555</v>
      </c>
      <c r="FW86">
        <v>2</v>
      </c>
      <c r="FX86">
        <v>21</v>
      </c>
      <c r="FY86" s="134">
        <v>32560</v>
      </c>
      <c r="FZ86" s="134">
        <v>32530</v>
      </c>
      <c r="GA86" s="134">
        <v>32500</v>
      </c>
      <c r="GB86" s="134">
        <v>32470</v>
      </c>
      <c r="GC86" s="134">
        <v>32440</v>
      </c>
      <c r="GD86" s="134">
        <v>32410</v>
      </c>
      <c r="GE86" s="134">
        <v>32380</v>
      </c>
      <c r="GF86" s="134">
        <v>32195</v>
      </c>
      <c r="GG86" s="134">
        <v>32525</v>
      </c>
      <c r="GH86" s="134">
        <v>32495</v>
      </c>
      <c r="GI86" s="134">
        <v>32465</v>
      </c>
      <c r="GJ86" s="134">
        <v>32435</v>
      </c>
      <c r="GK86" s="134">
        <v>32405</v>
      </c>
      <c r="GL86" s="134">
        <v>32375</v>
      </c>
      <c r="GM86" s="134">
        <v>32190</v>
      </c>
      <c r="GN86">
        <v>1</v>
      </c>
      <c r="GO86">
        <v>0</v>
      </c>
      <c r="GP86">
        <v>0</v>
      </c>
      <c r="GQ86">
        <v>0</v>
      </c>
      <c r="GR86">
        <v>0</v>
      </c>
      <c r="GS86">
        <v>0</v>
      </c>
      <c r="GT86">
        <v>0</v>
      </c>
      <c r="GU86">
        <v>0</v>
      </c>
      <c r="GV86">
        <v>0</v>
      </c>
      <c r="GW86">
        <v>0</v>
      </c>
      <c r="GX86">
        <v>0</v>
      </c>
      <c r="GY86">
        <v>0</v>
      </c>
      <c r="GZ86">
        <v>0</v>
      </c>
      <c r="HA86">
        <v>0</v>
      </c>
      <c r="HB86">
        <v>0</v>
      </c>
      <c r="HC86">
        <v>0</v>
      </c>
      <c r="HD86">
        <v>0</v>
      </c>
      <c r="HE86">
        <v>0</v>
      </c>
      <c r="HF86">
        <v>107</v>
      </c>
      <c r="HG86">
        <v>0</v>
      </c>
      <c r="HH86">
        <v>107</v>
      </c>
      <c r="HI86">
        <v>0</v>
      </c>
      <c r="HJ86">
        <v>107</v>
      </c>
      <c r="HK86">
        <v>0</v>
      </c>
      <c r="HL86">
        <v>107</v>
      </c>
      <c r="HM86">
        <v>0</v>
      </c>
      <c r="HN86">
        <v>107</v>
      </c>
      <c r="HO86">
        <v>0</v>
      </c>
      <c r="HP86">
        <v>107</v>
      </c>
      <c r="HQ86"/>
      <c r="HR86">
        <v>0</v>
      </c>
      <c r="HS86">
        <v>0</v>
      </c>
      <c r="HT86">
        <v>0</v>
      </c>
      <c r="HU86">
        <v>0</v>
      </c>
      <c r="HV86">
        <v>0</v>
      </c>
      <c r="HW86">
        <v>0</v>
      </c>
      <c r="HX86"/>
      <c r="HY86"/>
      <c r="HZ86"/>
      <c r="IA86"/>
      <c r="IB86"/>
      <c r="IC86"/>
      <c r="ID86"/>
    </row>
    <row r="87" spans="1:238" s="54" customFormat="1" x14ac:dyDescent="0.2">
      <c r="A87" s="54" t="s">
        <v>77</v>
      </c>
      <c r="B87" s="54">
        <v>1989</v>
      </c>
      <c r="C87" s="54">
        <v>-7</v>
      </c>
      <c r="D87" s="54" t="s">
        <v>78</v>
      </c>
      <c r="E87" s="54" t="s">
        <v>79</v>
      </c>
      <c r="F87" s="54" t="s">
        <v>80</v>
      </c>
      <c r="G87" s="54" t="s">
        <v>81</v>
      </c>
      <c r="H87" s="54" t="s">
        <v>82</v>
      </c>
      <c r="I87" s="54" t="s">
        <v>83</v>
      </c>
      <c r="J87" s="54" t="s">
        <v>84</v>
      </c>
      <c r="K87" s="54" t="s">
        <v>85</v>
      </c>
      <c r="L87" s="54" t="s">
        <v>86</v>
      </c>
      <c r="M87" s="54" t="s">
        <v>87</v>
      </c>
      <c r="S87" s="55" t="s">
        <v>88</v>
      </c>
      <c r="T87" s="56">
        <v>1</v>
      </c>
      <c r="U87" s="56">
        <v>0</v>
      </c>
      <c r="V87" s="57" t="s">
        <v>89</v>
      </c>
      <c r="W87" s="57" t="s">
        <v>57</v>
      </c>
      <c r="X87" s="57" t="s">
        <v>57</v>
      </c>
      <c r="Y87" s="57" t="s">
        <v>57</v>
      </c>
      <c r="Z87" s="57" t="s">
        <v>57</v>
      </c>
      <c r="AA87" s="57"/>
      <c r="AB87" s="57"/>
      <c r="AC87" s="57" t="s">
        <v>57</v>
      </c>
      <c r="AD87" s="57" t="s">
        <v>60</v>
      </c>
      <c r="AE87" s="58" t="s">
        <v>60</v>
      </c>
      <c r="AF87" s="58" t="s">
        <v>331</v>
      </c>
      <c r="AG87" s="58" t="s">
        <v>331</v>
      </c>
      <c r="AH87" s="58"/>
      <c r="AI87" s="58" t="s">
        <v>331</v>
      </c>
      <c r="AJ87" s="57" t="s">
        <v>762</v>
      </c>
      <c r="AK87" s="57" t="s">
        <v>331</v>
      </c>
      <c r="AL87" s="56">
        <v>1</v>
      </c>
      <c r="AM87" s="56">
        <v>1</v>
      </c>
      <c r="AN87" s="56">
        <v>1</v>
      </c>
      <c r="AO87" s="56"/>
      <c r="AP87" s="56"/>
      <c r="AQ87" s="56"/>
      <c r="AR87" s="56"/>
      <c r="AS87" s="56">
        <v>0</v>
      </c>
      <c r="AU87" s="54">
        <v>0</v>
      </c>
      <c r="AV87" s="56">
        <v>500</v>
      </c>
      <c r="AW87" s="54">
        <v>50010</v>
      </c>
      <c r="AX87" s="54">
        <v>1</v>
      </c>
      <c r="AY87" s="54">
        <v>0</v>
      </c>
      <c r="AZ87" s="54">
        <v>1</v>
      </c>
      <c r="BA87" s="54">
        <v>1</v>
      </c>
      <c r="BB87" s="54">
        <v>0</v>
      </c>
      <c r="BC87" s="54">
        <v>1</v>
      </c>
      <c r="BD87" s="57" t="s">
        <v>303</v>
      </c>
      <c r="BE87" s="57" t="s">
        <v>383</v>
      </c>
      <c r="BF87" s="57" t="s">
        <v>311</v>
      </c>
      <c r="BG87" s="57" t="s">
        <v>1412</v>
      </c>
      <c r="BH87" s="57" t="s">
        <v>313</v>
      </c>
      <c r="BI87" s="57" t="s">
        <v>1411</v>
      </c>
      <c r="BJ87" s="57" t="s">
        <v>311</v>
      </c>
      <c r="BK87" s="57" t="s">
        <v>314</v>
      </c>
      <c r="BL87" s="57" t="s">
        <v>313</v>
      </c>
      <c r="BN87" s="161">
        <v>0</v>
      </c>
      <c r="BO87" s="161">
        <v>0</v>
      </c>
      <c r="BP87" s="57"/>
      <c r="BQ87" s="57" t="s">
        <v>739</v>
      </c>
      <c r="BR87" s="57" t="s">
        <v>331</v>
      </c>
      <c r="BS87" s="57" t="s">
        <v>315</v>
      </c>
      <c r="BT87" s="3">
        <v>1</v>
      </c>
      <c r="BU87" s="59">
        <v>4</v>
      </c>
      <c r="BV87" s="59">
        <v>0</v>
      </c>
      <c r="BW87" s="59" t="s">
        <v>1136</v>
      </c>
      <c r="BX87" s="1" t="s">
        <v>320</v>
      </c>
      <c r="BY87" s="28">
        <v>1</v>
      </c>
      <c r="BZ87" s="28">
        <v>0</v>
      </c>
      <c r="CA87" s="59">
        <v>0</v>
      </c>
      <c r="CB87" s="59">
        <v>0</v>
      </c>
      <c r="CC87" s="59">
        <v>2</v>
      </c>
      <c r="CD87" s="59">
        <v>1</v>
      </c>
      <c r="CE87" s="59">
        <v>0</v>
      </c>
      <c r="CF87" s="59">
        <v>0</v>
      </c>
      <c r="CG87" s="59">
        <v>0</v>
      </c>
      <c r="CH87" s="59">
        <v>0</v>
      </c>
      <c r="CI87" s="59">
        <v>1</v>
      </c>
      <c r="CJ87" s="59">
        <v>52</v>
      </c>
      <c r="CK87" s="59" t="s">
        <v>1482</v>
      </c>
      <c r="CL87" s="59">
        <v>0</v>
      </c>
      <c r="CM87" s="59">
        <v>100</v>
      </c>
      <c r="CN87" s="59">
        <v>50</v>
      </c>
      <c r="CO87" s="3">
        <v>1</v>
      </c>
      <c r="CP87" s="3">
        <v>1</v>
      </c>
      <c r="CQ87" s="59">
        <v>0</v>
      </c>
      <c r="CR87" s="161">
        <v>0</v>
      </c>
      <c r="CS87" s="161">
        <v>1</v>
      </c>
      <c r="CT87" s="161">
        <v>0</v>
      </c>
      <c r="CU87" s="59">
        <v>0</v>
      </c>
      <c r="CV87" s="161">
        <v>0</v>
      </c>
      <c r="CW87" s="161">
        <v>1</v>
      </c>
      <c r="CX87" s="161">
        <v>0</v>
      </c>
      <c r="CY87" s="59">
        <v>55.5</v>
      </c>
      <c r="CZ87" s="59">
        <v>90</v>
      </c>
      <c r="DA87" s="59">
        <v>0</v>
      </c>
      <c r="DB87" s="59">
        <v>0</v>
      </c>
      <c r="DC87" s="59">
        <v>0</v>
      </c>
      <c r="DD87" s="12">
        <f>100-EK86</f>
        <v>0</v>
      </c>
      <c r="DE87" s="12">
        <f t="shared" si="431"/>
        <v>0</v>
      </c>
      <c r="DF87" s="12">
        <v>100</v>
      </c>
      <c r="DG87" s="12">
        <v>100</v>
      </c>
      <c r="DH87" s="12">
        <v>25</v>
      </c>
      <c r="DI87" s="12">
        <v>25</v>
      </c>
      <c r="DJ87" s="57" t="s">
        <v>331</v>
      </c>
      <c r="DK87" s="57" t="s">
        <v>320</v>
      </c>
      <c r="DL87" s="57" t="s">
        <v>331</v>
      </c>
      <c r="DM87" s="57" t="s">
        <v>1432</v>
      </c>
      <c r="DN87" s="57" t="s">
        <v>82</v>
      </c>
      <c r="DO87" s="54" t="s">
        <v>761</v>
      </c>
      <c r="DP87" s="57" t="s">
        <v>84</v>
      </c>
      <c r="DQ87" s="57" t="s">
        <v>740</v>
      </c>
      <c r="DR87" s="57" t="s">
        <v>86</v>
      </c>
      <c r="DS87" s="57" t="s">
        <v>1056</v>
      </c>
      <c r="DT87" s="12">
        <f>(DV87/DU87)*100</f>
        <v>64.355152300712888</v>
      </c>
      <c r="DU87" s="5">
        <f t="shared" si="432"/>
        <v>154300</v>
      </c>
      <c r="DV87" s="157">
        <v>99300</v>
      </c>
      <c r="DW87" s="57" t="s">
        <v>1442</v>
      </c>
      <c r="DX87" s="157">
        <v>11000</v>
      </c>
      <c r="DY87" s="57" t="s">
        <v>1443</v>
      </c>
      <c r="DZ87" s="101" t="s">
        <v>1009</v>
      </c>
      <c r="EA87" s="101" t="s">
        <v>1006</v>
      </c>
      <c r="EB87" s="101" t="s">
        <v>1013</v>
      </c>
      <c r="EC87" s="101" t="s">
        <v>1015</v>
      </c>
      <c r="ED87" s="12">
        <f>(EF87/EE87)*100</f>
        <v>36.450839328537171</v>
      </c>
      <c r="EE87" s="5">
        <f t="shared" si="433"/>
        <v>417</v>
      </c>
      <c r="EF87" s="59">
        <v>152</v>
      </c>
      <c r="EG87" s="59">
        <v>143</v>
      </c>
      <c r="EH87" s="59">
        <v>122</v>
      </c>
      <c r="EI87" s="59">
        <v>0</v>
      </c>
      <c r="EJ87" s="58" t="s">
        <v>933</v>
      </c>
      <c r="EK87" s="59">
        <v>100</v>
      </c>
      <c r="EL87" s="57" t="s">
        <v>336</v>
      </c>
      <c r="EM87" s="59">
        <v>25</v>
      </c>
      <c r="EN87" s="57" t="s">
        <v>336</v>
      </c>
      <c r="EO87" s="59">
        <v>25</v>
      </c>
      <c r="EP87" s="57" t="s">
        <v>336</v>
      </c>
      <c r="EQ87" s="59">
        <v>25</v>
      </c>
      <c r="ER87" s="57" t="s">
        <v>742</v>
      </c>
      <c r="ES87" s="57" t="s">
        <v>331</v>
      </c>
      <c r="ET87" s="57" t="s">
        <v>948</v>
      </c>
      <c r="EU87" s="57"/>
      <c r="EV87" s="57"/>
      <c r="EX87" s="54" t="s">
        <v>90</v>
      </c>
      <c r="EZ87" s="54">
        <v>2</v>
      </c>
      <c r="FB87" s="54">
        <v>1</v>
      </c>
      <c r="FC87" s="54">
        <v>1</v>
      </c>
      <c r="FD87" s="54">
        <v>4</v>
      </c>
      <c r="FE87" s="60">
        <v>24592</v>
      </c>
      <c r="FF87" s="54">
        <v>3</v>
      </c>
      <c r="FG87" s="60">
        <v>28854</v>
      </c>
      <c r="FH87" s="54">
        <v>2</v>
      </c>
      <c r="FI87" s="54">
        <v>0</v>
      </c>
      <c r="FL87" s="54">
        <v>811</v>
      </c>
      <c r="FM87" s="54">
        <v>816</v>
      </c>
      <c r="FP87" s="54">
        <v>811</v>
      </c>
      <c r="FQ87" s="54">
        <v>3</v>
      </c>
      <c r="FR87" s="54" t="s">
        <v>65</v>
      </c>
      <c r="FS87" s="54">
        <v>1</v>
      </c>
      <c r="FT87">
        <v>16</v>
      </c>
      <c r="FU87">
        <v>2</v>
      </c>
      <c r="FV87" s="134">
        <v>32555</v>
      </c>
      <c r="FW87">
        <v>2</v>
      </c>
      <c r="FX87">
        <v>21</v>
      </c>
      <c r="FY87" s="134">
        <v>32560</v>
      </c>
      <c r="FZ87" s="134">
        <v>32530</v>
      </c>
      <c r="GA87" s="134">
        <v>32500</v>
      </c>
      <c r="GB87" s="134">
        <v>32470</v>
      </c>
      <c r="GC87" s="134">
        <v>32440</v>
      </c>
      <c r="GD87" s="134">
        <v>32410</v>
      </c>
      <c r="GE87" s="134">
        <v>32380</v>
      </c>
      <c r="GF87" s="134">
        <v>32195</v>
      </c>
      <c r="GG87" s="134">
        <v>32525</v>
      </c>
      <c r="GH87" s="134">
        <v>32495</v>
      </c>
      <c r="GI87" s="134">
        <v>32465</v>
      </c>
      <c r="GJ87" s="134">
        <v>32435</v>
      </c>
      <c r="GK87" s="134">
        <v>32405</v>
      </c>
      <c r="GL87" s="134">
        <v>32375</v>
      </c>
      <c r="GM87" s="134">
        <v>32190</v>
      </c>
      <c r="GN87">
        <v>2</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0</v>
      </c>
      <c r="HP87">
        <v>0</v>
      </c>
      <c r="HQ87"/>
      <c r="HR87"/>
      <c r="HS87"/>
      <c r="HT87"/>
      <c r="HU87"/>
      <c r="HV87"/>
      <c r="HW87"/>
      <c r="HX87"/>
      <c r="HY87"/>
      <c r="HZ87"/>
      <c r="IA87"/>
      <c r="IB87"/>
      <c r="IC87"/>
      <c r="ID87"/>
    </row>
    <row r="88" spans="1:238" s="54" customFormat="1" x14ac:dyDescent="0.2">
      <c r="A88" s="54" t="s">
        <v>77</v>
      </c>
      <c r="B88" s="54">
        <v>1989</v>
      </c>
      <c r="C88" s="54">
        <v>-7</v>
      </c>
      <c r="D88" s="54" t="s">
        <v>78</v>
      </c>
      <c r="E88" s="54" t="s">
        <v>79</v>
      </c>
      <c r="F88" s="54" t="s">
        <v>80</v>
      </c>
      <c r="G88" s="54" t="s">
        <v>81</v>
      </c>
      <c r="H88" s="54" t="s">
        <v>82</v>
      </c>
      <c r="I88" s="54" t="s">
        <v>83</v>
      </c>
      <c r="J88" s="54" t="s">
        <v>84</v>
      </c>
      <c r="K88" s="54" t="s">
        <v>85</v>
      </c>
      <c r="L88" s="54" t="s">
        <v>86</v>
      </c>
      <c r="M88" s="54" t="s">
        <v>87</v>
      </c>
      <c r="S88" s="55" t="s">
        <v>88</v>
      </c>
      <c r="T88" s="56">
        <v>1</v>
      </c>
      <c r="U88" s="56">
        <v>0</v>
      </c>
      <c r="V88" s="57" t="s">
        <v>89</v>
      </c>
      <c r="W88" s="57" t="s">
        <v>57</v>
      </c>
      <c r="X88" s="57" t="s">
        <v>57</v>
      </c>
      <c r="Y88" s="57" t="s">
        <v>57</v>
      </c>
      <c r="Z88" s="57" t="s">
        <v>57</v>
      </c>
      <c r="AA88" s="57"/>
      <c r="AB88" s="57"/>
      <c r="AC88" s="57" t="s">
        <v>57</v>
      </c>
      <c r="AD88" s="57" t="s">
        <v>60</v>
      </c>
      <c r="AE88" s="58" t="s">
        <v>60</v>
      </c>
      <c r="AF88" s="58" t="s">
        <v>331</v>
      </c>
      <c r="AG88" s="58" t="s">
        <v>331</v>
      </c>
      <c r="AH88" s="58"/>
      <c r="AI88" s="58" t="s">
        <v>331</v>
      </c>
      <c r="AJ88" s="57" t="s">
        <v>762</v>
      </c>
      <c r="AK88" s="57" t="s">
        <v>331</v>
      </c>
      <c r="AL88" s="56">
        <v>1</v>
      </c>
      <c r="AM88" s="56">
        <v>1</v>
      </c>
      <c r="AN88" s="56">
        <v>1</v>
      </c>
      <c r="AO88" s="56"/>
      <c r="AP88" s="56"/>
      <c r="AQ88" s="56"/>
      <c r="AR88" s="56"/>
      <c r="AS88" s="56">
        <v>0</v>
      </c>
      <c r="AU88" s="54">
        <v>0</v>
      </c>
      <c r="AV88" s="56">
        <v>500</v>
      </c>
      <c r="AW88" s="54">
        <v>50010</v>
      </c>
      <c r="AX88" s="54">
        <v>1</v>
      </c>
      <c r="AY88" s="54">
        <v>0</v>
      </c>
      <c r="AZ88" s="54">
        <v>1</v>
      </c>
      <c r="BA88" s="54">
        <v>1</v>
      </c>
      <c r="BB88" s="54">
        <v>0</v>
      </c>
      <c r="BC88" s="54">
        <v>1</v>
      </c>
      <c r="BD88" s="57" t="s">
        <v>303</v>
      </c>
      <c r="BE88" s="57" t="s">
        <v>383</v>
      </c>
      <c r="BF88" s="57" t="s">
        <v>311</v>
      </c>
      <c r="BG88" s="57" t="s">
        <v>1412</v>
      </c>
      <c r="BH88" s="57" t="s">
        <v>313</v>
      </c>
      <c r="BI88" s="57" t="s">
        <v>1411</v>
      </c>
      <c r="BJ88" s="57" t="s">
        <v>311</v>
      </c>
      <c r="BK88" s="57" t="s">
        <v>314</v>
      </c>
      <c r="BL88" s="57" t="s">
        <v>313</v>
      </c>
      <c r="BN88" s="161">
        <v>0</v>
      </c>
      <c r="BO88" s="161">
        <v>0</v>
      </c>
      <c r="BP88" s="57"/>
      <c r="BQ88" s="57" t="s">
        <v>739</v>
      </c>
      <c r="BR88" s="57" t="s">
        <v>331</v>
      </c>
      <c r="BS88" s="57" t="s">
        <v>315</v>
      </c>
      <c r="BT88" s="3">
        <v>1</v>
      </c>
      <c r="BU88" s="59">
        <v>4</v>
      </c>
      <c r="BV88" s="59">
        <v>0</v>
      </c>
      <c r="BW88" s="59" t="s">
        <v>1136</v>
      </c>
      <c r="BX88" s="1" t="s">
        <v>320</v>
      </c>
      <c r="BY88" s="28">
        <v>1</v>
      </c>
      <c r="BZ88" s="28">
        <v>0</v>
      </c>
      <c r="CA88" s="59">
        <v>0</v>
      </c>
      <c r="CB88" s="59">
        <v>0</v>
      </c>
      <c r="CC88" s="59">
        <v>2</v>
      </c>
      <c r="CD88" s="59">
        <v>1</v>
      </c>
      <c r="CE88" s="59">
        <v>0</v>
      </c>
      <c r="CF88" s="59">
        <v>0</v>
      </c>
      <c r="CG88" s="59">
        <v>0</v>
      </c>
      <c r="CH88" s="59">
        <v>0</v>
      </c>
      <c r="CI88" s="59">
        <v>1</v>
      </c>
      <c r="CJ88" s="59">
        <v>53</v>
      </c>
      <c r="CK88" s="59" t="s">
        <v>1483</v>
      </c>
      <c r="CL88" s="59">
        <v>0</v>
      </c>
      <c r="CM88" s="59">
        <v>100</v>
      </c>
      <c r="CN88" s="59">
        <v>50</v>
      </c>
      <c r="CO88" s="3">
        <v>1</v>
      </c>
      <c r="CP88" s="3">
        <v>1</v>
      </c>
      <c r="CQ88" s="59">
        <v>0</v>
      </c>
      <c r="CR88" s="161">
        <v>0</v>
      </c>
      <c r="CS88" s="161">
        <v>1</v>
      </c>
      <c r="CT88" s="161">
        <v>0</v>
      </c>
      <c r="CU88" s="59">
        <v>0</v>
      </c>
      <c r="CV88" s="161">
        <v>0</v>
      </c>
      <c r="CW88" s="161">
        <v>1</v>
      </c>
      <c r="CX88" s="161">
        <v>0</v>
      </c>
      <c r="CY88" s="59">
        <v>100</v>
      </c>
      <c r="CZ88" s="59">
        <v>76.8</v>
      </c>
      <c r="DA88" s="59">
        <v>0</v>
      </c>
      <c r="DB88" s="59">
        <v>0</v>
      </c>
      <c r="DC88" s="59">
        <v>0</v>
      </c>
      <c r="DD88" s="12">
        <f>100-EK89</f>
        <v>0</v>
      </c>
      <c r="DE88" s="12">
        <f t="shared" si="431"/>
        <v>0</v>
      </c>
      <c r="DF88" s="12">
        <v>100</v>
      </c>
      <c r="DG88" s="12">
        <v>100</v>
      </c>
      <c r="DH88" s="12">
        <v>25</v>
      </c>
      <c r="DI88" s="12">
        <v>25</v>
      </c>
      <c r="DJ88" s="57" t="s">
        <v>331</v>
      </c>
      <c r="DK88" s="57" t="s">
        <v>320</v>
      </c>
      <c r="DL88" s="57" t="s">
        <v>331</v>
      </c>
      <c r="DM88" s="57" t="s">
        <v>1432</v>
      </c>
      <c r="DN88" s="57" t="s">
        <v>82</v>
      </c>
      <c r="DO88" s="54" t="s">
        <v>761</v>
      </c>
      <c r="DP88" s="57" t="s">
        <v>84</v>
      </c>
      <c r="DQ88" s="57" t="s">
        <v>740</v>
      </c>
      <c r="DR88" s="57" t="s">
        <v>86</v>
      </c>
      <c r="DS88" s="57" t="s">
        <v>1056</v>
      </c>
      <c r="DT88" s="12">
        <f>(DV88/DU88)*100</f>
        <v>64.355152300712888</v>
      </c>
      <c r="DU88" s="5">
        <f t="shared" si="432"/>
        <v>154300</v>
      </c>
      <c r="DV88" s="157">
        <v>99300</v>
      </c>
      <c r="DW88" s="57" t="s">
        <v>1442</v>
      </c>
      <c r="DX88" s="157">
        <v>11000</v>
      </c>
      <c r="DY88" s="57" t="s">
        <v>1443</v>
      </c>
      <c r="DZ88" s="101" t="s">
        <v>1009</v>
      </c>
      <c r="EA88" s="101" t="s">
        <v>1006</v>
      </c>
      <c r="EB88" s="101" t="s">
        <v>1013</v>
      </c>
      <c r="EC88" s="101" t="s">
        <v>1015</v>
      </c>
      <c r="ED88" s="12">
        <f>(EF88/EE88)*100</f>
        <v>36.450839328537171</v>
      </c>
      <c r="EE88" s="5">
        <f t="shared" si="433"/>
        <v>417</v>
      </c>
      <c r="EF88" s="59">
        <v>152</v>
      </c>
      <c r="EG88" s="59">
        <v>143</v>
      </c>
      <c r="EH88" s="59">
        <v>122</v>
      </c>
      <c r="EI88" s="59">
        <v>0</v>
      </c>
      <c r="EJ88" s="58" t="s">
        <v>933</v>
      </c>
      <c r="EK88" s="59">
        <v>100</v>
      </c>
      <c r="EL88" s="57" t="s">
        <v>336</v>
      </c>
      <c r="EM88" s="59">
        <v>25</v>
      </c>
      <c r="EN88" s="57" t="s">
        <v>336</v>
      </c>
      <c r="EO88" s="59">
        <v>25</v>
      </c>
      <c r="EP88" s="57" t="s">
        <v>336</v>
      </c>
      <c r="EQ88" s="59">
        <v>25</v>
      </c>
      <c r="ER88" s="57" t="s">
        <v>742</v>
      </c>
      <c r="ES88" s="57" t="s">
        <v>331</v>
      </c>
      <c r="ET88" s="57" t="s">
        <v>948</v>
      </c>
      <c r="EU88" s="57"/>
      <c r="EV88" s="57"/>
      <c r="EX88" s="54" t="s">
        <v>90</v>
      </c>
      <c r="EZ88" s="54">
        <v>2</v>
      </c>
      <c r="FB88" s="54">
        <v>1</v>
      </c>
      <c r="FC88" s="54">
        <v>1</v>
      </c>
      <c r="FD88" s="54">
        <v>4</v>
      </c>
      <c r="FE88" s="60">
        <v>24592</v>
      </c>
      <c r="FF88" s="54">
        <v>3</v>
      </c>
      <c r="FG88" s="60">
        <v>28854</v>
      </c>
      <c r="FH88" s="54">
        <v>2</v>
      </c>
      <c r="FI88" s="54">
        <v>0</v>
      </c>
      <c r="FL88" s="54">
        <v>811</v>
      </c>
      <c r="FM88" s="54">
        <v>816</v>
      </c>
      <c r="FP88" s="54">
        <v>811</v>
      </c>
      <c r="FQ88" s="54">
        <v>3</v>
      </c>
      <c r="FR88" s="54" t="s">
        <v>65</v>
      </c>
      <c r="FS88" s="54">
        <v>1</v>
      </c>
      <c r="FT88">
        <v>16</v>
      </c>
      <c r="FU88">
        <v>2</v>
      </c>
      <c r="FV88" s="134">
        <v>32555</v>
      </c>
      <c r="FW88">
        <v>2</v>
      </c>
      <c r="FX88">
        <v>21</v>
      </c>
      <c r="FY88" s="134">
        <v>32560</v>
      </c>
      <c r="FZ88" s="134">
        <v>32530</v>
      </c>
      <c r="GA88" s="134">
        <v>32500</v>
      </c>
      <c r="GB88" s="134">
        <v>32470</v>
      </c>
      <c r="GC88" s="134">
        <v>32440</v>
      </c>
      <c r="GD88" s="134">
        <v>32410</v>
      </c>
      <c r="GE88" s="134">
        <v>32380</v>
      </c>
      <c r="GF88" s="134">
        <v>32195</v>
      </c>
      <c r="GG88" s="134">
        <v>32525</v>
      </c>
      <c r="GH88" s="134">
        <v>32495</v>
      </c>
      <c r="GI88" s="134">
        <v>32465</v>
      </c>
      <c r="GJ88" s="134">
        <v>32435</v>
      </c>
      <c r="GK88" s="134">
        <v>32405</v>
      </c>
      <c r="GL88" s="134">
        <v>32375</v>
      </c>
      <c r="GM88" s="134">
        <v>32190</v>
      </c>
      <c r="GN88">
        <v>3</v>
      </c>
      <c r="GO88">
        <v>0</v>
      </c>
      <c r="GP88">
        <v>0</v>
      </c>
      <c r="GQ88">
        <v>0</v>
      </c>
      <c r="GR88">
        <v>0</v>
      </c>
      <c r="GS88">
        <v>0</v>
      </c>
      <c r="GT88">
        <v>0</v>
      </c>
      <c r="GU88">
        <v>0</v>
      </c>
      <c r="GV88">
        <v>0</v>
      </c>
      <c r="GW88">
        <v>0</v>
      </c>
      <c r="GX88">
        <v>0</v>
      </c>
      <c r="GY88">
        <v>0</v>
      </c>
      <c r="GZ88">
        <v>0</v>
      </c>
      <c r="HA88">
        <v>0</v>
      </c>
      <c r="HB88">
        <v>0</v>
      </c>
      <c r="HC88">
        <v>0</v>
      </c>
      <c r="HD88">
        <v>0</v>
      </c>
      <c r="HE88">
        <v>100</v>
      </c>
      <c r="HF88">
        <v>0</v>
      </c>
      <c r="HG88">
        <v>100</v>
      </c>
      <c r="HH88">
        <v>0</v>
      </c>
      <c r="HI88">
        <v>100</v>
      </c>
      <c r="HJ88">
        <v>0</v>
      </c>
      <c r="HK88">
        <v>100</v>
      </c>
      <c r="HL88">
        <v>0</v>
      </c>
      <c r="HM88">
        <v>100</v>
      </c>
      <c r="HN88">
        <v>0</v>
      </c>
      <c r="HO88">
        <v>100</v>
      </c>
      <c r="HP88">
        <v>0</v>
      </c>
      <c r="HQ88"/>
      <c r="HR88">
        <v>1</v>
      </c>
      <c r="HS88">
        <v>1</v>
      </c>
      <c r="HT88">
        <v>1</v>
      </c>
      <c r="HU88">
        <v>1</v>
      </c>
      <c r="HV88">
        <v>1</v>
      </c>
      <c r="HW88">
        <v>1</v>
      </c>
      <c r="HX88"/>
      <c r="HY88"/>
      <c r="HZ88"/>
      <c r="IA88"/>
      <c r="IB88"/>
      <c r="IC88"/>
      <c r="ID88"/>
    </row>
    <row r="89" spans="1:238" s="54" customFormat="1" x14ac:dyDescent="0.2">
      <c r="A89" s="54" t="s">
        <v>77</v>
      </c>
      <c r="B89" s="54">
        <v>1989</v>
      </c>
      <c r="C89" s="54">
        <v>-7</v>
      </c>
      <c r="D89" s="54" t="s">
        <v>78</v>
      </c>
      <c r="E89" s="54" t="s">
        <v>79</v>
      </c>
      <c r="F89" s="54" t="s">
        <v>80</v>
      </c>
      <c r="G89" s="54" t="s">
        <v>81</v>
      </c>
      <c r="S89" s="55"/>
      <c r="T89" s="56"/>
      <c r="U89" s="56"/>
      <c r="V89" s="57"/>
      <c r="W89" s="57"/>
      <c r="X89" s="57"/>
      <c r="Y89" s="57"/>
      <c r="Z89" s="57"/>
      <c r="AA89" s="57"/>
      <c r="AB89" s="57"/>
      <c r="AC89" s="57"/>
      <c r="AD89" s="57"/>
      <c r="AE89" s="58"/>
      <c r="AF89" s="58"/>
      <c r="AG89" s="58"/>
      <c r="AH89" s="58"/>
      <c r="AI89" s="58"/>
      <c r="AJ89" s="57" t="s">
        <v>762</v>
      </c>
      <c r="AK89" s="57" t="s">
        <v>331</v>
      </c>
      <c r="AL89" s="56">
        <v>1</v>
      </c>
      <c r="AM89" s="56">
        <v>1</v>
      </c>
      <c r="AN89" s="56">
        <v>1</v>
      </c>
      <c r="AO89" s="56"/>
      <c r="AP89" s="56"/>
      <c r="AQ89" s="56"/>
      <c r="AR89" s="56"/>
      <c r="AS89" s="56">
        <v>0</v>
      </c>
      <c r="AU89" s="54">
        <v>0</v>
      </c>
      <c r="AV89" s="56">
        <v>500</v>
      </c>
      <c r="AW89" s="54">
        <v>50010</v>
      </c>
      <c r="AX89" s="54">
        <v>1</v>
      </c>
      <c r="AY89" s="54">
        <v>0</v>
      </c>
      <c r="AZ89" s="54">
        <v>1</v>
      </c>
      <c r="BA89" s="54">
        <v>1</v>
      </c>
      <c r="BB89" s="54">
        <v>0</v>
      </c>
      <c r="BC89" s="54">
        <v>1</v>
      </c>
      <c r="BD89" s="57" t="s">
        <v>303</v>
      </c>
      <c r="BE89" s="57" t="s">
        <v>383</v>
      </c>
      <c r="BF89" s="57" t="s">
        <v>311</v>
      </c>
      <c r="BG89" s="57" t="s">
        <v>1412</v>
      </c>
      <c r="BH89" s="57" t="s">
        <v>313</v>
      </c>
      <c r="BI89" s="57" t="s">
        <v>1411</v>
      </c>
      <c r="BJ89" s="57" t="s">
        <v>311</v>
      </c>
      <c r="BK89" s="57" t="s">
        <v>314</v>
      </c>
      <c r="BL89" s="57" t="s">
        <v>313</v>
      </c>
      <c r="BN89" s="161">
        <v>0</v>
      </c>
      <c r="BO89" s="161">
        <v>0</v>
      </c>
      <c r="BP89" s="57"/>
      <c r="BQ89" s="57" t="s">
        <v>739</v>
      </c>
      <c r="BR89" s="57" t="s">
        <v>331</v>
      </c>
      <c r="BS89" s="57" t="s">
        <v>315</v>
      </c>
      <c r="BT89" s="3">
        <v>1</v>
      </c>
      <c r="BU89" s="59">
        <v>4</v>
      </c>
      <c r="BV89" s="59">
        <v>0</v>
      </c>
      <c r="BW89" s="57" t="s">
        <v>82</v>
      </c>
      <c r="BX89" s="12" t="s">
        <v>1424</v>
      </c>
      <c r="BY89" s="12">
        <v>0</v>
      </c>
      <c r="BZ89" s="12">
        <v>1</v>
      </c>
      <c r="CA89" s="59">
        <v>0</v>
      </c>
      <c r="CB89" s="59">
        <v>0</v>
      </c>
      <c r="CC89" s="59">
        <v>2</v>
      </c>
      <c r="CD89" s="59">
        <v>1</v>
      </c>
      <c r="CE89" s="59">
        <v>1</v>
      </c>
      <c r="CF89" s="59">
        <v>0</v>
      </c>
      <c r="CG89" s="59">
        <v>0</v>
      </c>
      <c r="CH89" s="59">
        <v>1</v>
      </c>
      <c r="CI89" s="59">
        <v>0</v>
      </c>
      <c r="CJ89" s="59">
        <v>54</v>
      </c>
      <c r="CK89" s="59" t="s">
        <v>1484</v>
      </c>
      <c r="CL89" s="59">
        <v>50</v>
      </c>
      <c r="CM89" s="59">
        <v>50</v>
      </c>
      <c r="CN89" s="59">
        <v>0</v>
      </c>
      <c r="CO89" s="3">
        <v>1</v>
      </c>
      <c r="CP89" s="3">
        <v>1</v>
      </c>
      <c r="CQ89" s="59">
        <v>0</v>
      </c>
      <c r="CR89" s="161">
        <v>0</v>
      </c>
      <c r="CS89" s="161">
        <v>1</v>
      </c>
      <c r="CT89" s="161">
        <v>0</v>
      </c>
      <c r="CU89" s="59">
        <v>0</v>
      </c>
      <c r="CV89" s="161">
        <v>0</v>
      </c>
      <c r="CW89" s="161">
        <v>1</v>
      </c>
      <c r="CX89" s="161">
        <v>0</v>
      </c>
      <c r="CY89" s="59">
        <v>48.5</v>
      </c>
      <c r="CZ89" s="59">
        <v>12.4</v>
      </c>
      <c r="DA89" s="59">
        <v>0</v>
      </c>
      <c r="DB89" s="59">
        <v>0</v>
      </c>
      <c r="DC89" s="59">
        <v>0</v>
      </c>
      <c r="DD89" s="12">
        <v>50</v>
      </c>
      <c r="DE89" s="12">
        <f t="shared" si="431"/>
        <v>75</v>
      </c>
      <c r="DF89" s="12">
        <v>25</v>
      </c>
      <c r="DG89" s="12">
        <v>25</v>
      </c>
      <c r="DH89" s="12">
        <v>0</v>
      </c>
      <c r="DI89" s="12">
        <v>16.7</v>
      </c>
      <c r="DJ89" s="57">
        <v>1</v>
      </c>
      <c r="DK89" s="57" t="s">
        <v>320</v>
      </c>
      <c r="DL89" s="57" t="s">
        <v>331</v>
      </c>
      <c r="DM89" s="57" t="s">
        <v>1432</v>
      </c>
      <c r="DN89" s="57" t="s">
        <v>82</v>
      </c>
      <c r="DO89" s="54" t="s">
        <v>761</v>
      </c>
      <c r="DP89" s="57" t="s">
        <v>84</v>
      </c>
      <c r="DQ89" s="57" t="s">
        <v>740</v>
      </c>
      <c r="DR89" s="57" t="s">
        <v>86</v>
      </c>
      <c r="DS89" s="57" t="s">
        <v>1056</v>
      </c>
      <c r="DT89" s="12">
        <f>(DW89/DU89)*100</f>
        <v>9.0732339598185359</v>
      </c>
      <c r="DU89" s="5">
        <f t="shared" si="432"/>
        <v>154300</v>
      </c>
      <c r="DV89" s="157">
        <v>99300</v>
      </c>
      <c r="DW89" s="57" t="s">
        <v>1442</v>
      </c>
      <c r="DX89" s="157">
        <v>11000</v>
      </c>
      <c r="DY89" s="57" t="s">
        <v>1443</v>
      </c>
      <c r="DZ89" s="101" t="s">
        <v>1009</v>
      </c>
      <c r="EA89" s="101" t="s">
        <v>1006</v>
      </c>
      <c r="EB89" s="101" t="s">
        <v>1013</v>
      </c>
      <c r="EC89" s="101" t="s">
        <v>1015</v>
      </c>
      <c r="ED89" s="12">
        <f>(EG89/EE89)*100</f>
        <v>34.292565947242203</v>
      </c>
      <c r="EE89" s="5">
        <f t="shared" si="433"/>
        <v>417</v>
      </c>
      <c r="EF89" s="59">
        <v>152</v>
      </c>
      <c r="EG89" s="59">
        <v>143</v>
      </c>
      <c r="EH89" s="59">
        <v>122</v>
      </c>
      <c r="EI89" s="59">
        <v>0</v>
      </c>
      <c r="EJ89" s="58" t="s">
        <v>933</v>
      </c>
      <c r="EK89" s="59">
        <v>100</v>
      </c>
      <c r="EL89" s="57" t="s">
        <v>336</v>
      </c>
      <c r="EM89" s="59">
        <v>25</v>
      </c>
      <c r="EN89" s="57" t="s">
        <v>336</v>
      </c>
      <c r="EO89" s="59">
        <v>25</v>
      </c>
      <c r="EP89" s="57" t="s">
        <v>336</v>
      </c>
      <c r="EQ89" s="59">
        <v>25</v>
      </c>
      <c r="ER89" s="57" t="s">
        <v>742</v>
      </c>
      <c r="ES89" s="57" t="s">
        <v>331</v>
      </c>
      <c r="ET89" s="57" t="s">
        <v>948</v>
      </c>
      <c r="EU89" s="57"/>
      <c r="EV89" s="57"/>
      <c r="EW89" s="57"/>
      <c r="EX89" s="54" t="s">
        <v>90</v>
      </c>
      <c r="EZ89" s="54">
        <v>2</v>
      </c>
      <c r="FB89" s="54">
        <v>1</v>
      </c>
      <c r="FC89" s="54">
        <v>1</v>
      </c>
      <c r="FD89" s="54">
        <v>4</v>
      </c>
      <c r="FE89" s="60">
        <v>24592</v>
      </c>
      <c r="FF89" s="54">
        <v>3</v>
      </c>
      <c r="FG89" s="60">
        <v>28854</v>
      </c>
      <c r="FH89" s="54">
        <v>2</v>
      </c>
      <c r="FI89" s="54">
        <v>0</v>
      </c>
      <c r="FL89" s="54">
        <v>811</v>
      </c>
      <c r="FM89" s="54">
        <v>816</v>
      </c>
      <c r="FP89" s="54">
        <v>811</v>
      </c>
      <c r="FQ89" s="54">
        <v>3</v>
      </c>
      <c r="FR89" s="54" t="s">
        <v>65</v>
      </c>
      <c r="FS89" s="54">
        <v>0</v>
      </c>
      <c r="FT89">
        <v>16</v>
      </c>
      <c r="FU89">
        <v>2</v>
      </c>
      <c r="FV89" s="134">
        <v>32555</v>
      </c>
      <c r="FW89">
        <v>2</v>
      </c>
      <c r="FX89">
        <v>21</v>
      </c>
      <c r="FY89" s="134">
        <v>32560</v>
      </c>
      <c r="FZ89" s="134">
        <v>32530</v>
      </c>
      <c r="GA89" s="134">
        <v>32500</v>
      </c>
      <c r="GB89" s="134">
        <v>32470</v>
      </c>
      <c r="GC89" s="134">
        <v>32440</v>
      </c>
      <c r="GD89" s="134">
        <v>32410</v>
      </c>
      <c r="GE89" s="134">
        <v>32380</v>
      </c>
      <c r="GF89" s="134">
        <v>32195</v>
      </c>
      <c r="GG89" s="134">
        <v>32525</v>
      </c>
      <c r="GH89" s="134">
        <v>32495</v>
      </c>
      <c r="GI89" s="134">
        <v>32465</v>
      </c>
      <c r="GJ89" s="134">
        <v>32435</v>
      </c>
      <c r="GK89" s="134">
        <v>32405</v>
      </c>
      <c r="GL89" s="134">
        <v>32375</v>
      </c>
      <c r="GM89" s="134">
        <v>32190</v>
      </c>
      <c r="GN89">
        <v>1</v>
      </c>
      <c r="GO89">
        <v>0</v>
      </c>
      <c r="GP89">
        <v>0</v>
      </c>
      <c r="GQ89">
        <v>0</v>
      </c>
      <c r="GR89">
        <v>0</v>
      </c>
      <c r="GS89">
        <v>0</v>
      </c>
      <c r="GT89">
        <v>0</v>
      </c>
      <c r="GU89">
        <v>0</v>
      </c>
      <c r="GV89">
        <v>0</v>
      </c>
      <c r="GW89">
        <v>0</v>
      </c>
      <c r="GX89">
        <v>0</v>
      </c>
      <c r="GY89">
        <v>0</v>
      </c>
      <c r="GZ89">
        <v>0</v>
      </c>
      <c r="HA89">
        <v>0</v>
      </c>
      <c r="HB89">
        <v>0</v>
      </c>
      <c r="HC89">
        <v>0</v>
      </c>
      <c r="HD89">
        <v>0</v>
      </c>
      <c r="HE89">
        <v>0</v>
      </c>
      <c r="HF89">
        <v>107</v>
      </c>
      <c r="HG89">
        <v>0</v>
      </c>
      <c r="HH89">
        <v>107</v>
      </c>
      <c r="HI89">
        <v>0</v>
      </c>
      <c r="HJ89">
        <v>107</v>
      </c>
      <c r="HK89">
        <v>0</v>
      </c>
      <c r="HL89">
        <v>107</v>
      </c>
      <c r="HM89">
        <v>0</v>
      </c>
      <c r="HN89">
        <v>107</v>
      </c>
      <c r="HO89">
        <v>0</v>
      </c>
      <c r="HP89">
        <v>107</v>
      </c>
      <c r="HQ89"/>
      <c r="HR89">
        <v>1</v>
      </c>
      <c r="HS89">
        <v>1</v>
      </c>
      <c r="HT89">
        <v>1</v>
      </c>
      <c r="HU89">
        <v>1</v>
      </c>
      <c r="HV89">
        <v>1</v>
      </c>
      <c r="HW89">
        <v>1</v>
      </c>
      <c r="HX89"/>
      <c r="HY89"/>
      <c r="HZ89"/>
      <c r="IA89"/>
      <c r="IB89"/>
      <c r="IC89"/>
      <c r="ID89"/>
    </row>
    <row r="90" spans="1:238" s="54" customFormat="1" x14ac:dyDescent="0.2">
      <c r="A90" s="54" t="s">
        <v>77</v>
      </c>
      <c r="B90" s="54">
        <v>1989</v>
      </c>
      <c r="C90" s="54">
        <v>-7</v>
      </c>
      <c r="D90" s="54" t="s">
        <v>78</v>
      </c>
      <c r="E90" s="54" t="s">
        <v>79</v>
      </c>
      <c r="F90" s="54" t="s">
        <v>80</v>
      </c>
      <c r="G90" s="54" t="s">
        <v>81</v>
      </c>
      <c r="S90" s="55"/>
      <c r="T90" s="56"/>
      <c r="U90" s="56"/>
      <c r="V90" s="57"/>
      <c r="W90" s="57"/>
      <c r="X90" s="57"/>
      <c r="Y90" s="57"/>
      <c r="Z90" s="57"/>
      <c r="AA90" s="57"/>
      <c r="AB90" s="57"/>
      <c r="AC90" s="57"/>
      <c r="AD90" s="57"/>
      <c r="AE90" s="58"/>
      <c r="AF90" s="58"/>
      <c r="AG90" s="58"/>
      <c r="AH90" s="58"/>
      <c r="AI90" s="58"/>
      <c r="AJ90" s="57" t="s">
        <v>762</v>
      </c>
      <c r="AK90" s="57" t="s">
        <v>331</v>
      </c>
      <c r="AL90" s="56">
        <v>1</v>
      </c>
      <c r="AM90" s="56">
        <v>1</v>
      </c>
      <c r="AN90" s="56">
        <v>1</v>
      </c>
      <c r="AO90" s="56"/>
      <c r="AP90" s="56"/>
      <c r="AQ90" s="56"/>
      <c r="AR90" s="56"/>
      <c r="AS90" s="56">
        <v>0</v>
      </c>
      <c r="AU90" s="54">
        <v>0</v>
      </c>
      <c r="AV90" s="56">
        <v>500</v>
      </c>
      <c r="AW90" s="54">
        <v>50010</v>
      </c>
      <c r="AX90" s="54">
        <v>1</v>
      </c>
      <c r="AY90" s="54">
        <v>0</v>
      </c>
      <c r="AZ90" s="54">
        <v>1</v>
      </c>
      <c r="BA90" s="54">
        <v>1</v>
      </c>
      <c r="BB90" s="54">
        <v>0</v>
      </c>
      <c r="BC90" s="54">
        <v>1</v>
      </c>
      <c r="BD90" s="57" t="s">
        <v>303</v>
      </c>
      <c r="BE90" s="57" t="s">
        <v>383</v>
      </c>
      <c r="BF90" s="57" t="s">
        <v>311</v>
      </c>
      <c r="BG90" s="57" t="s">
        <v>1412</v>
      </c>
      <c r="BH90" s="57" t="s">
        <v>313</v>
      </c>
      <c r="BI90" s="57" t="s">
        <v>1411</v>
      </c>
      <c r="BJ90" s="57" t="s">
        <v>311</v>
      </c>
      <c r="BK90" s="57" t="s">
        <v>314</v>
      </c>
      <c r="BL90" s="57" t="s">
        <v>313</v>
      </c>
      <c r="BN90" s="161">
        <v>0</v>
      </c>
      <c r="BO90" s="161">
        <v>0</v>
      </c>
      <c r="BP90" s="57"/>
      <c r="BQ90" s="57" t="s">
        <v>739</v>
      </c>
      <c r="BR90" s="57" t="s">
        <v>331</v>
      </c>
      <c r="BS90" s="57" t="s">
        <v>315</v>
      </c>
      <c r="BT90" s="3">
        <v>1</v>
      </c>
      <c r="BU90" s="59">
        <v>4</v>
      </c>
      <c r="BV90" s="59">
        <v>0</v>
      </c>
      <c r="BW90" s="57" t="s">
        <v>84</v>
      </c>
      <c r="BX90" s="12" t="s">
        <v>1424</v>
      </c>
      <c r="BY90" s="12">
        <v>0</v>
      </c>
      <c r="BZ90" s="12">
        <v>1</v>
      </c>
      <c r="CA90" s="59">
        <v>1</v>
      </c>
      <c r="CB90" s="59">
        <v>0</v>
      </c>
      <c r="CC90" s="59">
        <v>2</v>
      </c>
      <c r="CD90" s="59">
        <v>0</v>
      </c>
      <c r="CE90" s="59">
        <v>0</v>
      </c>
      <c r="CF90" s="59">
        <v>1</v>
      </c>
      <c r="CG90" s="59">
        <v>0</v>
      </c>
      <c r="CH90" s="59">
        <v>0</v>
      </c>
      <c r="CI90" s="59">
        <v>1</v>
      </c>
      <c r="CJ90" s="59">
        <v>55</v>
      </c>
      <c r="CK90" s="59" t="s">
        <v>1485</v>
      </c>
      <c r="CL90" s="59">
        <v>50</v>
      </c>
      <c r="CM90" s="59">
        <v>50</v>
      </c>
      <c r="CN90" s="59">
        <v>0</v>
      </c>
      <c r="CO90" s="3">
        <v>1</v>
      </c>
      <c r="CP90" s="3">
        <v>1</v>
      </c>
      <c r="CQ90" s="59">
        <v>0</v>
      </c>
      <c r="CR90" s="161">
        <v>0</v>
      </c>
      <c r="CS90" s="161">
        <v>1</v>
      </c>
      <c r="CT90" s="161">
        <v>0</v>
      </c>
      <c r="CU90" s="59">
        <v>0</v>
      </c>
      <c r="CV90" s="161">
        <v>0</v>
      </c>
      <c r="CW90" s="161">
        <v>1</v>
      </c>
      <c r="CX90" s="161">
        <v>0</v>
      </c>
      <c r="CY90" s="59">
        <v>44.5</v>
      </c>
      <c r="CZ90" s="59">
        <v>10</v>
      </c>
      <c r="DA90" s="59">
        <v>0</v>
      </c>
      <c r="DB90" s="59">
        <v>0</v>
      </c>
      <c r="DC90" s="59">
        <v>0</v>
      </c>
      <c r="DD90" s="12">
        <v>50</v>
      </c>
      <c r="DE90" s="12">
        <f t="shared" si="431"/>
        <v>75</v>
      </c>
      <c r="DF90" s="12">
        <v>25</v>
      </c>
      <c r="DG90" s="12">
        <v>25</v>
      </c>
      <c r="DH90" s="12">
        <v>0</v>
      </c>
      <c r="DI90" s="12">
        <v>16.7</v>
      </c>
      <c r="DJ90" s="57">
        <v>1</v>
      </c>
      <c r="DK90" s="57" t="s">
        <v>320</v>
      </c>
      <c r="DL90" s="57" t="s">
        <v>331</v>
      </c>
      <c r="DM90" s="57" t="s">
        <v>1432</v>
      </c>
      <c r="DN90" s="57" t="s">
        <v>82</v>
      </c>
      <c r="DO90" s="54" t="s">
        <v>761</v>
      </c>
      <c r="DP90" s="57" t="s">
        <v>84</v>
      </c>
      <c r="DQ90" s="57" t="s">
        <v>740</v>
      </c>
      <c r="DR90" s="57" t="s">
        <v>86</v>
      </c>
      <c r="DS90" s="57" t="s">
        <v>1056</v>
      </c>
      <c r="DT90" s="5">
        <f>(DX90/DU90)*100</f>
        <v>7.1289695398574198</v>
      </c>
      <c r="DU90" s="5">
        <f t="shared" si="432"/>
        <v>154300</v>
      </c>
      <c r="DV90" s="157">
        <v>99300</v>
      </c>
      <c r="DW90" s="57" t="s">
        <v>1442</v>
      </c>
      <c r="DX90" s="157">
        <v>11000</v>
      </c>
      <c r="DY90" s="57" t="s">
        <v>1443</v>
      </c>
      <c r="DZ90" s="101" t="s">
        <v>1009</v>
      </c>
      <c r="EA90" s="101" t="s">
        <v>1006</v>
      </c>
      <c r="EB90" s="101" t="s">
        <v>1013</v>
      </c>
      <c r="EC90" s="101" t="s">
        <v>1015</v>
      </c>
      <c r="ED90" s="5">
        <f>(EH90/EE90)*100</f>
        <v>29.256594724220626</v>
      </c>
      <c r="EE90" s="5">
        <f t="shared" si="433"/>
        <v>417</v>
      </c>
      <c r="EF90" s="59">
        <v>152</v>
      </c>
      <c r="EG90" s="59">
        <v>143</v>
      </c>
      <c r="EH90" s="59">
        <v>122</v>
      </c>
      <c r="EI90" s="59">
        <v>0</v>
      </c>
      <c r="EJ90" s="58" t="s">
        <v>933</v>
      </c>
      <c r="EK90" s="59">
        <v>100</v>
      </c>
      <c r="EL90" s="57" t="s">
        <v>336</v>
      </c>
      <c r="EM90" s="59">
        <v>25</v>
      </c>
      <c r="EN90" s="57" t="s">
        <v>336</v>
      </c>
      <c r="EO90" s="59">
        <v>25</v>
      </c>
      <c r="EP90" s="57" t="s">
        <v>336</v>
      </c>
      <c r="EQ90" s="59">
        <v>25</v>
      </c>
      <c r="ER90" s="57" t="s">
        <v>742</v>
      </c>
      <c r="ES90" s="57" t="s">
        <v>331</v>
      </c>
      <c r="ET90" s="57" t="s">
        <v>948</v>
      </c>
      <c r="EU90" s="57"/>
      <c r="EV90" s="57"/>
      <c r="EW90" s="57"/>
      <c r="EX90" s="54" t="s">
        <v>90</v>
      </c>
      <c r="EZ90" s="54">
        <v>2</v>
      </c>
      <c r="FB90" s="54">
        <v>1</v>
      </c>
      <c r="FC90" s="54">
        <v>1</v>
      </c>
      <c r="FD90" s="54">
        <v>4</v>
      </c>
      <c r="FE90" s="60">
        <v>24592</v>
      </c>
      <c r="FF90" s="54">
        <v>3</v>
      </c>
      <c r="FG90" s="60">
        <v>28854</v>
      </c>
      <c r="FH90" s="54">
        <v>2</v>
      </c>
      <c r="FI90" s="54">
        <v>0</v>
      </c>
      <c r="FL90" s="54">
        <v>811</v>
      </c>
      <c r="FM90" s="54">
        <v>816</v>
      </c>
      <c r="FP90" s="54">
        <v>811</v>
      </c>
      <c r="FQ90" s="54">
        <v>3</v>
      </c>
      <c r="FR90" s="54" t="s">
        <v>65</v>
      </c>
      <c r="FS90" s="54">
        <v>0</v>
      </c>
      <c r="FT90">
        <v>16</v>
      </c>
      <c r="FU90">
        <v>2</v>
      </c>
      <c r="FV90" s="134">
        <v>32555</v>
      </c>
      <c r="FW90">
        <v>2</v>
      </c>
      <c r="FX90">
        <v>21</v>
      </c>
      <c r="FY90" s="134">
        <v>32560</v>
      </c>
      <c r="FZ90" s="134">
        <v>32530</v>
      </c>
      <c r="GA90" s="134">
        <v>32500</v>
      </c>
      <c r="GB90" s="134">
        <v>32470</v>
      </c>
      <c r="GC90" s="134">
        <v>32440</v>
      </c>
      <c r="GD90" s="134">
        <v>32410</v>
      </c>
      <c r="GE90" s="134">
        <v>32380</v>
      </c>
      <c r="GF90" s="134">
        <v>32195</v>
      </c>
      <c r="GG90" s="134">
        <v>32525</v>
      </c>
      <c r="GH90" s="134">
        <v>32495</v>
      </c>
      <c r="GI90" s="134">
        <v>32465</v>
      </c>
      <c r="GJ90" s="134">
        <v>32435</v>
      </c>
      <c r="GK90" s="134">
        <v>32405</v>
      </c>
      <c r="GL90" s="134">
        <v>32375</v>
      </c>
      <c r="GM90" s="134">
        <v>32190</v>
      </c>
      <c r="GN90">
        <v>2</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c r="HR90"/>
      <c r="HS90"/>
      <c r="HT90"/>
      <c r="HU90"/>
      <c r="HV90"/>
      <c r="HW90"/>
      <c r="HX90"/>
      <c r="HY90"/>
      <c r="HZ90"/>
      <c r="IA90"/>
      <c r="IB90"/>
      <c r="IC90"/>
      <c r="ID90"/>
    </row>
    <row r="91" spans="1:238" s="54" customFormat="1" x14ac:dyDescent="0.2">
      <c r="A91" s="54" t="s">
        <v>77</v>
      </c>
      <c r="B91" s="54">
        <v>1989</v>
      </c>
      <c r="C91" s="54">
        <v>-7</v>
      </c>
      <c r="D91" s="54" t="s">
        <v>78</v>
      </c>
      <c r="E91" s="54" t="s">
        <v>79</v>
      </c>
      <c r="F91" s="54" t="s">
        <v>80</v>
      </c>
      <c r="G91" s="54" t="s">
        <v>81</v>
      </c>
      <c r="S91" s="55"/>
      <c r="T91" s="56"/>
      <c r="U91" s="56"/>
      <c r="V91" s="57"/>
      <c r="W91" s="57"/>
      <c r="X91" s="57"/>
      <c r="Y91" s="57"/>
      <c r="Z91" s="57"/>
      <c r="AA91" s="57"/>
      <c r="AB91" s="57"/>
      <c r="AC91" s="57"/>
      <c r="AD91" s="57"/>
      <c r="AE91" s="58"/>
      <c r="AF91" s="58"/>
      <c r="AG91" s="58"/>
      <c r="AH91" s="58"/>
      <c r="AI91" s="58"/>
      <c r="AJ91" s="57" t="s">
        <v>762</v>
      </c>
      <c r="AK91" s="57" t="s">
        <v>331</v>
      </c>
      <c r="AL91" s="56">
        <v>1</v>
      </c>
      <c r="AM91" s="56">
        <v>1</v>
      </c>
      <c r="AN91" s="56">
        <v>1</v>
      </c>
      <c r="AO91" s="56"/>
      <c r="AP91" s="56"/>
      <c r="AQ91" s="56"/>
      <c r="AR91" s="56"/>
      <c r="AS91" s="56">
        <v>0</v>
      </c>
      <c r="AU91" s="54">
        <v>0</v>
      </c>
      <c r="AV91" s="56">
        <v>500</v>
      </c>
      <c r="AW91" s="54">
        <v>50010</v>
      </c>
      <c r="AX91" s="54">
        <v>1</v>
      </c>
      <c r="AY91" s="54">
        <v>0</v>
      </c>
      <c r="AZ91" s="54">
        <v>1</v>
      </c>
      <c r="BA91" s="54">
        <v>1</v>
      </c>
      <c r="BB91" s="54">
        <v>0</v>
      </c>
      <c r="BC91" s="54">
        <v>1</v>
      </c>
      <c r="BD91" s="57" t="s">
        <v>303</v>
      </c>
      <c r="BE91" s="57" t="s">
        <v>383</v>
      </c>
      <c r="BF91" s="57" t="s">
        <v>311</v>
      </c>
      <c r="BG91" s="57" t="s">
        <v>1412</v>
      </c>
      <c r="BH91" s="57" t="s">
        <v>313</v>
      </c>
      <c r="BI91" s="57" t="s">
        <v>1411</v>
      </c>
      <c r="BJ91" s="57" t="s">
        <v>311</v>
      </c>
      <c r="BK91" s="57" t="s">
        <v>314</v>
      </c>
      <c r="BL91" s="57" t="s">
        <v>313</v>
      </c>
      <c r="BN91" s="161">
        <v>0</v>
      </c>
      <c r="BO91" s="161">
        <v>0</v>
      </c>
      <c r="BP91" s="57"/>
      <c r="BQ91" s="57" t="s">
        <v>739</v>
      </c>
      <c r="BR91" s="57" t="s">
        <v>331</v>
      </c>
      <c r="BS91" s="57" t="s">
        <v>315</v>
      </c>
      <c r="BT91" s="3">
        <v>1</v>
      </c>
      <c r="BU91" s="59">
        <v>4</v>
      </c>
      <c r="BV91" s="59">
        <v>0</v>
      </c>
      <c r="BW91" s="59" t="s">
        <v>86</v>
      </c>
      <c r="BX91" s="12" t="s">
        <v>1424</v>
      </c>
      <c r="BY91" s="12">
        <v>0</v>
      </c>
      <c r="BZ91" s="12">
        <v>1</v>
      </c>
      <c r="CA91" s="59">
        <v>1</v>
      </c>
      <c r="CB91" s="59">
        <v>0</v>
      </c>
      <c r="CC91" s="59">
        <v>2</v>
      </c>
      <c r="CD91" s="59">
        <v>0</v>
      </c>
      <c r="CE91" s="59">
        <v>0</v>
      </c>
      <c r="CF91" s="59">
        <v>1</v>
      </c>
      <c r="CG91" s="59">
        <v>0</v>
      </c>
      <c r="CH91" s="59">
        <v>0</v>
      </c>
      <c r="CI91" s="59">
        <v>1</v>
      </c>
      <c r="CJ91" s="59">
        <v>56</v>
      </c>
      <c r="CK91" s="59" t="s">
        <v>1486</v>
      </c>
      <c r="CL91" s="59">
        <v>50</v>
      </c>
      <c r="CM91" s="59">
        <v>50</v>
      </c>
      <c r="CN91" s="59">
        <v>0</v>
      </c>
      <c r="CO91" s="3">
        <v>1</v>
      </c>
      <c r="CP91" s="3">
        <v>1</v>
      </c>
      <c r="CQ91" s="59">
        <v>0</v>
      </c>
      <c r="CR91" s="161">
        <v>0</v>
      </c>
      <c r="CS91" s="161">
        <v>1</v>
      </c>
      <c r="CT91" s="161">
        <v>0</v>
      </c>
      <c r="CU91" s="59">
        <v>0</v>
      </c>
      <c r="CV91" s="161">
        <v>0</v>
      </c>
      <c r="CW91" s="161">
        <v>1</v>
      </c>
      <c r="CX91" s="161">
        <v>0</v>
      </c>
      <c r="CY91" s="59">
        <v>0</v>
      </c>
      <c r="CZ91" s="59">
        <v>23.2</v>
      </c>
      <c r="DA91" s="59">
        <v>0</v>
      </c>
      <c r="DB91" s="59">
        <v>0</v>
      </c>
      <c r="DC91" s="59">
        <v>0</v>
      </c>
      <c r="DD91" s="12">
        <v>50</v>
      </c>
      <c r="DE91" s="12">
        <f t="shared" si="431"/>
        <v>75</v>
      </c>
      <c r="DF91" s="12">
        <v>25</v>
      </c>
      <c r="DG91" s="12">
        <v>25</v>
      </c>
      <c r="DH91" s="12">
        <v>0</v>
      </c>
      <c r="DI91" s="12">
        <v>16.7</v>
      </c>
      <c r="DJ91" s="57">
        <v>1</v>
      </c>
      <c r="DK91" s="57" t="s">
        <v>320</v>
      </c>
      <c r="DL91" s="57" t="s">
        <v>331</v>
      </c>
      <c r="DM91" s="57" t="s">
        <v>1432</v>
      </c>
      <c r="DN91" s="57" t="s">
        <v>82</v>
      </c>
      <c r="DO91" s="54" t="s">
        <v>761</v>
      </c>
      <c r="DP91" s="57" t="s">
        <v>84</v>
      </c>
      <c r="DQ91" s="57" t="s">
        <v>740</v>
      </c>
      <c r="DR91" s="57" t="s">
        <v>86</v>
      </c>
      <c r="DS91" s="57" t="s">
        <v>1056</v>
      </c>
      <c r="DT91" s="5">
        <f>(DY91/DU91)*100</f>
        <v>19.442644199611149</v>
      </c>
      <c r="DU91" s="5">
        <f t="shared" si="432"/>
        <v>154300</v>
      </c>
      <c r="DV91" s="157">
        <v>99300</v>
      </c>
      <c r="DW91" s="57" t="s">
        <v>1442</v>
      </c>
      <c r="DX91" s="157">
        <v>11000</v>
      </c>
      <c r="DY91" s="57" t="s">
        <v>1443</v>
      </c>
      <c r="DZ91" s="101" t="s">
        <v>1009</v>
      </c>
      <c r="EA91" s="101" t="s">
        <v>1006</v>
      </c>
      <c r="EB91" s="101" t="s">
        <v>1013</v>
      </c>
      <c r="EC91" s="101" t="s">
        <v>1015</v>
      </c>
      <c r="ED91" s="5">
        <f>(EI91/EE91)*100</f>
        <v>0</v>
      </c>
      <c r="EE91" s="5">
        <f t="shared" si="433"/>
        <v>417</v>
      </c>
      <c r="EF91" s="59">
        <v>152</v>
      </c>
      <c r="EG91" s="59">
        <v>143</v>
      </c>
      <c r="EH91" s="59">
        <v>122</v>
      </c>
      <c r="EI91" s="59">
        <v>0</v>
      </c>
      <c r="EJ91" s="58" t="s">
        <v>933</v>
      </c>
      <c r="EK91" s="59">
        <v>100</v>
      </c>
      <c r="EL91" s="57" t="s">
        <v>336</v>
      </c>
      <c r="EM91" s="59">
        <v>25</v>
      </c>
      <c r="EN91" s="57" t="s">
        <v>336</v>
      </c>
      <c r="EO91" s="59">
        <v>25</v>
      </c>
      <c r="EP91" s="57" t="s">
        <v>336</v>
      </c>
      <c r="EQ91" s="59">
        <v>25</v>
      </c>
      <c r="ER91" s="57" t="s">
        <v>742</v>
      </c>
      <c r="ES91" s="57" t="s">
        <v>331</v>
      </c>
      <c r="ET91" s="57" t="s">
        <v>948</v>
      </c>
      <c r="EU91" s="57"/>
      <c r="EV91" s="57"/>
      <c r="EW91" s="57"/>
      <c r="EX91" s="54" t="s">
        <v>90</v>
      </c>
      <c r="EZ91" s="54">
        <v>2</v>
      </c>
      <c r="FB91" s="54">
        <v>1</v>
      </c>
      <c r="FC91" s="54">
        <v>1</v>
      </c>
      <c r="FD91" s="54">
        <v>4</v>
      </c>
      <c r="FE91" s="60">
        <v>24592</v>
      </c>
      <c r="FF91" s="54">
        <v>3</v>
      </c>
      <c r="FG91" s="60">
        <v>28854</v>
      </c>
      <c r="FH91" s="54">
        <v>2</v>
      </c>
      <c r="FI91" s="54">
        <v>0</v>
      </c>
      <c r="FL91" s="54">
        <v>811</v>
      </c>
      <c r="FM91" s="54">
        <v>816</v>
      </c>
      <c r="FP91" s="54">
        <v>811</v>
      </c>
      <c r="FQ91" s="54">
        <v>3</v>
      </c>
      <c r="FR91" s="54" t="s">
        <v>65</v>
      </c>
      <c r="FS91" s="54">
        <v>0</v>
      </c>
      <c r="FT91">
        <v>16</v>
      </c>
      <c r="FU91">
        <v>2</v>
      </c>
      <c r="FV91" s="134">
        <v>32555</v>
      </c>
      <c r="FW91">
        <v>2</v>
      </c>
      <c r="FX91">
        <v>21</v>
      </c>
      <c r="FY91" s="134">
        <v>32560</v>
      </c>
      <c r="FZ91" s="134">
        <v>32530</v>
      </c>
      <c r="GA91" s="134">
        <v>32500</v>
      </c>
      <c r="GB91" s="134">
        <v>32470</v>
      </c>
      <c r="GC91" s="134">
        <v>32440</v>
      </c>
      <c r="GD91" s="134">
        <v>32410</v>
      </c>
      <c r="GE91" s="134">
        <v>32380</v>
      </c>
      <c r="GF91" s="134">
        <v>32195</v>
      </c>
      <c r="GG91" s="134">
        <v>32525</v>
      </c>
      <c r="GH91" s="134">
        <v>32495</v>
      </c>
      <c r="GI91" s="134">
        <v>32465</v>
      </c>
      <c r="GJ91" s="134">
        <v>32435</v>
      </c>
      <c r="GK91" s="134">
        <v>32405</v>
      </c>
      <c r="GL91" s="134">
        <v>32375</v>
      </c>
      <c r="GM91" s="134">
        <v>32190</v>
      </c>
      <c r="GN91">
        <v>3</v>
      </c>
      <c r="GO91">
        <v>0</v>
      </c>
      <c r="GP91">
        <v>0</v>
      </c>
      <c r="GQ91">
        <v>0</v>
      </c>
      <c r="GR91">
        <v>0</v>
      </c>
      <c r="GS91">
        <v>0</v>
      </c>
      <c r="GT91">
        <v>0</v>
      </c>
      <c r="GU91">
        <v>0</v>
      </c>
      <c r="GV91">
        <v>0</v>
      </c>
      <c r="GW91">
        <v>0</v>
      </c>
      <c r="GX91">
        <v>0</v>
      </c>
      <c r="GY91">
        <v>0</v>
      </c>
      <c r="GZ91">
        <v>0</v>
      </c>
      <c r="HA91">
        <v>0</v>
      </c>
      <c r="HB91">
        <v>0</v>
      </c>
      <c r="HC91">
        <v>0</v>
      </c>
      <c r="HD91">
        <v>0</v>
      </c>
      <c r="HE91">
        <v>100</v>
      </c>
      <c r="HF91">
        <v>0</v>
      </c>
      <c r="HG91">
        <v>100</v>
      </c>
      <c r="HH91">
        <v>0</v>
      </c>
      <c r="HI91">
        <v>100</v>
      </c>
      <c r="HJ91">
        <v>0</v>
      </c>
      <c r="HK91">
        <v>100</v>
      </c>
      <c r="HL91">
        <v>0</v>
      </c>
      <c r="HM91">
        <v>100</v>
      </c>
      <c r="HN91">
        <v>0</v>
      </c>
      <c r="HO91">
        <v>100</v>
      </c>
      <c r="HP91">
        <v>0</v>
      </c>
      <c r="HQ91"/>
      <c r="HR91">
        <v>0</v>
      </c>
      <c r="HS91">
        <v>0</v>
      </c>
      <c r="HT91">
        <v>0</v>
      </c>
      <c r="HU91">
        <v>0</v>
      </c>
      <c r="HV91">
        <v>0</v>
      </c>
      <c r="HW91">
        <v>0</v>
      </c>
      <c r="HX91"/>
      <c r="HY91"/>
      <c r="HZ91"/>
      <c r="IA91"/>
      <c r="IB91"/>
      <c r="IC91"/>
      <c r="ID91"/>
    </row>
    <row r="92" spans="1:238" s="54" customFormat="1" x14ac:dyDescent="0.2">
      <c r="A92" s="54" t="s">
        <v>77</v>
      </c>
      <c r="B92" s="54">
        <v>1989</v>
      </c>
      <c r="C92" s="54">
        <v>-7</v>
      </c>
      <c r="D92" s="54" t="s">
        <v>78</v>
      </c>
      <c r="E92" s="54" t="s">
        <v>79</v>
      </c>
      <c r="F92" s="54" t="s">
        <v>80</v>
      </c>
      <c r="G92" s="54" t="s">
        <v>81</v>
      </c>
      <c r="H92" s="54" t="s">
        <v>82</v>
      </c>
      <c r="I92" s="54" t="s">
        <v>83</v>
      </c>
      <c r="J92" s="54" t="s">
        <v>84</v>
      </c>
      <c r="K92" s="54" t="s">
        <v>85</v>
      </c>
      <c r="L92" s="54" t="s">
        <v>86</v>
      </c>
      <c r="M92" s="54" t="s">
        <v>87</v>
      </c>
      <c r="S92" s="55" t="s">
        <v>88</v>
      </c>
      <c r="T92" s="56">
        <v>1</v>
      </c>
      <c r="U92" s="56">
        <v>0</v>
      </c>
      <c r="V92" s="57" t="s">
        <v>89</v>
      </c>
      <c r="W92" s="57" t="s">
        <v>57</v>
      </c>
      <c r="X92" s="57" t="s">
        <v>57</v>
      </c>
      <c r="Y92" s="57" t="s">
        <v>57</v>
      </c>
      <c r="Z92" s="57" t="s">
        <v>57</v>
      </c>
      <c r="AA92" s="57"/>
      <c r="AB92" s="57"/>
      <c r="AC92" s="57" t="s">
        <v>57</v>
      </c>
      <c r="AD92" s="57" t="s">
        <v>60</v>
      </c>
      <c r="AE92" s="58" t="s">
        <v>60</v>
      </c>
      <c r="AF92" s="58" t="s">
        <v>331</v>
      </c>
      <c r="AG92" s="58" t="s">
        <v>331</v>
      </c>
      <c r="AH92" s="58"/>
      <c r="AI92" s="58" t="s">
        <v>331</v>
      </c>
      <c r="AJ92" s="57" t="s">
        <v>762</v>
      </c>
      <c r="AK92" s="57" t="s">
        <v>762</v>
      </c>
      <c r="AL92" s="56">
        <v>0</v>
      </c>
      <c r="AM92" s="56">
        <v>0</v>
      </c>
      <c r="AN92" s="56">
        <v>0</v>
      </c>
      <c r="AO92" s="56"/>
      <c r="AP92" s="56"/>
      <c r="AQ92" s="56"/>
      <c r="AR92" s="56"/>
      <c r="AS92" s="56">
        <v>0</v>
      </c>
      <c r="AU92" s="54">
        <v>0</v>
      </c>
      <c r="AV92" s="56">
        <v>501</v>
      </c>
      <c r="AW92" s="54">
        <v>50110</v>
      </c>
      <c r="AX92" s="54">
        <v>2</v>
      </c>
      <c r="AY92" s="54">
        <v>1</v>
      </c>
      <c r="AZ92" s="54">
        <v>2</v>
      </c>
      <c r="BA92" s="54">
        <v>1</v>
      </c>
      <c r="BB92" s="54">
        <v>0</v>
      </c>
      <c r="BC92" s="54">
        <v>1</v>
      </c>
      <c r="BD92" s="57" t="s">
        <v>303</v>
      </c>
      <c r="BE92" s="57" t="s">
        <v>383</v>
      </c>
      <c r="BF92" s="57" t="s">
        <v>326</v>
      </c>
      <c r="BG92" s="57" t="s">
        <v>311</v>
      </c>
      <c r="BH92" s="57" t="s">
        <v>313</v>
      </c>
      <c r="BI92" s="57"/>
      <c r="BJ92" s="57" t="s">
        <v>326</v>
      </c>
      <c r="BK92" s="57" t="s">
        <v>327</v>
      </c>
      <c r="BL92" s="57" t="s">
        <v>313</v>
      </c>
      <c r="BM92" s="57"/>
      <c r="BN92" s="161">
        <v>0</v>
      </c>
      <c r="BO92" s="161">
        <v>0</v>
      </c>
      <c r="BP92" s="57"/>
      <c r="BQ92" s="57" t="s">
        <v>689</v>
      </c>
      <c r="BR92" s="57" t="s">
        <v>762</v>
      </c>
      <c r="BS92" s="57" t="s">
        <v>315</v>
      </c>
      <c r="BT92" s="3">
        <v>1</v>
      </c>
      <c r="BU92" s="59">
        <v>3</v>
      </c>
      <c r="BV92" s="59">
        <v>1</v>
      </c>
      <c r="BW92" s="59" t="s">
        <v>1136</v>
      </c>
      <c r="BX92" s="1" t="s">
        <v>320</v>
      </c>
      <c r="BY92" s="28">
        <v>1</v>
      </c>
      <c r="BZ92" s="28">
        <v>0</v>
      </c>
      <c r="CA92" s="59">
        <v>0</v>
      </c>
      <c r="CB92" s="59">
        <v>0</v>
      </c>
      <c r="CC92" s="59">
        <v>2</v>
      </c>
      <c r="CD92" s="59">
        <v>1</v>
      </c>
      <c r="CE92" s="59">
        <v>1</v>
      </c>
      <c r="CF92" s="59">
        <v>0</v>
      </c>
      <c r="CG92" s="59">
        <v>0</v>
      </c>
      <c r="CH92" s="59">
        <v>1</v>
      </c>
      <c r="CI92" s="59">
        <v>0</v>
      </c>
      <c r="CJ92" s="59">
        <v>51</v>
      </c>
      <c r="CK92" s="59" t="s">
        <v>1481</v>
      </c>
      <c r="CL92" s="59">
        <v>6.2</v>
      </c>
      <c r="CM92" s="59">
        <v>93.8</v>
      </c>
      <c r="CN92" s="59">
        <v>50</v>
      </c>
      <c r="CO92" s="3">
        <v>1</v>
      </c>
      <c r="CP92" s="3">
        <v>1</v>
      </c>
      <c r="CQ92" s="59">
        <v>1</v>
      </c>
      <c r="CR92" s="161">
        <v>0</v>
      </c>
      <c r="CS92" s="161">
        <v>0</v>
      </c>
      <c r="CT92" s="161">
        <v>1</v>
      </c>
      <c r="CU92" s="59">
        <v>1</v>
      </c>
      <c r="CV92" s="161">
        <v>0</v>
      </c>
      <c r="CW92" s="161">
        <v>0</v>
      </c>
      <c r="CX92" s="161">
        <v>1</v>
      </c>
      <c r="CY92" s="59">
        <v>51.5</v>
      </c>
      <c r="CZ92" s="59">
        <v>87.6</v>
      </c>
      <c r="DA92" s="59">
        <v>1</v>
      </c>
      <c r="DB92" s="59">
        <v>1</v>
      </c>
      <c r="DC92" s="59">
        <v>1</v>
      </c>
      <c r="DD92" s="12">
        <f>100-EK92</f>
        <v>6.2000000000000028</v>
      </c>
      <c r="DE92" s="12">
        <f t="shared" si="431"/>
        <v>6.2000000000000028</v>
      </c>
      <c r="DF92" s="12">
        <v>93.8</v>
      </c>
      <c r="DG92" s="12">
        <v>93.8</v>
      </c>
      <c r="DH92" s="12">
        <v>33.299999999999997</v>
      </c>
      <c r="DI92" s="12">
        <v>33.299999999999997</v>
      </c>
      <c r="DJ92" s="57">
        <v>1</v>
      </c>
      <c r="DK92" s="57" t="s">
        <v>320</v>
      </c>
      <c r="DL92" s="57" t="s">
        <v>331</v>
      </c>
      <c r="DM92" s="57" t="s">
        <v>1432</v>
      </c>
      <c r="DN92" s="57" t="s">
        <v>82</v>
      </c>
      <c r="DO92" s="57" t="s">
        <v>1359</v>
      </c>
      <c r="DP92" s="57" t="s">
        <v>84</v>
      </c>
      <c r="DQ92" s="57" t="s">
        <v>740</v>
      </c>
      <c r="DR92" s="57"/>
      <c r="DS92" s="57"/>
      <c r="DT92" s="12">
        <f>(DV92/DU92)*100</f>
        <v>79.88736926790024</v>
      </c>
      <c r="DU92" s="5">
        <f t="shared" ref="DU92:DU99" si="434">DV92+DW92+DX92</f>
        <v>124300</v>
      </c>
      <c r="DV92" s="157">
        <v>99300</v>
      </c>
      <c r="DW92" s="57" t="s">
        <v>1442</v>
      </c>
      <c r="DX92" s="157">
        <v>11000</v>
      </c>
      <c r="DY92" s="57"/>
      <c r="DZ92" s="101" t="s">
        <v>1009</v>
      </c>
      <c r="EA92" s="101" t="s">
        <v>1006</v>
      </c>
      <c r="EB92" s="101" t="s">
        <v>1013</v>
      </c>
      <c r="EC92" s="57"/>
      <c r="ED92" s="12">
        <f>(EF92/EE92)*100</f>
        <v>36.450839328537171</v>
      </c>
      <c r="EE92" s="5">
        <f t="shared" ref="EE92:EE99" si="435">EF92+EG92+EH92</f>
        <v>417</v>
      </c>
      <c r="EF92" s="59">
        <v>152</v>
      </c>
      <c r="EG92" s="59">
        <v>143</v>
      </c>
      <c r="EH92" s="59">
        <v>122</v>
      </c>
      <c r="EI92" s="57"/>
      <c r="EJ92" s="58" t="s">
        <v>935</v>
      </c>
      <c r="EK92" s="80">
        <v>93.8</v>
      </c>
      <c r="EL92" s="57" t="s">
        <v>336</v>
      </c>
      <c r="EM92" s="59">
        <v>33.299999999999997</v>
      </c>
      <c r="EN92" s="57" t="s">
        <v>336</v>
      </c>
      <c r="EO92" s="59">
        <v>33.299999999999997</v>
      </c>
      <c r="EP92" s="57"/>
      <c r="EQ92" s="59"/>
      <c r="ER92" s="57" t="s">
        <v>743</v>
      </c>
      <c r="ES92" s="57" t="s">
        <v>331</v>
      </c>
      <c r="ET92" s="57" t="s">
        <v>948</v>
      </c>
      <c r="EV92" s="57"/>
      <c r="EW92" s="57"/>
      <c r="EX92" s="54" t="s">
        <v>90</v>
      </c>
      <c r="EZ92" s="54">
        <v>2</v>
      </c>
      <c r="FB92" s="54">
        <v>1</v>
      </c>
      <c r="FC92" s="54">
        <v>1</v>
      </c>
      <c r="FD92" s="54">
        <v>4</v>
      </c>
      <c r="FE92" s="60">
        <v>24592</v>
      </c>
      <c r="FF92" s="54">
        <v>3</v>
      </c>
      <c r="FG92" s="60">
        <v>28854</v>
      </c>
      <c r="FH92" s="54">
        <v>2</v>
      </c>
      <c r="FI92" s="54">
        <v>0</v>
      </c>
      <c r="FL92" s="54">
        <v>811</v>
      </c>
      <c r="FM92" s="54">
        <v>816</v>
      </c>
      <c r="FP92" s="54">
        <v>811</v>
      </c>
      <c r="FQ92" s="54">
        <v>3</v>
      </c>
      <c r="FR92" s="54" t="s">
        <v>65</v>
      </c>
      <c r="FS92" s="54">
        <v>0</v>
      </c>
      <c r="FT92">
        <v>2</v>
      </c>
      <c r="FU92">
        <v>5</v>
      </c>
      <c r="FV92" s="134">
        <v>32630</v>
      </c>
      <c r="FW92">
        <v>5</v>
      </c>
      <c r="FX92">
        <v>3</v>
      </c>
      <c r="FY92" s="134">
        <v>32631</v>
      </c>
      <c r="FZ92" s="134">
        <v>32601</v>
      </c>
      <c r="GA92" s="134">
        <v>32571</v>
      </c>
      <c r="GB92" s="134">
        <v>32541</v>
      </c>
      <c r="GC92" s="134">
        <v>32511</v>
      </c>
      <c r="GD92" s="134">
        <v>32481</v>
      </c>
      <c r="GE92" s="134">
        <v>32451</v>
      </c>
      <c r="GF92" s="134">
        <v>32266</v>
      </c>
      <c r="GG92" s="134">
        <v>32600</v>
      </c>
      <c r="GH92" s="134">
        <v>32570</v>
      </c>
      <c r="GI92" s="134">
        <v>32540</v>
      </c>
      <c r="GJ92" s="134">
        <v>32510</v>
      </c>
      <c r="GK92" s="134">
        <v>32480</v>
      </c>
      <c r="GL92" s="134">
        <v>32450</v>
      </c>
      <c r="GM92" s="134">
        <v>32265</v>
      </c>
      <c r="GN92">
        <v>1</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107</v>
      </c>
      <c r="HM92">
        <v>0</v>
      </c>
      <c r="HN92">
        <v>107</v>
      </c>
      <c r="HO92">
        <v>0</v>
      </c>
      <c r="HP92">
        <v>107</v>
      </c>
      <c r="HQ92"/>
      <c r="HR92"/>
      <c r="HS92"/>
      <c r="HT92"/>
      <c r="HU92">
        <v>0</v>
      </c>
      <c r="HV92">
        <v>0</v>
      </c>
      <c r="HW92">
        <v>0</v>
      </c>
      <c r="HX92"/>
      <c r="HY92"/>
      <c r="HZ92"/>
      <c r="IA92"/>
      <c r="IB92"/>
      <c r="IC92"/>
      <c r="ID92"/>
    </row>
    <row r="93" spans="1:238" s="54" customFormat="1" x14ac:dyDescent="0.2">
      <c r="A93" s="54" t="s">
        <v>77</v>
      </c>
      <c r="B93" s="54">
        <v>1989</v>
      </c>
      <c r="C93" s="54">
        <v>-7</v>
      </c>
      <c r="D93" s="54" t="s">
        <v>78</v>
      </c>
      <c r="E93" s="54" t="s">
        <v>79</v>
      </c>
      <c r="F93" s="54" t="s">
        <v>80</v>
      </c>
      <c r="G93" s="54" t="s">
        <v>81</v>
      </c>
      <c r="H93" s="54" t="s">
        <v>82</v>
      </c>
      <c r="I93" s="54" t="s">
        <v>83</v>
      </c>
      <c r="J93" s="54" t="s">
        <v>84</v>
      </c>
      <c r="K93" s="54" t="s">
        <v>85</v>
      </c>
      <c r="L93" s="54" t="s">
        <v>86</v>
      </c>
      <c r="M93" s="54" t="s">
        <v>87</v>
      </c>
      <c r="S93" s="55" t="s">
        <v>88</v>
      </c>
      <c r="T93" s="56">
        <v>1</v>
      </c>
      <c r="U93" s="56">
        <v>0</v>
      </c>
      <c r="V93" s="57" t="s">
        <v>89</v>
      </c>
      <c r="W93" s="57" t="s">
        <v>57</v>
      </c>
      <c r="X93" s="57" t="s">
        <v>57</v>
      </c>
      <c r="Y93" s="57" t="s">
        <v>57</v>
      </c>
      <c r="Z93" s="57" t="s">
        <v>57</v>
      </c>
      <c r="AA93" s="57"/>
      <c r="AB93" s="57"/>
      <c r="AC93" s="57" t="s">
        <v>57</v>
      </c>
      <c r="AD93" s="57" t="s">
        <v>60</v>
      </c>
      <c r="AE93" s="58" t="s">
        <v>60</v>
      </c>
      <c r="AF93" s="58" t="s">
        <v>331</v>
      </c>
      <c r="AG93" s="58" t="s">
        <v>331</v>
      </c>
      <c r="AH93" s="58"/>
      <c r="AI93" s="58" t="s">
        <v>331</v>
      </c>
      <c r="AJ93" s="57" t="s">
        <v>762</v>
      </c>
      <c r="AK93" s="57" t="s">
        <v>762</v>
      </c>
      <c r="AL93" s="56">
        <v>0</v>
      </c>
      <c r="AM93" s="56">
        <v>0</v>
      </c>
      <c r="AN93" s="56">
        <v>0</v>
      </c>
      <c r="AO93" s="56"/>
      <c r="AP93" s="56"/>
      <c r="AQ93" s="56"/>
      <c r="AR93" s="56"/>
      <c r="AS93" s="56">
        <v>0</v>
      </c>
      <c r="AU93" s="54">
        <v>0</v>
      </c>
      <c r="AV93" s="56">
        <v>501</v>
      </c>
      <c r="AW93" s="54">
        <v>50110</v>
      </c>
      <c r="AX93" s="54">
        <v>2</v>
      </c>
      <c r="AY93" s="54">
        <v>1</v>
      </c>
      <c r="AZ93" s="54">
        <v>2</v>
      </c>
      <c r="BA93" s="54">
        <v>1</v>
      </c>
      <c r="BB93" s="54">
        <v>0</v>
      </c>
      <c r="BC93" s="54">
        <v>1</v>
      </c>
      <c r="BD93" s="57" t="s">
        <v>303</v>
      </c>
      <c r="BE93" s="57" t="s">
        <v>383</v>
      </c>
      <c r="BF93" s="57" t="s">
        <v>326</v>
      </c>
      <c r="BG93" s="57" t="s">
        <v>311</v>
      </c>
      <c r="BH93" s="57" t="s">
        <v>313</v>
      </c>
      <c r="BI93" s="57"/>
      <c r="BJ93" s="57" t="s">
        <v>326</v>
      </c>
      <c r="BK93" s="57" t="s">
        <v>327</v>
      </c>
      <c r="BL93" s="57" t="s">
        <v>313</v>
      </c>
      <c r="BM93" s="57"/>
      <c r="BN93" s="161">
        <v>0</v>
      </c>
      <c r="BO93" s="161">
        <v>0</v>
      </c>
      <c r="BP93" s="57"/>
      <c r="BQ93" s="57" t="s">
        <v>689</v>
      </c>
      <c r="BR93" s="57" t="s">
        <v>762</v>
      </c>
      <c r="BS93" s="57" t="s">
        <v>315</v>
      </c>
      <c r="BT93" s="3">
        <v>1</v>
      </c>
      <c r="BU93" s="59">
        <v>3</v>
      </c>
      <c r="BV93" s="59">
        <v>1</v>
      </c>
      <c r="BW93" s="59" t="s">
        <v>1136</v>
      </c>
      <c r="BX93" s="1" t="s">
        <v>320</v>
      </c>
      <c r="BY93" s="28">
        <v>1</v>
      </c>
      <c r="BZ93" s="28">
        <v>0</v>
      </c>
      <c r="CA93" s="59">
        <v>0</v>
      </c>
      <c r="CB93" s="59">
        <v>0</v>
      </c>
      <c r="CC93" s="59">
        <v>2</v>
      </c>
      <c r="CD93" s="59">
        <v>1</v>
      </c>
      <c r="CE93" s="59">
        <v>0</v>
      </c>
      <c r="CF93" s="59">
        <v>0</v>
      </c>
      <c r="CG93" s="59">
        <v>0</v>
      </c>
      <c r="CH93" s="59">
        <v>0</v>
      </c>
      <c r="CI93" s="59">
        <v>1</v>
      </c>
      <c r="CJ93" s="59">
        <v>52</v>
      </c>
      <c r="CK93" s="59" t="s">
        <v>1482</v>
      </c>
      <c r="CL93" s="59">
        <v>0</v>
      </c>
      <c r="CM93" s="59">
        <v>100</v>
      </c>
      <c r="CN93" s="59">
        <v>50</v>
      </c>
      <c r="CO93" s="3">
        <v>1</v>
      </c>
      <c r="CP93" s="3">
        <v>1</v>
      </c>
      <c r="CQ93" s="59">
        <v>1</v>
      </c>
      <c r="CR93" s="161">
        <v>1</v>
      </c>
      <c r="CS93" s="161">
        <v>0</v>
      </c>
      <c r="CT93" s="161">
        <v>0</v>
      </c>
      <c r="CU93" s="59">
        <v>1</v>
      </c>
      <c r="CV93" s="161">
        <v>1</v>
      </c>
      <c r="CW93" s="161">
        <v>0</v>
      </c>
      <c r="CX93" s="161">
        <v>0</v>
      </c>
      <c r="CY93" s="59">
        <v>55.5</v>
      </c>
      <c r="CZ93" s="59">
        <v>90</v>
      </c>
      <c r="DA93" s="59">
        <v>1</v>
      </c>
      <c r="DB93" s="59">
        <v>1</v>
      </c>
      <c r="DC93" s="59">
        <v>1</v>
      </c>
      <c r="DD93" s="12">
        <f>100-EK94</f>
        <v>6.2000000000000028</v>
      </c>
      <c r="DE93" s="12">
        <f t="shared" si="431"/>
        <v>6.2000000000000028</v>
      </c>
      <c r="DF93" s="12">
        <v>93.8</v>
      </c>
      <c r="DG93" s="12">
        <v>93.8</v>
      </c>
      <c r="DH93" s="12">
        <v>33.299999999999997</v>
      </c>
      <c r="DI93" s="12">
        <v>33.299999999999997</v>
      </c>
      <c r="DJ93" s="57">
        <v>1</v>
      </c>
      <c r="DK93" s="57" t="s">
        <v>320</v>
      </c>
      <c r="DL93" s="57" t="s">
        <v>331</v>
      </c>
      <c r="DM93" s="57" t="s">
        <v>1432</v>
      </c>
      <c r="DN93" s="57" t="s">
        <v>82</v>
      </c>
      <c r="DO93" s="57" t="s">
        <v>1359</v>
      </c>
      <c r="DP93" s="57" t="s">
        <v>84</v>
      </c>
      <c r="DQ93" s="57" t="s">
        <v>740</v>
      </c>
      <c r="DR93" s="57"/>
      <c r="DS93" s="57"/>
      <c r="DT93" s="12">
        <f>(DV93/DU93)*100</f>
        <v>79.88736926790024</v>
      </c>
      <c r="DU93" s="5">
        <f t="shared" si="434"/>
        <v>124300</v>
      </c>
      <c r="DV93" s="157">
        <v>99300</v>
      </c>
      <c r="DW93" s="57" t="s">
        <v>1442</v>
      </c>
      <c r="DX93" s="157">
        <v>11000</v>
      </c>
      <c r="DY93" s="57"/>
      <c r="DZ93" s="101" t="s">
        <v>1009</v>
      </c>
      <c r="EA93" s="101" t="s">
        <v>1006</v>
      </c>
      <c r="EB93" s="101" t="s">
        <v>1013</v>
      </c>
      <c r="EC93" s="57"/>
      <c r="ED93" s="12">
        <f>(EF93/EE93)*100</f>
        <v>36.450839328537171</v>
      </c>
      <c r="EE93" s="5">
        <f t="shared" si="435"/>
        <v>417</v>
      </c>
      <c r="EF93" s="59">
        <v>152</v>
      </c>
      <c r="EG93" s="59">
        <v>143</v>
      </c>
      <c r="EH93" s="59">
        <v>122</v>
      </c>
      <c r="EI93" s="57"/>
      <c r="EJ93" s="58" t="s">
        <v>935</v>
      </c>
      <c r="EK93" s="80">
        <v>93.8</v>
      </c>
      <c r="EL93" s="57" t="s">
        <v>336</v>
      </c>
      <c r="EM93" s="59">
        <v>33.299999999999997</v>
      </c>
      <c r="EN93" s="57" t="s">
        <v>336</v>
      </c>
      <c r="EO93" s="59">
        <v>33.299999999999997</v>
      </c>
      <c r="EP93" s="57"/>
      <c r="EQ93" s="59"/>
      <c r="ER93" s="57" t="s">
        <v>743</v>
      </c>
      <c r="ES93" s="57" t="s">
        <v>331</v>
      </c>
      <c r="ET93" s="57" t="s">
        <v>948</v>
      </c>
      <c r="EV93" s="57"/>
      <c r="EW93" s="57"/>
      <c r="EX93" s="54" t="s">
        <v>90</v>
      </c>
      <c r="EZ93" s="54">
        <v>2</v>
      </c>
      <c r="FB93" s="54">
        <v>1</v>
      </c>
      <c r="FC93" s="54">
        <v>1</v>
      </c>
      <c r="FD93" s="54">
        <v>4</v>
      </c>
      <c r="FE93" s="60">
        <v>24592</v>
      </c>
      <c r="FF93" s="54">
        <v>3</v>
      </c>
      <c r="FG93" s="60">
        <v>28854</v>
      </c>
      <c r="FH93" s="54">
        <v>2</v>
      </c>
      <c r="FI93" s="54">
        <v>0</v>
      </c>
      <c r="FL93" s="54">
        <v>811</v>
      </c>
      <c r="FM93" s="54">
        <v>816</v>
      </c>
      <c r="FP93" s="54">
        <v>811</v>
      </c>
      <c r="FQ93" s="54">
        <v>3</v>
      </c>
      <c r="FR93" s="54" t="s">
        <v>65</v>
      </c>
      <c r="FS93" s="54">
        <v>1</v>
      </c>
      <c r="FT93">
        <v>2</v>
      </c>
      <c r="FU93">
        <v>5</v>
      </c>
      <c r="FV93" s="134">
        <v>32630</v>
      </c>
      <c r="FW93">
        <v>5</v>
      </c>
      <c r="FX93">
        <v>3</v>
      </c>
      <c r="FY93" s="134">
        <v>32631</v>
      </c>
      <c r="FZ93" s="134">
        <v>32601</v>
      </c>
      <c r="GA93" s="134">
        <v>32571</v>
      </c>
      <c r="GB93" s="134">
        <v>32541</v>
      </c>
      <c r="GC93" s="134">
        <v>32511</v>
      </c>
      <c r="GD93" s="134">
        <v>32481</v>
      </c>
      <c r="GE93" s="134">
        <v>32451</v>
      </c>
      <c r="GF93" s="134">
        <v>32266</v>
      </c>
      <c r="GG93" s="134">
        <v>32600</v>
      </c>
      <c r="GH93" s="134">
        <v>32570</v>
      </c>
      <c r="GI93" s="134">
        <v>32540</v>
      </c>
      <c r="GJ93" s="134">
        <v>32510</v>
      </c>
      <c r="GK93" s="134">
        <v>32480</v>
      </c>
      <c r="GL93" s="134">
        <v>32450</v>
      </c>
      <c r="GM93" s="134">
        <v>32265</v>
      </c>
      <c r="GN93">
        <v>2</v>
      </c>
      <c r="GO93">
        <v>0</v>
      </c>
      <c r="GP93">
        <v>0</v>
      </c>
      <c r="GQ93">
        <v>5</v>
      </c>
      <c r="GR93">
        <v>0</v>
      </c>
      <c r="GS93">
        <v>5</v>
      </c>
      <c r="GT93">
        <v>0</v>
      </c>
      <c r="GU93">
        <v>5</v>
      </c>
      <c r="GV93">
        <v>0</v>
      </c>
      <c r="GW93">
        <v>5</v>
      </c>
      <c r="GX93">
        <v>0</v>
      </c>
      <c r="GY93">
        <v>5</v>
      </c>
      <c r="GZ93">
        <v>0</v>
      </c>
      <c r="HA93">
        <v>5</v>
      </c>
      <c r="HB93">
        <v>0</v>
      </c>
      <c r="HC93">
        <v>0</v>
      </c>
      <c r="HD93">
        <v>0</v>
      </c>
      <c r="HE93">
        <v>5</v>
      </c>
      <c r="HF93">
        <v>0</v>
      </c>
      <c r="HG93">
        <v>5</v>
      </c>
      <c r="HH93">
        <v>0</v>
      </c>
      <c r="HI93">
        <v>5</v>
      </c>
      <c r="HJ93">
        <v>0</v>
      </c>
      <c r="HK93">
        <v>5</v>
      </c>
      <c r="HL93">
        <v>0</v>
      </c>
      <c r="HM93">
        <v>5</v>
      </c>
      <c r="HN93">
        <v>0</v>
      </c>
      <c r="HO93">
        <v>5</v>
      </c>
      <c r="HP93">
        <v>0</v>
      </c>
      <c r="HQ93"/>
      <c r="HR93">
        <v>1</v>
      </c>
      <c r="HS93">
        <v>1</v>
      </c>
      <c r="HT93">
        <v>1</v>
      </c>
      <c r="HU93">
        <v>1</v>
      </c>
      <c r="HV93">
        <v>1</v>
      </c>
      <c r="HW93">
        <v>1</v>
      </c>
      <c r="HX93"/>
      <c r="HY93">
        <v>1</v>
      </c>
      <c r="HZ93">
        <v>1</v>
      </c>
      <c r="IA93">
        <v>1</v>
      </c>
      <c r="IB93">
        <v>1</v>
      </c>
      <c r="IC93">
        <v>1</v>
      </c>
      <c r="ID93">
        <v>1</v>
      </c>
    </row>
    <row r="94" spans="1:238" s="54" customFormat="1" x14ac:dyDescent="0.2">
      <c r="A94" s="54" t="s">
        <v>77</v>
      </c>
      <c r="B94" s="54">
        <v>1989</v>
      </c>
      <c r="C94" s="54">
        <v>-7</v>
      </c>
      <c r="D94" s="54" t="s">
        <v>78</v>
      </c>
      <c r="E94" s="54" t="s">
        <v>79</v>
      </c>
      <c r="F94" s="54" t="s">
        <v>80</v>
      </c>
      <c r="G94" s="54" t="s">
        <v>81</v>
      </c>
      <c r="S94" s="55"/>
      <c r="T94" s="56"/>
      <c r="U94" s="56"/>
      <c r="V94" s="57"/>
      <c r="W94" s="57"/>
      <c r="X94" s="57"/>
      <c r="Y94" s="57"/>
      <c r="Z94" s="57"/>
      <c r="AA94" s="57"/>
      <c r="AB94" s="57"/>
      <c r="AC94" s="57"/>
      <c r="AD94" s="57"/>
      <c r="AE94" s="58"/>
      <c r="AF94" s="58"/>
      <c r="AG94" s="58"/>
      <c r="AH94" s="58"/>
      <c r="AI94" s="58"/>
      <c r="AJ94" s="57" t="s">
        <v>762</v>
      </c>
      <c r="AK94" s="57" t="s">
        <v>762</v>
      </c>
      <c r="AL94" s="56">
        <v>0</v>
      </c>
      <c r="AM94" s="56">
        <v>0</v>
      </c>
      <c r="AN94" s="56">
        <v>0</v>
      </c>
      <c r="AO94" s="56"/>
      <c r="AP94" s="56"/>
      <c r="AQ94" s="56"/>
      <c r="AR94" s="56"/>
      <c r="AS94" s="56">
        <v>0</v>
      </c>
      <c r="AU94" s="54">
        <v>0</v>
      </c>
      <c r="AV94" s="56">
        <v>501</v>
      </c>
      <c r="AW94" s="54">
        <v>50110</v>
      </c>
      <c r="AX94" s="54">
        <v>2</v>
      </c>
      <c r="AY94" s="54">
        <v>1</v>
      </c>
      <c r="AZ94" s="54">
        <v>2</v>
      </c>
      <c r="BA94" s="54">
        <v>1</v>
      </c>
      <c r="BB94" s="54">
        <v>0</v>
      </c>
      <c r="BC94" s="54">
        <v>1</v>
      </c>
      <c r="BD94" s="57" t="s">
        <v>303</v>
      </c>
      <c r="BE94" s="57" t="s">
        <v>383</v>
      </c>
      <c r="BF94" s="57" t="s">
        <v>326</v>
      </c>
      <c r="BG94" s="57" t="s">
        <v>311</v>
      </c>
      <c r="BH94" s="57" t="s">
        <v>313</v>
      </c>
      <c r="BI94" s="57"/>
      <c r="BJ94" s="57" t="s">
        <v>326</v>
      </c>
      <c r="BK94" s="57" t="s">
        <v>327</v>
      </c>
      <c r="BL94" s="57" t="s">
        <v>313</v>
      </c>
      <c r="BM94" s="57"/>
      <c r="BN94" s="161">
        <v>0</v>
      </c>
      <c r="BO94" s="161">
        <v>0</v>
      </c>
      <c r="BP94" s="57"/>
      <c r="BQ94" s="57" t="s">
        <v>689</v>
      </c>
      <c r="BR94" s="57" t="s">
        <v>762</v>
      </c>
      <c r="BS94" s="57" t="s">
        <v>315</v>
      </c>
      <c r="BT94" s="3">
        <v>1</v>
      </c>
      <c r="BU94" s="59">
        <v>3</v>
      </c>
      <c r="BV94" s="59">
        <v>1</v>
      </c>
      <c r="BW94" s="57" t="s">
        <v>82</v>
      </c>
      <c r="BX94" s="12" t="s">
        <v>1424</v>
      </c>
      <c r="BY94" s="12">
        <v>0</v>
      </c>
      <c r="BZ94" s="12">
        <v>1</v>
      </c>
      <c r="CA94" s="59">
        <v>0</v>
      </c>
      <c r="CB94" s="59">
        <v>0</v>
      </c>
      <c r="CC94" s="59">
        <v>2</v>
      </c>
      <c r="CD94" s="59">
        <v>1</v>
      </c>
      <c r="CE94" s="59">
        <v>1</v>
      </c>
      <c r="CF94" s="59">
        <v>0</v>
      </c>
      <c r="CG94" s="59">
        <v>0</v>
      </c>
      <c r="CH94" s="59">
        <v>1</v>
      </c>
      <c r="CI94" s="59">
        <v>0</v>
      </c>
      <c r="CJ94" s="59">
        <v>54</v>
      </c>
      <c r="CK94" s="59" t="s">
        <v>1484</v>
      </c>
      <c r="CL94" s="59">
        <v>50</v>
      </c>
      <c r="CM94" s="59">
        <v>50</v>
      </c>
      <c r="CN94" s="59">
        <v>6.2</v>
      </c>
      <c r="CO94" s="3">
        <v>1</v>
      </c>
      <c r="CP94" s="3">
        <v>1</v>
      </c>
      <c r="CQ94" s="59">
        <v>0</v>
      </c>
      <c r="CR94" s="161">
        <v>0</v>
      </c>
      <c r="CS94" s="161">
        <v>0</v>
      </c>
      <c r="CT94" s="161">
        <v>1</v>
      </c>
      <c r="CU94" s="59">
        <v>0</v>
      </c>
      <c r="CV94" s="161">
        <v>0</v>
      </c>
      <c r="CW94" s="161">
        <v>0</v>
      </c>
      <c r="CX94" s="161">
        <v>1</v>
      </c>
      <c r="CY94" s="59">
        <v>48.5</v>
      </c>
      <c r="CZ94" s="59">
        <v>12.4</v>
      </c>
      <c r="DA94" s="59">
        <v>0</v>
      </c>
      <c r="DB94" s="59">
        <v>0</v>
      </c>
      <c r="DC94" s="59">
        <v>0</v>
      </c>
      <c r="DD94" s="12">
        <v>50</v>
      </c>
      <c r="DE94" s="12">
        <f t="shared" si="431"/>
        <v>66.7</v>
      </c>
      <c r="DF94" s="12">
        <v>33.299999999999997</v>
      </c>
      <c r="DG94" s="12">
        <v>33.299999999999997</v>
      </c>
      <c r="DH94" s="12">
        <v>6.2</v>
      </c>
      <c r="DI94" s="12">
        <v>19.8</v>
      </c>
      <c r="DJ94" s="57">
        <v>1</v>
      </c>
      <c r="DK94" s="57" t="s">
        <v>320</v>
      </c>
      <c r="DL94" s="57" t="s">
        <v>331</v>
      </c>
      <c r="DM94" s="57" t="s">
        <v>1432</v>
      </c>
      <c r="DN94" s="57" t="s">
        <v>82</v>
      </c>
      <c r="DO94" s="57" t="s">
        <v>1359</v>
      </c>
      <c r="DP94" s="57" t="s">
        <v>84</v>
      </c>
      <c r="DQ94" s="57" t="s">
        <v>740</v>
      </c>
      <c r="DR94" s="57"/>
      <c r="DS94" s="57"/>
      <c r="DT94" s="12">
        <f>(DW94/DU94)*100</f>
        <v>11.263073209975865</v>
      </c>
      <c r="DU94" s="5">
        <f t="shared" si="434"/>
        <v>124300</v>
      </c>
      <c r="DV94" s="157">
        <v>99300</v>
      </c>
      <c r="DW94" s="57" t="s">
        <v>1442</v>
      </c>
      <c r="DX94" s="157">
        <v>11000</v>
      </c>
      <c r="DY94" s="57"/>
      <c r="DZ94" s="101" t="s">
        <v>1009</v>
      </c>
      <c r="EA94" s="101" t="s">
        <v>1006</v>
      </c>
      <c r="EB94" s="101" t="s">
        <v>1013</v>
      </c>
      <c r="EC94" s="57"/>
      <c r="ED94" s="12">
        <f>(EG94/EE94)*100</f>
        <v>34.292565947242203</v>
      </c>
      <c r="EE94" s="5">
        <f t="shared" si="435"/>
        <v>417</v>
      </c>
      <c r="EF94" s="59">
        <v>152</v>
      </c>
      <c r="EG94" s="59">
        <v>143</v>
      </c>
      <c r="EH94" s="59">
        <v>122</v>
      </c>
      <c r="EI94" s="57"/>
      <c r="EJ94" s="58" t="s">
        <v>935</v>
      </c>
      <c r="EK94" s="80">
        <v>93.8</v>
      </c>
      <c r="EL94" s="57" t="s">
        <v>336</v>
      </c>
      <c r="EM94" s="59">
        <v>33.299999999999997</v>
      </c>
      <c r="EN94" s="57" t="s">
        <v>336</v>
      </c>
      <c r="EO94" s="59">
        <v>33.299999999999997</v>
      </c>
      <c r="EP94" s="57"/>
      <c r="EQ94" s="59"/>
      <c r="ER94" s="57" t="s">
        <v>743</v>
      </c>
      <c r="ES94" s="57" t="s">
        <v>331</v>
      </c>
      <c r="ET94" s="57" t="s">
        <v>948</v>
      </c>
      <c r="EU94" s="57"/>
      <c r="EV94" s="57"/>
      <c r="EW94" s="57"/>
      <c r="EX94" s="54" t="s">
        <v>90</v>
      </c>
      <c r="EZ94" s="54">
        <v>2</v>
      </c>
      <c r="FB94" s="54">
        <v>1</v>
      </c>
      <c r="FC94" s="54">
        <v>1</v>
      </c>
      <c r="FD94" s="54">
        <v>4</v>
      </c>
      <c r="FE94" s="60">
        <v>24592</v>
      </c>
      <c r="FF94" s="54">
        <v>3</v>
      </c>
      <c r="FG94" s="60">
        <v>28854</v>
      </c>
      <c r="FH94" s="54">
        <v>2</v>
      </c>
      <c r="FI94" s="54">
        <v>0</v>
      </c>
      <c r="FL94" s="54">
        <v>811</v>
      </c>
      <c r="FM94" s="54">
        <v>816</v>
      </c>
      <c r="FP94" s="54">
        <v>811</v>
      </c>
      <c r="FQ94" s="54">
        <v>3</v>
      </c>
      <c r="FR94" s="54" t="s">
        <v>65</v>
      </c>
      <c r="FS94" s="54">
        <v>0</v>
      </c>
      <c r="FT94">
        <v>2</v>
      </c>
      <c r="FU94">
        <v>5</v>
      </c>
      <c r="FV94" s="134">
        <v>32630</v>
      </c>
      <c r="FW94">
        <v>5</v>
      </c>
      <c r="FX94">
        <v>3</v>
      </c>
      <c r="FY94" s="134">
        <v>32631</v>
      </c>
      <c r="FZ94" s="134">
        <v>32601</v>
      </c>
      <c r="GA94" s="134">
        <v>32571</v>
      </c>
      <c r="GB94" s="134">
        <v>32541</v>
      </c>
      <c r="GC94" s="134">
        <v>32511</v>
      </c>
      <c r="GD94" s="134">
        <v>32481</v>
      </c>
      <c r="GE94" s="134">
        <v>32451</v>
      </c>
      <c r="GF94" s="134">
        <v>32266</v>
      </c>
      <c r="GG94" s="134">
        <v>32600</v>
      </c>
      <c r="GH94" s="134">
        <v>32570</v>
      </c>
      <c r="GI94" s="134">
        <v>32540</v>
      </c>
      <c r="GJ94" s="134">
        <v>32510</v>
      </c>
      <c r="GK94" s="134">
        <v>32480</v>
      </c>
      <c r="GL94" s="134">
        <v>32450</v>
      </c>
      <c r="GM94" s="134">
        <v>32265</v>
      </c>
      <c r="GN94">
        <v>1</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107</v>
      </c>
      <c r="HM94">
        <v>0</v>
      </c>
      <c r="HN94">
        <v>107</v>
      </c>
      <c r="HO94">
        <v>0</v>
      </c>
      <c r="HP94">
        <v>107</v>
      </c>
      <c r="HQ94"/>
      <c r="HR94"/>
      <c r="HS94"/>
      <c r="HT94"/>
      <c r="HU94">
        <v>1</v>
      </c>
      <c r="HV94">
        <v>1</v>
      </c>
      <c r="HW94">
        <v>1</v>
      </c>
      <c r="HX94"/>
      <c r="HY94"/>
      <c r="HZ94"/>
      <c r="IA94"/>
      <c r="IB94"/>
      <c r="IC94"/>
      <c r="ID94"/>
    </row>
    <row r="95" spans="1:238" s="54" customFormat="1" x14ac:dyDescent="0.2">
      <c r="A95" s="54" t="s">
        <v>77</v>
      </c>
      <c r="B95" s="54">
        <v>1989</v>
      </c>
      <c r="C95" s="54">
        <v>-7</v>
      </c>
      <c r="D95" s="54" t="s">
        <v>78</v>
      </c>
      <c r="E95" s="54" t="s">
        <v>79</v>
      </c>
      <c r="F95" s="54" t="s">
        <v>80</v>
      </c>
      <c r="G95" s="54" t="s">
        <v>81</v>
      </c>
      <c r="S95" s="55"/>
      <c r="T95" s="56"/>
      <c r="U95" s="56"/>
      <c r="V95" s="57"/>
      <c r="W95" s="57"/>
      <c r="X95" s="57"/>
      <c r="Y95" s="57"/>
      <c r="Z95" s="57"/>
      <c r="AA95" s="57"/>
      <c r="AB95" s="57"/>
      <c r="AC95" s="57"/>
      <c r="AD95" s="57"/>
      <c r="AE95" s="58"/>
      <c r="AF95" s="58"/>
      <c r="AG95" s="58"/>
      <c r="AH95" s="58"/>
      <c r="AI95" s="58"/>
      <c r="AJ95" s="57" t="s">
        <v>762</v>
      </c>
      <c r="AK95" s="57" t="s">
        <v>762</v>
      </c>
      <c r="AL95" s="56">
        <v>0</v>
      </c>
      <c r="AM95" s="56">
        <v>0</v>
      </c>
      <c r="AN95" s="56">
        <v>0</v>
      </c>
      <c r="AO95" s="56"/>
      <c r="AP95" s="56"/>
      <c r="AQ95" s="56"/>
      <c r="AR95" s="56"/>
      <c r="AS95" s="56">
        <v>0</v>
      </c>
      <c r="AU95" s="54">
        <v>0</v>
      </c>
      <c r="AV95" s="56">
        <v>501</v>
      </c>
      <c r="AW95" s="54">
        <v>50110</v>
      </c>
      <c r="AX95" s="54">
        <v>2</v>
      </c>
      <c r="AY95" s="54">
        <v>1</v>
      </c>
      <c r="AZ95" s="54">
        <v>2</v>
      </c>
      <c r="BA95" s="54">
        <v>1</v>
      </c>
      <c r="BB95" s="54">
        <v>0</v>
      </c>
      <c r="BC95" s="54">
        <v>1</v>
      </c>
      <c r="BD95" s="57" t="s">
        <v>303</v>
      </c>
      <c r="BE95" s="57" t="s">
        <v>383</v>
      </c>
      <c r="BF95" s="57" t="s">
        <v>326</v>
      </c>
      <c r="BG95" s="57" t="s">
        <v>311</v>
      </c>
      <c r="BH95" s="57" t="s">
        <v>313</v>
      </c>
      <c r="BI95" s="57"/>
      <c r="BJ95" s="57" t="s">
        <v>326</v>
      </c>
      <c r="BK95" s="57" t="s">
        <v>327</v>
      </c>
      <c r="BL95" s="57" t="s">
        <v>313</v>
      </c>
      <c r="BM95" s="57"/>
      <c r="BN95" s="161">
        <v>0</v>
      </c>
      <c r="BO95" s="161">
        <v>0</v>
      </c>
      <c r="BP95" s="57"/>
      <c r="BQ95" s="57" t="s">
        <v>689</v>
      </c>
      <c r="BR95" s="57" t="s">
        <v>762</v>
      </c>
      <c r="BS95" s="57" t="s">
        <v>315</v>
      </c>
      <c r="BT95" s="3">
        <v>1</v>
      </c>
      <c r="BU95" s="59">
        <v>3</v>
      </c>
      <c r="BV95" s="59">
        <v>1</v>
      </c>
      <c r="BW95" s="57" t="s">
        <v>84</v>
      </c>
      <c r="BX95" s="12" t="s">
        <v>1424</v>
      </c>
      <c r="BY95" s="12">
        <v>0</v>
      </c>
      <c r="BZ95" s="12">
        <v>1</v>
      </c>
      <c r="CA95" s="59">
        <v>1</v>
      </c>
      <c r="CB95" s="59">
        <v>0</v>
      </c>
      <c r="CC95" s="59">
        <v>0</v>
      </c>
      <c r="CD95" s="59">
        <v>0</v>
      </c>
      <c r="CE95" s="59">
        <v>0</v>
      </c>
      <c r="CF95" s="59">
        <v>1</v>
      </c>
      <c r="CG95" s="59">
        <v>0</v>
      </c>
      <c r="CH95" s="59">
        <v>0</v>
      </c>
      <c r="CI95" s="59">
        <v>1</v>
      </c>
      <c r="CJ95" s="59">
        <v>55</v>
      </c>
      <c r="CK95" s="59" t="s">
        <v>1485</v>
      </c>
      <c r="CL95" s="59">
        <v>50</v>
      </c>
      <c r="CM95" s="59">
        <v>50</v>
      </c>
      <c r="CN95" s="59">
        <v>0</v>
      </c>
      <c r="CO95" s="3">
        <v>1</v>
      </c>
      <c r="CP95" s="3">
        <v>1</v>
      </c>
      <c r="CQ95" s="59">
        <v>1</v>
      </c>
      <c r="CR95" s="161">
        <v>1</v>
      </c>
      <c r="CS95" s="161">
        <v>0</v>
      </c>
      <c r="CT95" s="161">
        <v>0</v>
      </c>
      <c r="CU95" s="59">
        <v>1</v>
      </c>
      <c r="CV95" s="161">
        <v>1</v>
      </c>
      <c r="CW95" s="161">
        <v>0</v>
      </c>
      <c r="CX95" s="161">
        <v>0</v>
      </c>
      <c r="CY95" s="59">
        <v>44.5</v>
      </c>
      <c r="CZ95" s="59">
        <v>10</v>
      </c>
      <c r="DA95" s="59">
        <v>1</v>
      </c>
      <c r="DB95" s="59">
        <v>1</v>
      </c>
      <c r="DC95" s="59">
        <v>1</v>
      </c>
      <c r="DD95" s="12">
        <v>50</v>
      </c>
      <c r="DE95" s="12">
        <f t="shared" si="431"/>
        <v>66.7</v>
      </c>
      <c r="DF95" s="12">
        <v>33.299999999999997</v>
      </c>
      <c r="DG95" s="12">
        <v>33.299999999999997</v>
      </c>
      <c r="DH95" s="12">
        <v>0</v>
      </c>
      <c r="DI95" s="12">
        <v>16.7</v>
      </c>
      <c r="DJ95" s="57">
        <v>1</v>
      </c>
      <c r="DK95" s="57" t="s">
        <v>320</v>
      </c>
      <c r="DL95" s="57" t="s">
        <v>331</v>
      </c>
      <c r="DM95" s="57" t="s">
        <v>1432</v>
      </c>
      <c r="DN95" s="57" t="s">
        <v>82</v>
      </c>
      <c r="DO95" s="57" t="s">
        <v>1359</v>
      </c>
      <c r="DP95" s="57" t="s">
        <v>84</v>
      </c>
      <c r="DQ95" s="57" t="s">
        <v>740</v>
      </c>
      <c r="DR95" s="57"/>
      <c r="DS95" s="57"/>
      <c r="DT95" s="5">
        <f>(DX95/DU95)*100</f>
        <v>8.8495575221238933</v>
      </c>
      <c r="DU95" s="5">
        <f t="shared" si="434"/>
        <v>124300</v>
      </c>
      <c r="DV95" s="157">
        <v>99300</v>
      </c>
      <c r="DW95" s="57" t="s">
        <v>1442</v>
      </c>
      <c r="DX95" s="157">
        <v>11000</v>
      </c>
      <c r="DY95" s="57"/>
      <c r="DZ95" s="101" t="s">
        <v>1009</v>
      </c>
      <c r="EA95" s="101" t="s">
        <v>1006</v>
      </c>
      <c r="EB95" s="101" t="s">
        <v>1013</v>
      </c>
      <c r="EC95" s="57"/>
      <c r="ED95" s="5">
        <f>(EH95/EE95)*100</f>
        <v>29.256594724220626</v>
      </c>
      <c r="EE95" s="5">
        <f t="shared" si="435"/>
        <v>417</v>
      </c>
      <c r="EF95" s="59">
        <v>152</v>
      </c>
      <c r="EG95" s="59">
        <v>143</v>
      </c>
      <c r="EH95" s="59">
        <v>122</v>
      </c>
      <c r="EI95" s="57"/>
      <c r="EJ95" s="58" t="s">
        <v>935</v>
      </c>
      <c r="EK95" s="80">
        <v>93.8</v>
      </c>
      <c r="EL95" s="57" t="s">
        <v>336</v>
      </c>
      <c r="EM95" s="59">
        <v>33.299999999999997</v>
      </c>
      <c r="EN95" s="57" t="s">
        <v>336</v>
      </c>
      <c r="EO95" s="59">
        <v>33.299999999999997</v>
      </c>
      <c r="EP95" s="57"/>
      <c r="EQ95" s="59"/>
      <c r="ER95" s="57" t="s">
        <v>743</v>
      </c>
      <c r="ES95" s="57" t="s">
        <v>331</v>
      </c>
      <c r="ET95" s="57" t="s">
        <v>948</v>
      </c>
      <c r="EU95" s="57"/>
      <c r="EV95" s="57"/>
      <c r="EW95" s="57"/>
      <c r="EX95" s="54" t="s">
        <v>90</v>
      </c>
      <c r="EZ95" s="54">
        <v>2</v>
      </c>
      <c r="FB95" s="54">
        <v>1</v>
      </c>
      <c r="FC95" s="54">
        <v>1</v>
      </c>
      <c r="FD95" s="54">
        <v>4</v>
      </c>
      <c r="FE95" s="60">
        <v>24592</v>
      </c>
      <c r="FF95" s="54">
        <v>3</v>
      </c>
      <c r="FG95" s="60">
        <v>28854</v>
      </c>
      <c r="FH95" s="54">
        <v>2</v>
      </c>
      <c r="FI95" s="54">
        <v>0</v>
      </c>
      <c r="FL95" s="54">
        <v>811</v>
      </c>
      <c r="FM95" s="54">
        <v>816</v>
      </c>
      <c r="FP95" s="54">
        <v>811</v>
      </c>
      <c r="FQ95" s="54">
        <v>3</v>
      </c>
      <c r="FR95" s="54" t="s">
        <v>65</v>
      </c>
      <c r="FS95" s="54">
        <v>0</v>
      </c>
      <c r="FT95">
        <v>2</v>
      </c>
      <c r="FU95">
        <v>5</v>
      </c>
      <c r="FV95" s="134">
        <v>32630</v>
      </c>
      <c r="FW95">
        <v>5</v>
      </c>
      <c r="FX95">
        <v>3</v>
      </c>
      <c r="FY95" s="134">
        <v>32631</v>
      </c>
      <c r="FZ95" s="134">
        <v>32601</v>
      </c>
      <c r="GA95" s="134">
        <v>32571</v>
      </c>
      <c r="GB95" s="134">
        <v>32541</v>
      </c>
      <c r="GC95" s="134">
        <v>32511</v>
      </c>
      <c r="GD95" s="134">
        <v>32481</v>
      </c>
      <c r="GE95" s="134">
        <v>32451</v>
      </c>
      <c r="GF95" s="134">
        <v>32266</v>
      </c>
      <c r="GG95" s="134">
        <v>32600</v>
      </c>
      <c r="GH95" s="134">
        <v>32570</v>
      </c>
      <c r="GI95" s="134">
        <v>32540</v>
      </c>
      <c r="GJ95" s="134">
        <v>32510</v>
      </c>
      <c r="GK95" s="134">
        <v>32480</v>
      </c>
      <c r="GL95" s="134">
        <v>32450</v>
      </c>
      <c r="GM95" s="134">
        <v>32265</v>
      </c>
      <c r="GN95">
        <v>2</v>
      </c>
      <c r="GO95">
        <v>0</v>
      </c>
      <c r="GP95">
        <v>0</v>
      </c>
      <c r="GQ95">
        <v>5</v>
      </c>
      <c r="GR95">
        <v>0</v>
      </c>
      <c r="GS95">
        <v>5</v>
      </c>
      <c r="GT95">
        <v>0</v>
      </c>
      <c r="GU95">
        <v>5</v>
      </c>
      <c r="GV95">
        <v>0</v>
      </c>
      <c r="GW95">
        <v>5</v>
      </c>
      <c r="GX95">
        <v>0</v>
      </c>
      <c r="GY95">
        <v>5</v>
      </c>
      <c r="GZ95">
        <v>0</v>
      </c>
      <c r="HA95">
        <v>5</v>
      </c>
      <c r="HB95">
        <v>0</v>
      </c>
      <c r="HC95">
        <v>0</v>
      </c>
      <c r="HD95">
        <v>0</v>
      </c>
      <c r="HE95">
        <v>5</v>
      </c>
      <c r="HF95">
        <v>0</v>
      </c>
      <c r="HG95">
        <v>5</v>
      </c>
      <c r="HH95">
        <v>0</v>
      </c>
      <c r="HI95">
        <v>5</v>
      </c>
      <c r="HJ95">
        <v>0</v>
      </c>
      <c r="HK95">
        <v>5</v>
      </c>
      <c r="HL95">
        <v>0</v>
      </c>
      <c r="HM95">
        <v>5</v>
      </c>
      <c r="HN95">
        <v>0</v>
      </c>
      <c r="HO95">
        <v>5</v>
      </c>
      <c r="HP95">
        <v>0</v>
      </c>
      <c r="HQ95"/>
      <c r="HR95">
        <v>0</v>
      </c>
      <c r="HS95">
        <v>0</v>
      </c>
      <c r="HT95">
        <v>0</v>
      </c>
      <c r="HU95">
        <v>0</v>
      </c>
      <c r="HV95">
        <v>0</v>
      </c>
      <c r="HW95">
        <v>0</v>
      </c>
      <c r="HX95"/>
      <c r="HY95">
        <v>0</v>
      </c>
      <c r="HZ95">
        <v>0</v>
      </c>
      <c r="IA95">
        <v>0</v>
      </c>
      <c r="IB95">
        <v>0</v>
      </c>
      <c r="IC95">
        <v>0</v>
      </c>
      <c r="ID95">
        <v>0</v>
      </c>
    </row>
    <row r="96" spans="1:238" s="54" customFormat="1" x14ac:dyDescent="0.2">
      <c r="A96" s="54" t="s">
        <v>77</v>
      </c>
      <c r="B96" s="54">
        <v>1989</v>
      </c>
      <c r="C96" s="54">
        <v>-7</v>
      </c>
      <c r="D96" s="54" t="s">
        <v>78</v>
      </c>
      <c r="E96" s="54" t="s">
        <v>79</v>
      </c>
      <c r="F96" s="54" t="s">
        <v>80</v>
      </c>
      <c r="G96" s="54" t="s">
        <v>81</v>
      </c>
      <c r="H96" s="54" t="s">
        <v>82</v>
      </c>
      <c r="I96" s="54" t="s">
        <v>83</v>
      </c>
      <c r="J96" s="54" t="s">
        <v>84</v>
      </c>
      <c r="K96" s="54" t="s">
        <v>85</v>
      </c>
      <c r="L96" s="54" t="s">
        <v>86</v>
      </c>
      <c r="M96" s="54" t="s">
        <v>87</v>
      </c>
      <c r="S96" s="55" t="s">
        <v>88</v>
      </c>
      <c r="T96" s="56">
        <v>1</v>
      </c>
      <c r="U96" s="56">
        <v>0</v>
      </c>
      <c r="V96" s="57" t="s">
        <v>89</v>
      </c>
      <c r="W96" s="57" t="s">
        <v>57</v>
      </c>
      <c r="X96" s="57" t="s">
        <v>57</v>
      </c>
      <c r="Y96" s="57" t="s">
        <v>57</v>
      </c>
      <c r="Z96" s="57" t="s">
        <v>57</v>
      </c>
      <c r="AA96" s="57"/>
      <c r="AB96" s="57"/>
      <c r="AC96" s="57" t="s">
        <v>57</v>
      </c>
      <c r="AD96" s="57" t="s">
        <v>60</v>
      </c>
      <c r="AE96" s="58" t="s">
        <v>60</v>
      </c>
      <c r="AF96" s="58" t="s">
        <v>331</v>
      </c>
      <c r="AG96" s="58" t="s">
        <v>331</v>
      </c>
      <c r="AH96" s="58"/>
      <c r="AI96" s="58" t="s">
        <v>331</v>
      </c>
      <c r="AJ96" s="57" t="s">
        <v>762</v>
      </c>
      <c r="AK96" s="57" t="s">
        <v>762</v>
      </c>
      <c r="AL96" s="56">
        <v>0</v>
      </c>
      <c r="AM96" s="56">
        <v>0</v>
      </c>
      <c r="AN96" s="56">
        <v>0</v>
      </c>
      <c r="AO96" s="56"/>
      <c r="AP96" s="56"/>
      <c r="AQ96" s="56"/>
      <c r="AR96" s="56"/>
      <c r="AS96" s="56">
        <v>0</v>
      </c>
      <c r="AU96" s="54">
        <v>0</v>
      </c>
      <c r="AV96" s="56">
        <v>501</v>
      </c>
      <c r="AW96" s="54">
        <v>50120</v>
      </c>
      <c r="AX96" s="54">
        <v>2</v>
      </c>
      <c r="AY96" s="54">
        <v>1</v>
      </c>
      <c r="AZ96" s="54">
        <v>2</v>
      </c>
      <c r="BA96" s="54">
        <v>0</v>
      </c>
      <c r="BB96" s="54">
        <v>1</v>
      </c>
      <c r="BC96" s="54">
        <v>0</v>
      </c>
      <c r="BD96" s="57" t="s">
        <v>333</v>
      </c>
      <c r="BE96" s="57" t="s">
        <v>334</v>
      </c>
      <c r="BF96" s="57" t="s">
        <v>326</v>
      </c>
      <c r="BG96" s="57" t="s">
        <v>311</v>
      </c>
      <c r="BH96" s="57" t="s">
        <v>313</v>
      </c>
      <c r="BI96" s="57"/>
      <c r="BJ96" s="57" t="s">
        <v>326</v>
      </c>
      <c r="BK96" s="57" t="s">
        <v>327</v>
      </c>
      <c r="BL96" s="57" t="s">
        <v>313</v>
      </c>
      <c r="BM96" s="57"/>
      <c r="BN96" s="161">
        <v>0</v>
      </c>
      <c r="BO96" s="161">
        <v>0</v>
      </c>
      <c r="BP96" s="57"/>
      <c r="BQ96" s="57" t="s">
        <v>689</v>
      </c>
      <c r="BR96" s="57" t="s">
        <v>762</v>
      </c>
      <c r="BS96" s="57" t="s">
        <v>315</v>
      </c>
      <c r="BT96" s="3">
        <v>1</v>
      </c>
      <c r="BU96" s="59">
        <v>3</v>
      </c>
      <c r="BV96" s="59">
        <v>1</v>
      </c>
      <c r="BW96" s="59" t="s">
        <v>1136</v>
      </c>
      <c r="BX96" s="1" t="s">
        <v>320</v>
      </c>
      <c r="BY96" s="28">
        <v>1</v>
      </c>
      <c r="BZ96" s="28">
        <v>0</v>
      </c>
      <c r="CA96" s="59">
        <v>0</v>
      </c>
      <c r="CB96" s="59">
        <v>0</v>
      </c>
      <c r="CC96" s="59">
        <v>2</v>
      </c>
      <c r="CD96" s="59">
        <v>1</v>
      </c>
      <c r="CE96" s="59">
        <v>1</v>
      </c>
      <c r="CF96" s="59">
        <v>0</v>
      </c>
      <c r="CG96" s="59">
        <v>0</v>
      </c>
      <c r="CH96" s="59">
        <v>1</v>
      </c>
      <c r="CI96" s="59">
        <v>0</v>
      </c>
      <c r="CJ96" s="59">
        <v>51</v>
      </c>
      <c r="CK96" s="59" t="s">
        <v>1481</v>
      </c>
      <c r="CL96" s="59">
        <v>0</v>
      </c>
      <c r="CM96" s="59">
        <v>100</v>
      </c>
      <c r="CN96" s="59">
        <v>50</v>
      </c>
      <c r="CO96" s="3">
        <v>1</v>
      </c>
      <c r="CP96" s="3">
        <v>1</v>
      </c>
      <c r="CQ96" s="59">
        <v>1</v>
      </c>
      <c r="CR96" s="161">
        <v>0</v>
      </c>
      <c r="CS96" s="161">
        <v>0</v>
      </c>
      <c r="CT96" s="161">
        <v>1</v>
      </c>
      <c r="CU96" s="59">
        <v>1</v>
      </c>
      <c r="CV96" s="161">
        <v>0</v>
      </c>
      <c r="CW96" s="161">
        <v>0</v>
      </c>
      <c r="CX96" s="161">
        <v>1</v>
      </c>
      <c r="CY96" s="59">
        <v>51.5</v>
      </c>
      <c r="CZ96" s="59">
        <v>87.6</v>
      </c>
      <c r="DA96" s="59">
        <v>1</v>
      </c>
      <c r="DB96" s="59">
        <v>1</v>
      </c>
      <c r="DC96" s="59">
        <v>1</v>
      </c>
      <c r="DD96" s="12">
        <f>100-EK96</f>
        <v>0</v>
      </c>
      <c r="DE96" s="12">
        <f t="shared" si="431"/>
        <v>0</v>
      </c>
      <c r="DF96" s="12">
        <v>100</v>
      </c>
      <c r="DG96" s="12">
        <v>100</v>
      </c>
      <c r="DH96" s="12">
        <v>33.299999999999997</v>
      </c>
      <c r="DI96" s="12">
        <v>33.299999999999997</v>
      </c>
      <c r="DJ96" s="57">
        <v>1</v>
      </c>
      <c r="DK96" s="57" t="s">
        <v>320</v>
      </c>
      <c r="DL96" s="57" t="s">
        <v>331</v>
      </c>
      <c r="DM96" s="57" t="s">
        <v>1432</v>
      </c>
      <c r="DN96" s="57" t="s">
        <v>82</v>
      </c>
      <c r="DO96" s="57" t="s">
        <v>1359</v>
      </c>
      <c r="DP96" s="57" t="s">
        <v>84</v>
      </c>
      <c r="DQ96" s="57" t="s">
        <v>740</v>
      </c>
      <c r="DR96" s="57"/>
      <c r="DS96" s="57"/>
      <c r="DT96" s="12">
        <f t="shared" ref="DT96" si="436">(DV96/DU96)*100</f>
        <v>79.88736926790024</v>
      </c>
      <c r="DU96" s="5">
        <f t="shared" si="434"/>
        <v>124300</v>
      </c>
      <c r="DV96" s="157">
        <v>99300</v>
      </c>
      <c r="DW96" s="57" t="s">
        <v>1442</v>
      </c>
      <c r="DX96" s="157">
        <v>11000</v>
      </c>
      <c r="DY96" s="57"/>
      <c r="DZ96" s="101" t="s">
        <v>1009</v>
      </c>
      <c r="EA96" s="101" t="s">
        <v>1006</v>
      </c>
      <c r="EB96" s="101" t="s">
        <v>1013</v>
      </c>
      <c r="EC96" s="57"/>
      <c r="ED96" s="12">
        <f t="shared" ref="ED96" si="437">(EF96/EE96)*100</f>
        <v>36.450839328537171</v>
      </c>
      <c r="EE96" s="5">
        <f t="shared" si="435"/>
        <v>417</v>
      </c>
      <c r="EF96" s="59">
        <v>152</v>
      </c>
      <c r="EG96" s="59">
        <v>143</v>
      </c>
      <c r="EH96" s="59">
        <v>122</v>
      </c>
      <c r="EI96" s="57"/>
      <c r="EJ96" s="58" t="s">
        <v>335</v>
      </c>
      <c r="EK96" s="80">
        <v>100</v>
      </c>
      <c r="EL96" s="57" t="s">
        <v>744</v>
      </c>
      <c r="EM96" s="59">
        <v>33.299999999999997</v>
      </c>
      <c r="EN96" s="57" t="s">
        <v>744</v>
      </c>
      <c r="EO96" s="59">
        <v>33.299999999999997</v>
      </c>
      <c r="EP96" s="57"/>
      <c r="EQ96" s="59"/>
      <c r="ER96" s="57" t="s">
        <v>743</v>
      </c>
      <c r="ES96" s="57" t="s">
        <v>331</v>
      </c>
      <c r="ET96" s="57" t="s">
        <v>948</v>
      </c>
      <c r="EU96" s="57"/>
      <c r="EV96" s="57"/>
      <c r="EW96" s="57"/>
      <c r="EX96" s="54" t="s">
        <v>90</v>
      </c>
      <c r="EZ96" s="54">
        <v>2</v>
      </c>
      <c r="FB96" s="54">
        <v>1</v>
      </c>
      <c r="FC96" s="54">
        <v>1</v>
      </c>
      <c r="FD96" s="54">
        <v>4</v>
      </c>
      <c r="FE96" s="60">
        <v>24592</v>
      </c>
      <c r="FF96" s="54">
        <v>3</v>
      </c>
      <c r="FG96" s="60">
        <v>28854</v>
      </c>
      <c r="FH96" s="54">
        <v>2</v>
      </c>
      <c r="FI96" s="54">
        <v>0</v>
      </c>
      <c r="FL96" s="54">
        <v>811</v>
      </c>
      <c r="FM96" s="54">
        <v>816</v>
      </c>
      <c r="FP96" s="54">
        <v>811</v>
      </c>
      <c r="FQ96" s="54">
        <v>3</v>
      </c>
      <c r="FR96" s="54" t="s">
        <v>65</v>
      </c>
      <c r="FS96" s="54">
        <v>0</v>
      </c>
      <c r="FT96">
        <v>2</v>
      </c>
      <c r="FU96">
        <v>5</v>
      </c>
      <c r="FV96" s="134">
        <v>32630</v>
      </c>
      <c r="FW96">
        <v>5</v>
      </c>
      <c r="FX96">
        <v>3</v>
      </c>
      <c r="FY96" s="134">
        <v>32631</v>
      </c>
      <c r="FZ96" s="134">
        <v>32601</v>
      </c>
      <c r="GA96" s="134">
        <v>32571</v>
      </c>
      <c r="GB96" s="134">
        <v>32541</v>
      </c>
      <c r="GC96" s="134">
        <v>32511</v>
      </c>
      <c r="GD96" s="134">
        <v>32481</v>
      </c>
      <c r="GE96" s="134">
        <v>32451</v>
      </c>
      <c r="GF96" s="134">
        <v>32266</v>
      </c>
      <c r="GG96" s="134">
        <v>32600</v>
      </c>
      <c r="GH96" s="134">
        <v>32570</v>
      </c>
      <c r="GI96" s="134">
        <v>32540</v>
      </c>
      <c r="GJ96" s="134">
        <v>32510</v>
      </c>
      <c r="GK96" s="134">
        <v>32480</v>
      </c>
      <c r="GL96" s="134">
        <v>32450</v>
      </c>
      <c r="GM96" s="134">
        <v>32265</v>
      </c>
      <c r="GN96">
        <v>1</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107</v>
      </c>
      <c r="HM96">
        <v>0</v>
      </c>
      <c r="HN96">
        <v>107</v>
      </c>
      <c r="HO96">
        <v>0</v>
      </c>
      <c r="HP96">
        <v>107</v>
      </c>
      <c r="HQ96"/>
      <c r="HR96"/>
      <c r="HS96"/>
      <c r="HT96"/>
      <c r="HU96">
        <v>0</v>
      </c>
      <c r="HV96">
        <v>0</v>
      </c>
      <c r="HW96">
        <v>0</v>
      </c>
      <c r="HX96"/>
      <c r="HY96"/>
      <c r="HZ96"/>
      <c r="IA96"/>
      <c r="IB96"/>
      <c r="IC96"/>
      <c r="ID96"/>
    </row>
    <row r="97" spans="1:238" s="54" customFormat="1" x14ac:dyDescent="0.2">
      <c r="A97" s="54" t="s">
        <v>77</v>
      </c>
      <c r="B97" s="54">
        <v>1989</v>
      </c>
      <c r="C97" s="54">
        <v>-7</v>
      </c>
      <c r="D97" s="54" t="s">
        <v>78</v>
      </c>
      <c r="E97" s="54" t="s">
        <v>79</v>
      </c>
      <c r="F97" s="54" t="s">
        <v>80</v>
      </c>
      <c r="G97" s="54" t="s">
        <v>81</v>
      </c>
      <c r="H97" s="54" t="s">
        <v>82</v>
      </c>
      <c r="I97" s="54" t="s">
        <v>83</v>
      </c>
      <c r="J97" s="54" t="s">
        <v>84</v>
      </c>
      <c r="K97" s="54" t="s">
        <v>85</v>
      </c>
      <c r="L97" s="54" t="s">
        <v>86</v>
      </c>
      <c r="M97" s="54" t="s">
        <v>87</v>
      </c>
      <c r="S97" s="55" t="s">
        <v>88</v>
      </c>
      <c r="T97" s="56">
        <v>1</v>
      </c>
      <c r="U97" s="56">
        <v>0</v>
      </c>
      <c r="V97" s="57" t="s">
        <v>89</v>
      </c>
      <c r="W97" s="57" t="s">
        <v>57</v>
      </c>
      <c r="X97" s="57" t="s">
        <v>57</v>
      </c>
      <c r="Y97" s="57" t="s">
        <v>57</v>
      </c>
      <c r="Z97" s="57" t="s">
        <v>57</v>
      </c>
      <c r="AA97" s="57"/>
      <c r="AB97" s="57"/>
      <c r="AC97" s="57" t="s">
        <v>57</v>
      </c>
      <c r="AD97" s="57" t="s">
        <v>60</v>
      </c>
      <c r="AE97" s="58" t="s">
        <v>60</v>
      </c>
      <c r="AF97" s="58" t="s">
        <v>331</v>
      </c>
      <c r="AG97" s="58" t="s">
        <v>331</v>
      </c>
      <c r="AH97" s="58"/>
      <c r="AI97" s="58" t="s">
        <v>331</v>
      </c>
      <c r="AJ97" s="57" t="s">
        <v>762</v>
      </c>
      <c r="AK97" s="57" t="s">
        <v>762</v>
      </c>
      <c r="AL97" s="56">
        <v>0</v>
      </c>
      <c r="AM97" s="56">
        <v>0</v>
      </c>
      <c r="AN97" s="56">
        <v>0</v>
      </c>
      <c r="AO97" s="56"/>
      <c r="AP97" s="56"/>
      <c r="AQ97" s="56"/>
      <c r="AR97" s="56"/>
      <c r="AS97" s="56">
        <v>0</v>
      </c>
      <c r="AU97" s="54">
        <v>0</v>
      </c>
      <c r="AV97" s="56">
        <v>501</v>
      </c>
      <c r="AW97" s="54">
        <v>50120</v>
      </c>
      <c r="AX97" s="54">
        <v>2</v>
      </c>
      <c r="AY97" s="54">
        <v>1</v>
      </c>
      <c r="AZ97" s="54">
        <v>2</v>
      </c>
      <c r="BA97" s="54">
        <v>0</v>
      </c>
      <c r="BB97" s="54">
        <v>1</v>
      </c>
      <c r="BC97" s="54">
        <v>0</v>
      </c>
      <c r="BD97" s="57" t="s">
        <v>333</v>
      </c>
      <c r="BE97" s="57" t="s">
        <v>334</v>
      </c>
      <c r="BF97" s="57" t="s">
        <v>326</v>
      </c>
      <c r="BG97" s="57" t="s">
        <v>311</v>
      </c>
      <c r="BH97" s="57" t="s">
        <v>313</v>
      </c>
      <c r="BI97" s="57"/>
      <c r="BJ97" s="57" t="s">
        <v>326</v>
      </c>
      <c r="BK97" s="57" t="s">
        <v>327</v>
      </c>
      <c r="BL97" s="57" t="s">
        <v>313</v>
      </c>
      <c r="BM97" s="57"/>
      <c r="BN97" s="161">
        <v>0</v>
      </c>
      <c r="BO97" s="161">
        <v>0</v>
      </c>
      <c r="BP97" s="57"/>
      <c r="BQ97" s="57" t="s">
        <v>689</v>
      </c>
      <c r="BR97" s="57" t="s">
        <v>762</v>
      </c>
      <c r="BS97" s="57" t="s">
        <v>315</v>
      </c>
      <c r="BT97" s="3">
        <v>1</v>
      </c>
      <c r="BU97" s="59">
        <v>3</v>
      </c>
      <c r="BV97" s="59">
        <v>1</v>
      </c>
      <c r="BW97" s="59" t="s">
        <v>1136</v>
      </c>
      <c r="BX97" s="1" t="s">
        <v>320</v>
      </c>
      <c r="BY97" s="28">
        <v>1</v>
      </c>
      <c r="BZ97" s="28">
        <v>0</v>
      </c>
      <c r="CA97" s="59">
        <v>0</v>
      </c>
      <c r="CB97" s="59">
        <v>0</v>
      </c>
      <c r="CC97" s="59">
        <v>2</v>
      </c>
      <c r="CD97" s="59">
        <v>1</v>
      </c>
      <c r="CE97" s="59">
        <v>0</v>
      </c>
      <c r="CF97" s="59">
        <v>0</v>
      </c>
      <c r="CG97" s="59">
        <v>0</v>
      </c>
      <c r="CH97" s="59">
        <v>0</v>
      </c>
      <c r="CI97" s="59">
        <v>1</v>
      </c>
      <c r="CJ97" s="59">
        <v>52</v>
      </c>
      <c r="CK97" s="59" t="s">
        <v>1482</v>
      </c>
      <c r="CL97" s="59">
        <v>0</v>
      </c>
      <c r="CM97" s="59">
        <v>100</v>
      </c>
      <c r="CN97" s="59">
        <v>50</v>
      </c>
      <c r="CO97" s="3">
        <v>1</v>
      </c>
      <c r="CP97" s="3">
        <v>1</v>
      </c>
      <c r="CQ97" s="59">
        <v>1</v>
      </c>
      <c r="CR97" s="161">
        <v>1</v>
      </c>
      <c r="CS97" s="161">
        <v>0</v>
      </c>
      <c r="CT97" s="161">
        <v>0</v>
      </c>
      <c r="CU97" s="59">
        <v>1</v>
      </c>
      <c r="CV97" s="161">
        <v>1</v>
      </c>
      <c r="CW97" s="161">
        <v>0</v>
      </c>
      <c r="CX97" s="161">
        <v>0</v>
      </c>
      <c r="CY97" s="59">
        <v>55.5</v>
      </c>
      <c r="CZ97" s="59">
        <v>90</v>
      </c>
      <c r="DA97" s="59">
        <v>1</v>
      </c>
      <c r="DB97" s="59">
        <v>1</v>
      </c>
      <c r="DC97" s="59">
        <v>1</v>
      </c>
      <c r="DD97" s="12">
        <f>100-EK98</f>
        <v>0</v>
      </c>
      <c r="DE97" s="12">
        <f t="shared" si="431"/>
        <v>0</v>
      </c>
      <c r="DF97" s="12">
        <v>100</v>
      </c>
      <c r="DG97" s="12">
        <v>100</v>
      </c>
      <c r="DH97" s="12">
        <v>33.299999999999997</v>
      </c>
      <c r="DI97" s="12">
        <v>33.299999999999997</v>
      </c>
      <c r="DJ97" s="57">
        <v>1</v>
      </c>
      <c r="DK97" s="57" t="s">
        <v>320</v>
      </c>
      <c r="DL97" s="57" t="s">
        <v>331</v>
      </c>
      <c r="DM97" s="57" t="s">
        <v>1432</v>
      </c>
      <c r="DN97" s="57" t="s">
        <v>82</v>
      </c>
      <c r="DO97" s="57" t="s">
        <v>1359</v>
      </c>
      <c r="DP97" s="57" t="s">
        <v>84</v>
      </c>
      <c r="DQ97" s="57" t="s">
        <v>740</v>
      </c>
      <c r="DR97" s="57"/>
      <c r="DS97" s="57"/>
      <c r="DT97" s="12">
        <f t="shared" ref="DT97" si="438">(DV97/DU97)*100</f>
        <v>79.88736926790024</v>
      </c>
      <c r="DU97" s="5">
        <f t="shared" si="434"/>
        <v>124300</v>
      </c>
      <c r="DV97" s="157">
        <v>99300</v>
      </c>
      <c r="DW97" s="57" t="s">
        <v>1442</v>
      </c>
      <c r="DX97" s="157">
        <v>11000</v>
      </c>
      <c r="DY97" s="57"/>
      <c r="DZ97" s="101" t="s">
        <v>1009</v>
      </c>
      <c r="EA97" s="101" t="s">
        <v>1006</v>
      </c>
      <c r="EB97" s="101" t="s">
        <v>1013</v>
      </c>
      <c r="EC97" s="57"/>
      <c r="ED97" s="12">
        <f t="shared" ref="ED97" si="439">(EF97/EE97)*100</f>
        <v>36.450839328537171</v>
      </c>
      <c r="EE97" s="5">
        <f t="shared" si="435"/>
        <v>417</v>
      </c>
      <c r="EF97" s="59">
        <v>152</v>
      </c>
      <c r="EG97" s="59">
        <v>143</v>
      </c>
      <c r="EH97" s="59">
        <v>122</v>
      </c>
      <c r="EI97" s="57"/>
      <c r="EJ97" s="58" t="s">
        <v>335</v>
      </c>
      <c r="EK97" s="80">
        <v>100</v>
      </c>
      <c r="EL97" s="57" t="s">
        <v>744</v>
      </c>
      <c r="EM97" s="59">
        <v>33.299999999999997</v>
      </c>
      <c r="EN97" s="57" t="s">
        <v>744</v>
      </c>
      <c r="EO97" s="59">
        <v>33.299999999999997</v>
      </c>
      <c r="EP97" s="57"/>
      <c r="EQ97" s="59"/>
      <c r="ER97" s="57" t="s">
        <v>743</v>
      </c>
      <c r="ES97" s="57" t="s">
        <v>331</v>
      </c>
      <c r="ET97" s="57" t="s">
        <v>948</v>
      </c>
      <c r="EU97" s="57"/>
      <c r="EV97" s="57"/>
      <c r="EW97" s="57"/>
      <c r="EX97" s="54" t="s">
        <v>90</v>
      </c>
      <c r="EZ97" s="54">
        <v>2</v>
      </c>
      <c r="FB97" s="54">
        <v>1</v>
      </c>
      <c r="FC97" s="54">
        <v>1</v>
      </c>
      <c r="FD97" s="54">
        <v>4</v>
      </c>
      <c r="FE97" s="60">
        <v>24592</v>
      </c>
      <c r="FF97" s="54">
        <v>3</v>
      </c>
      <c r="FG97" s="60">
        <v>28854</v>
      </c>
      <c r="FH97" s="54">
        <v>2</v>
      </c>
      <c r="FI97" s="54">
        <v>0</v>
      </c>
      <c r="FL97" s="54">
        <v>811</v>
      </c>
      <c r="FM97" s="54">
        <v>816</v>
      </c>
      <c r="FP97" s="54">
        <v>811</v>
      </c>
      <c r="FQ97" s="54">
        <v>3</v>
      </c>
      <c r="FR97" s="54" t="s">
        <v>65</v>
      </c>
      <c r="FS97" s="54">
        <v>1</v>
      </c>
      <c r="FT97">
        <v>2</v>
      </c>
      <c r="FU97">
        <v>5</v>
      </c>
      <c r="FV97" s="134">
        <v>32630</v>
      </c>
      <c r="FW97">
        <v>5</v>
      </c>
      <c r="FX97">
        <v>3</v>
      </c>
      <c r="FY97" s="134">
        <v>32631</v>
      </c>
      <c r="FZ97" s="134">
        <v>32601</v>
      </c>
      <c r="GA97" s="134">
        <v>32571</v>
      </c>
      <c r="GB97" s="134">
        <v>32541</v>
      </c>
      <c r="GC97" s="134">
        <v>32511</v>
      </c>
      <c r="GD97" s="134">
        <v>32481</v>
      </c>
      <c r="GE97" s="134">
        <v>32451</v>
      </c>
      <c r="GF97" s="134">
        <v>32266</v>
      </c>
      <c r="GG97" s="134">
        <v>32600</v>
      </c>
      <c r="GH97" s="134">
        <v>32570</v>
      </c>
      <c r="GI97" s="134">
        <v>32540</v>
      </c>
      <c r="GJ97" s="134">
        <v>32510</v>
      </c>
      <c r="GK97" s="134">
        <v>32480</v>
      </c>
      <c r="GL97" s="134">
        <v>32450</v>
      </c>
      <c r="GM97" s="134">
        <v>32265</v>
      </c>
      <c r="GN97">
        <v>2</v>
      </c>
      <c r="GO97">
        <v>0</v>
      </c>
      <c r="GP97">
        <v>0</v>
      </c>
      <c r="GQ97">
        <v>5</v>
      </c>
      <c r="GR97">
        <v>0</v>
      </c>
      <c r="GS97">
        <v>5</v>
      </c>
      <c r="GT97">
        <v>0</v>
      </c>
      <c r="GU97">
        <v>5</v>
      </c>
      <c r="GV97">
        <v>0</v>
      </c>
      <c r="GW97">
        <v>5</v>
      </c>
      <c r="GX97">
        <v>0</v>
      </c>
      <c r="GY97">
        <v>5</v>
      </c>
      <c r="GZ97">
        <v>0</v>
      </c>
      <c r="HA97">
        <v>5</v>
      </c>
      <c r="HB97">
        <v>0</v>
      </c>
      <c r="HC97">
        <v>0</v>
      </c>
      <c r="HD97">
        <v>0</v>
      </c>
      <c r="HE97">
        <v>5</v>
      </c>
      <c r="HF97">
        <v>0</v>
      </c>
      <c r="HG97">
        <v>5</v>
      </c>
      <c r="HH97">
        <v>0</v>
      </c>
      <c r="HI97">
        <v>5</v>
      </c>
      <c r="HJ97">
        <v>0</v>
      </c>
      <c r="HK97">
        <v>5</v>
      </c>
      <c r="HL97">
        <v>0</v>
      </c>
      <c r="HM97">
        <v>5</v>
      </c>
      <c r="HN97">
        <v>0</v>
      </c>
      <c r="HO97">
        <v>5</v>
      </c>
      <c r="HP97">
        <v>0</v>
      </c>
      <c r="HQ97"/>
      <c r="HR97">
        <v>1</v>
      </c>
      <c r="HS97">
        <v>1</v>
      </c>
      <c r="HT97">
        <v>1</v>
      </c>
      <c r="HU97">
        <v>1</v>
      </c>
      <c r="HV97">
        <v>1</v>
      </c>
      <c r="HW97">
        <v>1</v>
      </c>
      <c r="HX97"/>
      <c r="HY97">
        <v>1</v>
      </c>
      <c r="HZ97">
        <v>1</v>
      </c>
      <c r="IA97">
        <v>1</v>
      </c>
      <c r="IB97">
        <v>1</v>
      </c>
      <c r="IC97">
        <v>1</v>
      </c>
      <c r="ID97">
        <v>1</v>
      </c>
    </row>
    <row r="98" spans="1:238" s="54" customFormat="1" x14ac:dyDescent="0.2">
      <c r="A98" s="54" t="s">
        <v>77</v>
      </c>
      <c r="B98" s="54">
        <v>1989</v>
      </c>
      <c r="C98" s="54">
        <v>-7</v>
      </c>
      <c r="D98" s="54" t="s">
        <v>78</v>
      </c>
      <c r="E98" s="54" t="s">
        <v>79</v>
      </c>
      <c r="F98" s="54" t="s">
        <v>80</v>
      </c>
      <c r="G98" s="54" t="s">
        <v>81</v>
      </c>
      <c r="S98" s="55"/>
      <c r="T98" s="56"/>
      <c r="U98" s="56"/>
      <c r="V98" s="57"/>
      <c r="W98" s="57"/>
      <c r="X98" s="57"/>
      <c r="Y98" s="57"/>
      <c r="Z98" s="57"/>
      <c r="AA98" s="57"/>
      <c r="AB98" s="57"/>
      <c r="AC98" s="57"/>
      <c r="AD98" s="57"/>
      <c r="AE98" s="58"/>
      <c r="AF98" s="58"/>
      <c r="AG98" s="58"/>
      <c r="AH98" s="58"/>
      <c r="AI98" s="58"/>
      <c r="AJ98" s="57" t="s">
        <v>762</v>
      </c>
      <c r="AK98" s="57" t="s">
        <v>762</v>
      </c>
      <c r="AL98" s="56">
        <v>0</v>
      </c>
      <c r="AM98" s="56">
        <v>0</v>
      </c>
      <c r="AN98" s="56">
        <v>0</v>
      </c>
      <c r="AO98" s="56"/>
      <c r="AP98" s="56"/>
      <c r="AQ98" s="56"/>
      <c r="AR98" s="56"/>
      <c r="AS98" s="56">
        <v>0</v>
      </c>
      <c r="AU98" s="54">
        <v>0</v>
      </c>
      <c r="AV98" s="56">
        <v>501</v>
      </c>
      <c r="AW98" s="54">
        <v>50120</v>
      </c>
      <c r="AX98" s="54">
        <v>2</v>
      </c>
      <c r="AY98" s="54">
        <v>1</v>
      </c>
      <c r="AZ98" s="54">
        <v>2</v>
      </c>
      <c r="BA98" s="54">
        <v>0</v>
      </c>
      <c r="BB98" s="54">
        <v>1</v>
      </c>
      <c r="BC98" s="54">
        <v>0</v>
      </c>
      <c r="BD98" s="57" t="s">
        <v>333</v>
      </c>
      <c r="BE98" s="57" t="s">
        <v>334</v>
      </c>
      <c r="BF98" s="57" t="s">
        <v>326</v>
      </c>
      <c r="BG98" s="57" t="s">
        <v>311</v>
      </c>
      <c r="BH98" s="57" t="s">
        <v>313</v>
      </c>
      <c r="BI98" s="57"/>
      <c r="BJ98" s="57" t="s">
        <v>326</v>
      </c>
      <c r="BK98" s="57" t="s">
        <v>327</v>
      </c>
      <c r="BL98" s="57" t="s">
        <v>313</v>
      </c>
      <c r="BM98" s="57"/>
      <c r="BN98" s="161">
        <v>0</v>
      </c>
      <c r="BO98" s="161">
        <v>0</v>
      </c>
      <c r="BP98" s="57"/>
      <c r="BQ98" s="57" t="s">
        <v>689</v>
      </c>
      <c r="BR98" s="57" t="s">
        <v>762</v>
      </c>
      <c r="BS98" s="57" t="s">
        <v>315</v>
      </c>
      <c r="BT98" s="3">
        <v>1</v>
      </c>
      <c r="BU98" s="59">
        <v>3</v>
      </c>
      <c r="BV98" s="59">
        <v>1</v>
      </c>
      <c r="BW98" s="57" t="s">
        <v>82</v>
      </c>
      <c r="BX98" s="12" t="s">
        <v>1424</v>
      </c>
      <c r="BY98" s="12">
        <v>0</v>
      </c>
      <c r="BZ98" s="12">
        <v>1</v>
      </c>
      <c r="CA98" s="59">
        <v>0</v>
      </c>
      <c r="CB98" s="59">
        <v>0</v>
      </c>
      <c r="CC98" s="59">
        <v>2</v>
      </c>
      <c r="CD98" s="59">
        <v>1</v>
      </c>
      <c r="CE98" s="59">
        <v>1</v>
      </c>
      <c r="CF98" s="59">
        <v>0</v>
      </c>
      <c r="CG98" s="59">
        <v>0</v>
      </c>
      <c r="CH98" s="59">
        <v>1</v>
      </c>
      <c r="CI98" s="59">
        <v>0</v>
      </c>
      <c r="CJ98" s="59">
        <v>54</v>
      </c>
      <c r="CK98" s="59" t="s">
        <v>1484</v>
      </c>
      <c r="CL98" s="59">
        <v>50</v>
      </c>
      <c r="CM98" s="59">
        <v>50</v>
      </c>
      <c r="CN98" s="59">
        <v>0</v>
      </c>
      <c r="CO98" s="3">
        <v>1</v>
      </c>
      <c r="CP98" s="3">
        <v>1</v>
      </c>
      <c r="CQ98" s="59">
        <v>0</v>
      </c>
      <c r="CR98" s="161">
        <v>0</v>
      </c>
      <c r="CS98" s="161">
        <v>0</v>
      </c>
      <c r="CT98" s="161">
        <v>1</v>
      </c>
      <c r="CU98" s="59">
        <v>0</v>
      </c>
      <c r="CV98" s="161">
        <v>0</v>
      </c>
      <c r="CW98" s="161">
        <v>0</v>
      </c>
      <c r="CX98" s="161">
        <v>1</v>
      </c>
      <c r="CY98" s="59">
        <v>48.5</v>
      </c>
      <c r="CZ98" s="59">
        <v>12.4</v>
      </c>
      <c r="DA98" s="59">
        <v>0</v>
      </c>
      <c r="DB98" s="59">
        <v>0</v>
      </c>
      <c r="DC98" s="59">
        <v>0</v>
      </c>
      <c r="DD98" s="12">
        <v>50</v>
      </c>
      <c r="DE98" s="12">
        <f t="shared" si="431"/>
        <v>66.7</v>
      </c>
      <c r="DF98" s="12">
        <v>33.299999999999997</v>
      </c>
      <c r="DG98" s="12">
        <v>33.299999999999997</v>
      </c>
      <c r="DH98" s="12">
        <v>0</v>
      </c>
      <c r="DI98" s="12">
        <v>16.7</v>
      </c>
      <c r="DJ98" s="57">
        <v>1</v>
      </c>
      <c r="DK98" s="57" t="s">
        <v>320</v>
      </c>
      <c r="DL98" s="57" t="s">
        <v>331</v>
      </c>
      <c r="DM98" s="57" t="s">
        <v>1432</v>
      </c>
      <c r="DN98" s="57" t="s">
        <v>82</v>
      </c>
      <c r="DO98" s="57" t="s">
        <v>1359</v>
      </c>
      <c r="DP98" s="57" t="s">
        <v>84</v>
      </c>
      <c r="DQ98" s="57" t="s">
        <v>740</v>
      </c>
      <c r="DR98" s="57"/>
      <c r="DS98" s="57"/>
      <c r="DT98" s="12">
        <f t="shared" ref="DT98" si="440">(DW98/DU98)*100</f>
        <v>11.263073209975865</v>
      </c>
      <c r="DU98" s="5">
        <f t="shared" si="434"/>
        <v>124300</v>
      </c>
      <c r="DV98" s="157">
        <v>99300</v>
      </c>
      <c r="DW98" s="57" t="s">
        <v>1442</v>
      </c>
      <c r="DX98" s="157">
        <v>11000</v>
      </c>
      <c r="DY98" s="57"/>
      <c r="DZ98" s="101" t="s">
        <v>1009</v>
      </c>
      <c r="EA98" s="101" t="s">
        <v>1006</v>
      </c>
      <c r="EB98" s="101" t="s">
        <v>1013</v>
      </c>
      <c r="EC98" s="57"/>
      <c r="ED98" s="12">
        <f t="shared" ref="ED98" si="441">(EG98/EE98)*100</f>
        <v>34.292565947242203</v>
      </c>
      <c r="EE98" s="5">
        <f t="shared" si="435"/>
        <v>417</v>
      </c>
      <c r="EF98" s="59">
        <v>152</v>
      </c>
      <c r="EG98" s="59">
        <v>143</v>
      </c>
      <c r="EH98" s="59">
        <v>122</v>
      </c>
      <c r="EI98" s="57"/>
      <c r="EJ98" s="58" t="s">
        <v>335</v>
      </c>
      <c r="EK98" s="80">
        <v>100</v>
      </c>
      <c r="EL98" s="57" t="s">
        <v>744</v>
      </c>
      <c r="EM98" s="59">
        <v>33.299999999999997</v>
      </c>
      <c r="EN98" s="57" t="s">
        <v>744</v>
      </c>
      <c r="EO98" s="59">
        <v>33.299999999999997</v>
      </c>
      <c r="EP98" s="57"/>
      <c r="EQ98" s="59"/>
      <c r="ER98" s="57" t="s">
        <v>743</v>
      </c>
      <c r="ES98" s="57" t="s">
        <v>331</v>
      </c>
      <c r="ET98" s="57" t="s">
        <v>948</v>
      </c>
      <c r="EU98" s="57"/>
      <c r="EV98" s="57"/>
      <c r="EW98" s="57"/>
      <c r="EX98" s="54" t="s">
        <v>90</v>
      </c>
      <c r="EZ98" s="54">
        <v>2</v>
      </c>
      <c r="FB98" s="54">
        <v>1</v>
      </c>
      <c r="FC98" s="54">
        <v>1</v>
      </c>
      <c r="FD98" s="54">
        <v>4</v>
      </c>
      <c r="FE98" s="60">
        <v>24592</v>
      </c>
      <c r="FF98" s="54">
        <v>3</v>
      </c>
      <c r="FG98" s="60">
        <v>28854</v>
      </c>
      <c r="FH98" s="54">
        <v>2</v>
      </c>
      <c r="FI98" s="54">
        <v>0</v>
      </c>
      <c r="FL98" s="54">
        <v>811</v>
      </c>
      <c r="FM98" s="54">
        <v>816</v>
      </c>
      <c r="FP98" s="54">
        <v>811</v>
      </c>
      <c r="FQ98" s="54">
        <v>3</v>
      </c>
      <c r="FR98" s="54" t="s">
        <v>65</v>
      </c>
      <c r="FS98" s="54">
        <v>0</v>
      </c>
      <c r="FT98">
        <v>2</v>
      </c>
      <c r="FU98">
        <v>5</v>
      </c>
      <c r="FV98" s="134">
        <v>32630</v>
      </c>
      <c r="FW98">
        <v>5</v>
      </c>
      <c r="FX98">
        <v>3</v>
      </c>
      <c r="FY98" s="134">
        <v>32631</v>
      </c>
      <c r="FZ98" s="134">
        <v>32601</v>
      </c>
      <c r="GA98" s="134">
        <v>32571</v>
      </c>
      <c r="GB98" s="134">
        <v>32541</v>
      </c>
      <c r="GC98" s="134">
        <v>32511</v>
      </c>
      <c r="GD98" s="134">
        <v>32481</v>
      </c>
      <c r="GE98" s="134">
        <v>32451</v>
      </c>
      <c r="GF98" s="134">
        <v>32266</v>
      </c>
      <c r="GG98" s="134">
        <v>32600</v>
      </c>
      <c r="GH98" s="134">
        <v>32570</v>
      </c>
      <c r="GI98" s="134">
        <v>32540</v>
      </c>
      <c r="GJ98" s="134">
        <v>32510</v>
      </c>
      <c r="GK98" s="134">
        <v>32480</v>
      </c>
      <c r="GL98" s="134">
        <v>32450</v>
      </c>
      <c r="GM98" s="134">
        <v>32265</v>
      </c>
      <c r="GN98">
        <v>1</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107</v>
      </c>
      <c r="HM98">
        <v>0</v>
      </c>
      <c r="HN98">
        <v>107</v>
      </c>
      <c r="HO98">
        <v>0</v>
      </c>
      <c r="HP98">
        <v>107</v>
      </c>
      <c r="HQ98"/>
      <c r="HR98"/>
      <c r="HS98"/>
      <c r="HT98"/>
      <c r="HU98">
        <v>1</v>
      </c>
      <c r="HV98">
        <v>1</v>
      </c>
      <c r="HW98">
        <v>1</v>
      </c>
      <c r="HX98"/>
      <c r="HY98"/>
      <c r="HZ98"/>
      <c r="IA98"/>
      <c r="IB98"/>
      <c r="IC98"/>
      <c r="ID98"/>
    </row>
    <row r="99" spans="1:238" s="54" customFormat="1" x14ac:dyDescent="0.2">
      <c r="A99" s="54" t="s">
        <v>77</v>
      </c>
      <c r="B99" s="54">
        <v>1989</v>
      </c>
      <c r="C99" s="54">
        <v>-7</v>
      </c>
      <c r="D99" s="54" t="s">
        <v>78</v>
      </c>
      <c r="E99" s="54" t="s">
        <v>79</v>
      </c>
      <c r="F99" s="54" t="s">
        <v>80</v>
      </c>
      <c r="G99" s="54" t="s">
        <v>81</v>
      </c>
      <c r="S99" s="55"/>
      <c r="T99" s="56"/>
      <c r="U99" s="56"/>
      <c r="V99" s="57"/>
      <c r="W99" s="57"/>
      <c r="X99" s="57"/>
      <c r="Y99" s="57"/>
      <c r="Z99" s="57"/>
      <c r="AA99" s="57"/>
      <c r="AB99" s="57"/>
      <c r="AC99" s="57"/>
      <c r="AD99" s="57"/>
      <c r="AE99" s="58"/>
      <c r="AF99" s="58"/>
      <c r="AG99" s="58"/>
      <c r="AH99" s="58"/>
      <c r="AI99" s="58"/>
      <c r="AJ99" s="57" t="s">
        <v>762</v>
      </c>
      <c r="AK99" s="57" t="s">
        <v>762</v>
      </c>
      <c r="AL99" s="56">
        <v>0</v>
      </c>
      <c r="AM99" s="56">
        <v>0</v>
      </c>
      <c r="AN99" s="56">
        <v>0</v>
      </c>
      <c r="AO99" s="56"/>
      <c r="AP99" s="56"/>
      <c r="AQ99" s="56"/>
      <c r="AR99" s="56"/>
      <c r="AS99" s="56">
        <v>0</v>
      </c>
      <c r="AU99" s="54">
        <v>0</v>
      </c>
      <c r="AV99" s="56">
        <v>501</v>
      </c>
      <c r="AW99" s="54">
        <v>50120</v>
      </c>
      <c r="AX99" s="54">
        <v>2</v>
      </c>
      <c r="AY99" s="54">
        <v>1</v>
      </c>
      <c r="AZ99" s="54">
        <v>2</v>
      </c>
      <c r="BA99" s="54">
        <v>0</v>
      </c>
      <c r="BB99" s="54">
        <v>1</v>
      </c>
      <c r="BC99" s="54">
        <v>0</v>
      </c>
      <c r="BD99" s="57" t="s">
        <v>333</v>
      </c>
      <c r="BE99" s="57" t="s">
        <v>334</v>
      </c>
      <c r="BF99" s="57" t="s">
        <v>326</v>
      </c>
      <c r="BG99" s="57" t="s">
        <v>311</v>
      </c>
      <c r="BH99" s="57" t="s">
        <v>313</v>
      </c>
      <c r="BI99" s="57"/>
      <c r="BJ99" s="57" t="s">
        <v>326</v>
      </c>
      <c r="BK99" s="57" t="s">
        <v>327</v>
      </c>
      <c r="BL99" s="57" t="s">
        <v>313</v>
      </c>
      <c r="BM99" s="57"/>
      <c r="BN99" s="161">
        <v>0</v>
      </c>
      <c r="BO99" s="161">
        <v>0</v>
      </c>
      <c r="BP99" s="57"/>
      <c r="BQ99" s="57" t="s">
        <v>689</v>
      </c>
      <c r="BR99" s="57" t="s">
        <v>762</v>
      </c>
      <c r="BS99" s="57" t="s">
        <v>315</v>
      </c>
      <c r="BT99" s="3">
        <v>1</v>
      </c>
      <c r="BU99" s="59">
        <v>3</v>
      </c>
      <c r="BV99" s="59">
        <v>1</v>
      </c>
      <c r="BW99" s="57" t="s">
        <v>84</v>
      </c>
      <c r="BX99" s="12" t="s">
        <v>1424</v>
      </c>
      <c r="BY99" s="12">
        <v>0</v>
      </c>
      <c r="BZ99" s="12">
        <v>1</v>
      </c>
      <c r="CA99" s="59">
        <v>1</v>
      </c>
      <c r="CB99" s="59">
        <v>0</v>
      </c>
      <c r="CC99" s="59">
        <v>0</v>
      </c>
      <c r="CD99" s="59">
        <v>0</v>
      </c>
      <c r="CE99" s="59">
        <v>0</v>
      </c>
      <c r="CF99" s="59">
        <v>1</v>
      </c>
      <c r="CG99" s="59">
        <v>0</v>
      </c>
      <c r="CH99" s="59">
        <v>0</v>
      </c>
      <c r="CI99" s="59">
        <v>1</v>
      </c>
      <c r="CJ99" s="59">
        <v>55</v>
      </c>
      <c r="CK99" s="59" t="s">
        <v>1485</v>
      </c>
      <c r="CL99" s="59">
        <v>50</v>
      </c>
      <c r="CM99" s="59">
        <v>50</v>
      </c>
      <c r="CN99" s="59">
        <v>0</v>
      </c>
      <c r="CO99" s="3">
        <v>1</v>
      </c>
      <c r="CP99" s="3">
        <v>1</v>
      </c>
      <c r="CQ99" s="59">
        <v>1</v>
      </c>
      <c r="CR99" s="161">
        <v>1</v>
      </c>
      <c r="CS99" s="161">
        <v>0</v>
      </c>
      <c r="CT99" s="161">
        <v>0</v>
      </c>
      <c r="CU99" s="59">
        <v>1</v>
      </c>
      <c r="CV99" s="161">
        <v>1</v>
      </c>
      <c r="CW99" s="161">
        <v>0</v>
      </c>
      <c r="CX99" s="161">
        <v>0</v>
      </c>
      <c r="CY99" s="59">
        <v>44.5</v>
      </c>
      <c r="CZ99" s="59">
        <v>10</v>
      </c>
      <c r="DA99" s="59">
        <v>1</v>
      </c>
      <c r="DB99" s="59">
        <v>1</v>
      </c>
      <c r="DC99" s="59">
        <v>1</v>
      </c>
      <c r="DD99" s="12">
        <v>50</v>
      </c>
      <c r="DE99" s="12">
        <f t="shared" si="431"/>
        <v>66.7</v>
      </c>
      <c r="DF99" s="12">
        <v>33.299999999999997</v>
      </c>
      <c r="DG99" s="12">
        <v>33.299999999999997</v>
      </c>
      <c r="DH99" s="12">
        <v>0</v>
      </c>
      <c r="DI99" s="12">
        <v>16.7</v>
      </c>
      <c r="DJ99" s="57">
        <v>1</v>
      </c>
      <c r="DK99" s="57" t="s">
        <v>320</v>
      </c>
      <c r="DL99" s="57" t="s">
        <v>331</v>
      </c>
      <c r="DM99" s="57" t="s">
        <v>1432</v>
      </c>
      <c r="DN99" s="57" t="s">
        <v>82</v>
      </c>
      <c r="DO99" s="57" t="s">
        <v>1359</v>
      </c>
      <c r="DP99" s="57" t="s">
        <v>84</v>
      </c>
      <c r="DQ99" s="57" t="s">
        <v>740</v>
      </c>
      <c r="DR99" s="57"/>
      <c r="DS99" s="57"/>
      <c r="DT99" s="5">
        <f>(DX99/DU99)*100</f>
        <v>8.8495575221238933</v>
      </c>
      <c r="DU99" s="5">
        <f t="shared" si="434"/>
        <v>124300</v>
      </c>
      <c r="DV99" s="157">
        <v>99300</v>
      </c>
      <c r="DW99" s="57" t="s">
        <v>1442</v>
      </c>
      <c r="DX99" s="157">
        <v>11000</v>
      </c>
      <c r="DY99" s="57"/>
      <c r="DZ99" s="101" t="s">
        <v>1009</v>
      </c>
      <c r="EA99" s="101" t="s">
        <v>1006</v>
      </c>
      <c r="EB99" s="101" t="s">
        <v>1013</v>
      </c>
      <c r="EC99" s="57"/>
      <c r="ED99" s="5">
        <f>(EH99/EE99)*100</f>
        <v>29.256594724220626</v>
      </c>
      <c r="EE99" s="5">
        <f t="shared" si="435"/>
        <v>417</v>
      </c>
      <c r="EF99" s="59">
        <v>152</v>
      </c>
      <c r="EG99" s="59">
        <v>143</v>
      </c>
      <c r="EH99" s="59">
        <v>122</v>
      </c>
      <c r="EI99" s="57"/>
      <c r="EJ99" s="58" t="s">
        <v>335</v>
      </c>
      <c r="EK99" s="80">
        <v>100</v>
      </c>
      <c r="EL99" s="57" t="s">
        <v>744</v>
      </c>
      <c r="EM99" s="59">
        <v>33.299999999999997</v>
      </c>
      <c r="EN99" s="57" t="s">
        <v>744</v>
      </c>
      <c r="EO99" s="59">
        <v>33.299999999999997</v>
      </c>
      <c r="EP99" s="57"/>
      <c r="EQ99" s="59"/>
      <c r="ER99" s="57" t="s">
        <v>743</v>
      </c>
      <c r="ES99" s="57" t="s">
        <v>331</v>
      </c>
      <c r="ET99" s="57" t="s">
        <v>948</v>
      </c>
      <c r="EU99" s="57"/>
      <c r="EV99" s="57"/>
      <c r="EW99" s="57"/>
      <c r="EX99" s="54" t="s">
        <v>90</v>
      </c>
      <c r="EZ99" s="54">
        <v>2</v>
      </c>
      <c r="FB99" s="54">
        <v>1</v>
      </c>
      <c r="FC99" s="54">
        <v>1</v>
      </c>
      <c r="FD99" s="54">
        <v>4</v>
      </c>
      <c r="FE99" s="60">
        <v>24592</v>
      </c>
      <c r="FF99" s="54">
        <v>3</v>
      </c>
      <c r="FG99" s="60">
        <v>28854</v>
      </c>
      <c r="FH99" s="54">
        <v>2</v>
      </c>
      <c r="FI99" s="54">
        <v>0</v>
      </c>
      <c r="FL99" s="54">
        <v>811</v>
      </c>
      <c r="FM99" s="54">
        <v>816</v>
      </c>
      <c r="FP99" s="54">
        <v>811</v>
      </c>
      <c r="FQ99" s="54">
        <v>3</v>
      </c>
      <c r="FR99" s="54" t="s">
        <v>65</v>
      </c>
      <c r="FS99" s="54">
        <v>0</v>
      </c>
      <c r="FT99">
        <v>2</v>
      </c>
      <c r="FU99">
        <v>5</v>
      </c>
      <c r="FV99" s="134">
        <v>32630</v>
      </c>
      <c r="FW99">
        <v>5</v>
      </c>
      <c r="FX99">
        <v>3</v>
      </c>
      <c r="FY99" s="134">
        <v>32631</v>
      </c>
      <c r="FZ99" s="134">
        <v>32601</v>
      </c>
      <c r="GA99" s="134">
        <v>32571</v>
      </c>
      <c r="GB99" s="134">
        <v>32541</v>
      </c>
      <c r="GC99" s="134">
        <v>32511</v>
      </c>
      <c r="GD99" s="134">
        <v>32481</v>
      </c>
      <c r="GE99" s="134">
        <v>32451</v>
      </c>
      <c r="GF99" s="134">
        <v>32266</v>
      </c>
      <c r="GG99" s="134">
        <v>32600</v>
      </c>
      <c r="GH99" s="134">
        <v>32570</v>
      </c>
      <c r="GI99" s="134">
        <v>32540</v>
      </c>
      <c r="GJ99" s="134">
        <v>32510</v>
      </c>
      <c r="GK99" s="134">
        <v>32480</v>
      </c>
      <c r="GL99" s="134">
        <v>32450</v>
      </c>
      <c r="GM99" s="134">
        <v>32265</v>
      </c>
      <c r="GN99">
        <v>2</v>
      </c>
      <c r="GO99">
        <v>0</v>
      </c>
      <c r="GP99">
        <v>0</v>
      </c>
      <c r="GQ99">
        <v>5</v>
      </c>
      <c r="GR99">
        <v>0</v>
      </c>
      <c r="GS99">
        <v>5</v>
      </c>
      <c r="GT99">
        <v>0</v>
      </c>
      <c r="GU99">
        <v>5</v>
      </c>
      <c r="GV99">
        <v>0</v>
      </c>
      <c r="GW99">
        <v>5</v>
      </c>
      <c r="GX99">
        <v>0</v>
      </c>
      <c r="GY99">
        <v>5</v>
      </c>
      <c r="GZ99">
        <v>0</v>
      </c>
      <c r="HA99">
        <v>5</v>
      </c>
      <c r="HB99">
        <v>0</v>
      </c>
      <c r="HC99">
        <v>0</v>
      </c>
      <c r="HD99">
        <v>0</v>
      </c>
      <c r="HE99">
        <v>5</v>
      </c>
      <c r="HF99">
        <v>0</v>
      </c>
      <c r="HG99">
        <v>5</v>
      </c>
      <c r="HH99">
        <v>0</v>
      </c>
      <c r="HI99">
        <v>5</v>
      </c>
      <c r="HJ99">
        <v>0</v>
      </c>
      <c r="HK99">
        <v>5</v>
      </c>
      <c r="HL99">
        <v>0</v>
      </c>
      <c r="HM99">
        <v>5</v>
      </c>
      <c r="HN99">
        <v>0</v>
      </c>
      <c r="HO99">
        <v>5</v>
      </c>
      <c r="HP99">
        <v>0</v>
      </c>
      <c r="HQ99"/>
      <c r="HR99">
        <v>0</v>
      </c>
      <c r="HS99">
        <v>0</v>
      </c>
      <c r="HT99">
        <v>0</v>
      </c>
      <c r="HU99">
        <v>0</v>
      </c>
      <c r="HV99">
        <v>0</v>
      </c>
      <c r="HW99">
        <v>0</v>
      </c>
      <c r="HX99"/>
      <c r="HY99">
        <v>0</v>
      </c>
      <c r="HZ99">
        <v>0</v>
      </c>
      <c r="IA99">
        <v>0</v>
      </c>
      <c r="IB99">
        <v>0</v>
      </c>
      <c r="IC99">
        <v>0</v>
      </c>
      <c r="ID99">
        <v>0</v>
      </c>
    </row>
    <row r="100" spans="1:238" s="54" customFormat="1" x14ac:dyDescent="0.2">
      <c r="A100" s="54" t="s">
        <v>77</v>
      </c>
      <c r="B100" s="54">
        <v>1989</v>
      </c>
      <c r="C100" s="54">
        <v>-7</v>
      </c>
      <c r="D100" s="54" t="s">
        <v>78</v>
      </c>
      <c r="E100" s="54" t="s">
        <v>79</v>
      </c>
      <c r="F100" s="54" t="s">
        <v>80</v>
      </c>
      <c r="G100" s="54" t="s">
        <v>81</v>
      </c>
      <c r="H100" s="54" t="s">
        <v>82</v>
      </c>
      <c r="I100" s="54" t="s">
        <v>83</v>
      </c>
      <c r="J100" s="54" t="s">
        <v>84</v>
      </c>
      <c r="K100" s="54" t="s">
        <v>85</v>
      </c>
      <c r="L100" s="54" t="s">
        <v>86</v>
      </c>
      <c r="M100" s="54" t="s">
        <v>87</v>
      </c>
      <c r="S100" s="55" t="s">
        <v>88</v>
      </c>
      <c r="T100" s="56">
        <v>1</v>
      </c>
      <c r="U100" s="56">
        <v>0</v>
      </c>
      <c r="V100" s="57" t="s">
        <v>89</v>
      </c>
      <c r="W100" s="57" t="s">
        <v>57</v>
      </c>
      <c r="X100" s="57" t="s">
        <v>57</v>
      </c>
      <c r="Y100" s="57" t="s">
        <v>57</v>
      </c>
      <c r="Z100" s="57" t="s">
        <v>57</v>
      </c>
      <c r="AA100" s="57"/>
      <c r="AB100" s="57"/>
      <c r="AC100" s="57" t="s">
        <v>57</v>
      </c>
      <c r="AD100" s="57" t="s">
        <v>60</v>
      </c>
      <c r="AE100" s="58" t="s">
        <v>60</v>
      </c>
      <c r="AF100" s="58" t="s">
        <v>331</v>
      </c>
      <c r="AG100" s="58" t="s">
        <v>331</v>
      </c>
      <c r="AH100" s="58"/>
      <c r="AI100" s="58" t="s">
        <v>331</v>
      </c>
      <c r="AJ100" s="57" t="s">
        <v>762</v>
      </c>
      <c r="AK100" s="57" t="s">
        <v>331</v>
      </c>
      <c r="AL100" s="56">
        <v>1</v>
      </c>
      <c r="AM100" s="56">
        <v>1</v>
      </c>
      <c r="AN100" s="56">
        <v>1</v>
      </c>
      <c r="AO100" s="56"/>
      <c r="AP100" s="56"/>
      <c r="AQ100" s="56"/>
      <c r="AR100" s="56"/>
      <c r="AS100" s="56">
        <v>0</v>
      </c>
      <c r="AU100" s="54">
        <v>0</v>
      </c>
      <c r="AV100" s="56">
        <v>502</v>
      </c>
      <c r="AW100" s="54">
        <v>50210</v>
      </c>
      <c r="AX100" s="54">
        <v>1</v>
      </c>
      <c r="AY100" s="54">
        <v>0</v>
      </c>
      <c r="AZ100" s="54">
        <v>1</v>
      </c>
      <c r="BA100" s="54">
        <v>1</v>
      </c>
      <c r="BB100" s="54">
        <v>0</v>
      </c>
      <c r="BC100" s="54">
        <v>1</v>
      </c>
      <c r="BD100" s="57" t="s">
        <v>303</v>
      </c>
      <c r="BE100" s="57" t="s">
        <v>383</v>
      </c>
      <c r="BF100" s="57" t="s">
        <v>338</v>
      </c>
      <c r="BG100" s="57" t="s">
        <v>339</v>
      </c>
      <c r="BH100" s="57" t="s">
        <v>313</v>
      </c>
      <c r="BI100" s="57" t="s">
        <v>1413</v>
      </c>
      <c r="BJ100" s="57" t="s">
        <v>338</v>
      </c>
      <c r="BK100" s="57" t="s">
        <v>340</v>
      </c>
      <c r="BL100" s="57" t="s">
        <v>313</v>
      </c>
      <c r="BM100" s="57"/>
      <c r="BN100" s="161">
        <v>0</v>
      </c>
      <c r="BO100" s="161">
        <v>0</v>
      </c>
      <c r="BP100" s="57"/>
      <c r="BQ100" s="57" t="s">
        <v>745</v>
      </c>
      <c r="BR100" s="57" t="s">
        <v>331</v>
      </c>
      <c r="BS100" s="57" t="s">
        <v>341</v>
      </c>
      <c r="BT100" s="3">
        <v>1</v>
      </c>
      <c r="BU100" s="59">
        <v>4</v>
      </c>
      <c r="BV100" s="57" t="s">
        <v>762</v>
      </c>
      <c r="BW100" s="59" t="s">
        <v>1136</v>
      </c>
      <c r="BX100" s="1" t="s">
        <v>320</v>
      </c>
      <c r="BY100" s="28">
        <v>1</v>
      </c>
      <c r="BZ100" s="28">
        <v>0</v>
      </c>
      <c r="CA100" s="59">
        <v>0</v>
      </c>
      <c r="CB100" s="59">
        <v>0</v>
      </c>
      <c r="CC100" s="59">
        <v>2</v>
      </c>
      <c r="CD100" s="59">
        <v>1</v>
      </c>
      <c r="CE100" s="59">
        <v>1</v>
      </c>
      <c r="CF100" s="59">
        <v>0</v>
      </c>
      <c r="CG100" s="59">
        <v>0</v>
      </c>
      <c r="CH100" s="59">
        <v>1</v>
      </c>
      <c r="CI100" s="59">
        <v>0</v>
      </c>
      <c r="CJ100" s="59">
        <v>51</v>
      </c>
      <c r="CK100" s="59" t="s">
        <v>1481</v>
      </c>
      <c r="CL100" s="59">
        <v>49</v>
      </c>
      <c r="CM100" s="59">
        <v>51</v>
      </c>
      <c r="CN100" s="59">
        <v>50</v>
      </c>
      <c r="CO100" s="3">
        <v>1</v>
      </c>
      <c r="CP100" s="3">
        <v>1</v>
      </c>
      <c r="CQ100" s="59">
        <v>1</v>
      </c>
      <c r="CR100" s="161">
        <v>1</v>
      </c>
      <c r="CS100" s="161">
        <v>0</v>
      </c>
      <c r="CT100" s="161">
        <v>0</v>
      </c>
      <c r="CU100" s="59">
        <v>1</v>
      </c>
      <c r="CV100" s="161">
        <v>1</v>
      </c>
      <c r="CW100" s="161">
        <v>0</v>
      </c>
      <c r="CX100" s="161">
        <v>0</v>
      </c>
      <c r="CY100" s="59">
        <v>51.5</v>
      </c>
      <c r="CZ100" s="59">
        <v>87.6</v>
      </c>
      <c r="DA100" s="59">
        <v>1</v>
      </c>
      <c r="DB100" s="59">
        <v>1</v>
      </c>
      <c r="DC100" s="59">
        <v>2</v>
      </c>
      <c r="DD100" s="15">
        <f>100-EK100</f>
        <v>3.0999999999999943</v>
      </c>
      <c r="DE100" s="15">
        <f t="shared" si="431"/>
        <v>3.0999999999999943</v>
      </c>
      <c r="DF100" s="15">
        <v>96.9</v>
      </c>
      <c r="DG100" s="15">
        <v>96.9</v>
      </c>
      <c r="DH100" s="12">
        <v>25</v>
      </c>
      <c r="DI100" s="12">
        <v>25</v>
      </c>
      <c r="DJ100" s="57">
        <v>1</v>
      </c>
      <c r="DK100" s="57" t="s">
        <v>320</v>
      </c>
      <c r="DL100" s="57" t="s">
        <v>331</v>
      </c>
      <c r="DM100" s="57" t="s">
        <v>1432</v>
      </c>
      <c r="DN100" s="57" t="s">
        <v>82</v>
      </c>
      <c r="DO100" s="57" t="s">
        <v>1359</v>
      </c>
      <c r="DP100" s="57" t="s">
        <v>84</v>
      </c>
      <c r="DQ100" s="57" t="s">
        <v>740</v>
      </c>
      <c r="DR100" s="57" t="s">
        <v>86</v>
      </c>
      <c r="DS100" s="57" t="s">
        <v>1056</v>
      </c>
      <c r="DT100" s="12">
        <f t="shared" ref="DT100" si="442">(DV100/DU100)*100</f>
        <v>64.355152300712888</v>
      </c>
      <c r="DU100" s="5">
        <f t="shared" ref="DU100:DU111" si="443">DV100+DW100+DX100+DY100</f>
        <v>154300</v>
      </c>
      <c r="DV100" s="157">
        <v>99300</v>
      </c>
      <c r="DW100" s="57" t="s">
        <v>1442</v>
      </c>
      <c r="DX100" s="157">
        <v>11000</v>
      </c>
      <c r="DY100" s="57" t="s">
        <v>1443</v>
      </c>
      <c r="DZ100" s="101" t="s">
        <v>1009</v>
      </c>
      <c r="EA100" s="101" t="s">
        <v>1006</v>
      </c>
      <c r="EB100" s="101" t="s">
        <v>1013</v>
      </c>
      <c r="EC100" s="101" t="s">
        <v>1015</v>
      </c>
      <c r="ED100" s="12">
        <f t="shared" ref="ED100" si="444">(EF100/EE100)*100</f>
        <v>36.450839328537171</v>
      </c>
      <c r="EE100" s="5">
        <f t="shared" ref="EE100:EE111" si="445">EF100+EG100+EH100+EI100</f>
        <v>417</v>
      </c>
      <c r="EF100" s="59">
        <v>152</v>
      </c>
      <c r="EG100" s="59">
        <v>143</v>
      </c>
      <c r="EH100" s="59">
        <v>122</v>
      </c>
      <c r="EI100" s="59">
        <v>0</v>
      </c>
      <c r="EJ100" s="57" t="s">
        <v>934</v>
      </c>
      <c r="EK100" s="59">
        <v>96.9</v>
      </c>
      <c r="EL100" s="57" t="s">
        <v>336</v>
      </c>
      <c r="EM100" s="59">
        <v>25</v>
      </c>
      <c r="EN100" s="57" t="s">
        <v>336</v>
      </c>
      <c r="EO100" s="59">
        <v>25</v>
      </c>
      <c r="EP100" s="57" t="s">
        <v>336</v>
      </c>
      <c r="EQ100" s="59">
        <v>25</v>
      </c>
      <c r="ER100" s="57" t="s">
        <v>746</v>
      </c>
      <c r="ES100" s="57" t="s">
        <v>331</v>
      </c>
      <c r="ET100" s="57" t="s">
        <v>948</v>
      </c>
      <c r="EU100" s="57"/>
      <c r="EV100" s="57"/>
      <c r="EW100" s="57"/>
      <c r="EX100" s="54" t="s">
        <v>90</v>
      </c>
      <c r="EZ100" s="54">
        <v>2</v>
      </c>
      <c r="FB100" s="54">
        <v>1</v>
      </c>
      <c r="FC100" s="54">
        <v>1</v>
      </c>
      <c r="FD100" s="54">
        <v>4</v>
      </c>
      <c r="FE100" s="60">
        <v>24592</v>
      </c>
      <c r="FF100" s="54">
        <v>3</v>
      </c>
      <c r="FG100" s="60">
        <v>28854</v>
      </c>
      <c r="FH100" s="54">
        <v>2</v>
      </c>
      <c r="FI100" s="54">
        <v>0</v>
      </c>
      <c r="FL100" s="54">
        <v>811</v>
      </c>
      <c r="FM100" s="54">
        <v>816</v>
      </c>
      <c r="FP100" s="54">
        <v>811</v>
      </c>
      <c r="FQ100" s="54">
        <v>3</v>
      </c>
      <c r="FR100" s="54" t="s">
        <v>65</v>
      </c>
      <c r="FS100" s="54">
        <v>0</v>
      </c>
      <c r="FT100">
        <v>24</v>
      </c>
      <c r="FU100">
        <v>7</v>
      </c>
      <c r="FV100" s="134">
        <v>32713</v>
      </c>
      <c r="FW100">
        <v>7</v>
      </c>
      <c r="FX100">
        <v>25</v>
      </c>
      <c r="FY100" s="134">
        <v>32714</v>
      </c>
      <c r="FZ100" s="134">
        <v>32684</v>
      </c>
      <c r="GA100" s="134">
        <v>32654</v>
      </c>
      <c r="GB100" s="134">
        <v>32624</v>
      </c>
      <c r="GC100" s="134">
        <v>32594</v>
      </c>
      <c r="GD100" s="134">
        <v>32564</v>
      </c>
      <c r="GE100" s="134">
        <v>32534</v>
      </c>
      <c r="GF100" s="134">
        <v>32349</v>
      </c>
      <c r="GG100" s="134">
        <v>32683</v>
      </c>
      <c r="GH100" s="134">
        <v>32653</v>
      </c>
      <c r="GI100" s="134">
        <v>32623</v>
      </c>
      <c r="GJ100" s="134">
        <v>32593</v>
      </c>
      <c r="GK100" s="134">
        <v>32563</v>
      </c>
      <c r="GL100" s="134">
        <v>32533</v>
      </c>
      <c r="GM100" s="134">
        <v>32348</v>
      </c>
      <c r="GN100">
        <v>1</v>
      </c>
      <c r="GO100">
        <v>0</v>
      </c>
      <c r="GP100">
        <v>36</v>
      </c>
      <c r="GQ100">
        <v>0</v>
      </c>
      <c r="GR100">
        <v>143</v>
      </c>
      <c r="GS100">
        <v>0</v>
      </c>
      <c r="GT100">
        <v>143</v>
      </c>
      <c r="GU100">
        <v>0</v>
      </c>
      <c r="GV100">
        <v>143</v>
      </c>
      <c r="GW100">
        <v>0</v>
      </c>
      <c r="GX100">
        <v>143</v>
      </c>
      <c r="GY100">
        <v>0</v>
      </c>
      <c r="GZ100">
        <v>143</v>
      </c>
      <c r="HA100">
        <v>0</v>
      </c>
      <c r="HB100">
        <v>143</v>
      </c>
      <c r="HC100">
        <v>0</v>
      </c>
      <c r="HD100">
        <v>0</v>
      </c>
      <c r="HE100">
        <v>0</v>
      </c>
      <c r="HF100">
        <v>36</v>
      </c>
      <c r="HG100">
        <v>0</v>
      </c>
      <c r="HH100">
        <v>36</v>
      </c>
      <c r="HI100">
        <v>0</v>
      </c>
      <c r="HJ100">
        <v>36</v>
      </c>
      <c r="HK100">
        <v>0</v>
      </c>
      <c r="HL100">
        <v>36</v>
      </c>
      <c r="HM100">
        <v>0</v>
      </c>
      <c r="HN100">
        <v>36</v>
      </c>
      <c r="HO100">
        <v>0</v>
      </c>
      <c r="HP100">
        <v>143</v>
      </c>
      <c r="HQ100"/>
      <c r="HR100">
        <v>0</v>
      </c>
      <c r="HS100">
        <v>0</v>
      </c>
      <c r="HT100">
        <v>0</v>
      </c>
      <c r="HU100">
        <v>0</v>
      </c>
      <c r="HV100">
        <v>0</v>
      </c>
      <c r="HW100">
        <v>0</v>
      </c>
      <c r="HX100">
        <v>0</v>
      </c>
      <c r="HY100">
        <v>0</v>
      </c>
      <c r="HZ100">
        <v>0</v>
      </c>
      <c r="IA100">
        <v>0</v>
      </c>
      <c r="IB100">
        <v>0</v>
      </c>
      <c r="IC100">
        <v>0</v>
      </c>
      <c r="ID100">
        <v>0</v>
      </c>
    </row>
    <row r="101" spans="1:238" s="54" customFormat="1" x14ac:dyDescent="0.2">
      <c r="A101" s="54" t="s">
        <v>77</v>
      </c>
      <c r="B101" s="54">
        <v>1989</v>
      </c>
      <c r="C101" s="54">
        <v>-7</v>
      </c>
      <c r="D101" s="54" t="s">
        <v>78</v>
      </c>
      <c r="E101" s="54" t="s">
        <v>79</v>
      </c>
      <c r="F101" s="54" t="s">
        <v>80</v>
      </c>
      <c r="G101" s="54" t="s">
        <v>81</v>
      </c>
      <c r="H101" s="54" t="s">
        <v>82</v>
      </c>
      <c r="I101" s="54" t="s">
        <v>83</v>
      </c>
      <c r="J101" s="54" t="s">
        <v>84</v>
      </c>
      <c r="K101" s="54" t="s">
        <v>85</v>
      </c>
      <c r="L101" s="54" t="s">
        <v>86</v>
      </c>
      <c r="M101" s="54" t="s">
        <v>87</v>
      </c>
      <c r="S101" s="55" t="s">
        <v>88</v>
      </c>
      <c r="T101" s="56">
        <v>1</v>
      </c>
      <c r="U101" s="56">
        <v>0</v>
      </c>
      <c r="V101" s="57" t="s">
        <v>89</v>
      </c>
      <c r="W101" s="57" t="s">
        <v>57</v>
      </c>
      <c r="X101" s="57" t="s">
        <v>57</v>
      </c>
      <c r="Y101" s="57" t="s">
        <v>57</v>
      </c>
      <c r="Z101" s="57" t="s">
        <v>57</v>
      </c>
      <c r="AA101" s="57"/>
      <c r="AB101" s="57"/>
      <c r="AC101" s="57" t="s">
        <v>57</v>
      </c>
      <c r="AD101" s="57" t="s">
        <v>60</v>
      </c>
      <c r="AE101" s="58" t="s">
        <v>60</v>
      </c>
      <c r="AF101" s="58" t="s">
        <v>331</v>
      </c>
      <c r="AG101" s="58" t="s">
        <v>331</v>
      </c>
      <c r="AH101" s="58"/>
      <c r="AI101" s="58" t="s">
        <v>331</v>
      </c>
      <c r="AJ101" s="57" t="s">
        <v>762</v>
      </c>
      <c r="AK101" s="57" t="s">
        <v>331</v>
      </c>
      <c r="AL101" s="56">
        <v>1</v>
      </c>
      <c r="AM101" s="56">
        <v>1</v>
      </c>
      <c r="AN101" s="56">
        <v>1</v>
      </c>
      <c r="AO101" s="56"/>
      <c r="AP101" s="56"/>
      <c r="AQ101" s="56"/>
      <c r="AR101" s="56"/>
      <c r="AS101" s="56">
        <v>0</v>
      </c>
      <c r="AU101" s="54">
        <v>0</v>
      </c>
      <c r="AV101" s="56">
        <v>502</v>
      </c>
      <c r="AW101" s="54">
        <v>50210</v>
      </c>
      <c r="AX101" s="54">
        <v>1</v>
      </c>
      <c r="AY101" s="54">
        <v>0</v>
      </c>
      <c r="AZ101" s="54">
        <v>1</v>
      </c>
      <c r="BA101" s="54">
        <v>1</v>
      </c>
      <c r="BB101" s="54">
        <v>0</v>
      </c>
      <c r="BC101" s="54">
        <v>1</v>
      </c>
      <c r="BD101" s="57" t="s">
        <v>303</v>
      </c>
      <c r="BE101" s="57" t="s">
        <v>383</v>
      </c>
      <c r="BF101" s="57" t="s">
        <v>338</v>
      </c>
      <c r="BG101" s="57" t="s">
        <v>339</v>
      </c>
      <c r="BH101" s="57" t="s">
        <v>313</v>
      </c>
      <c r="BI101" s="57" t="s">
        <v>1413</v>
      </c>
      <c r="BJ101" s="57" t="s">
        <v>338</v>
      </c>
      <c r="BK101" s="57" t="s">
        <v>340</v>
      </c>
      <c r="BL101" s="57" t="s">
        <v>313</v>
      </c>
      <c r="BM101" s="57"/>
      <c r="BN101" s="161">
        <v>0</v>
      </c>
      <c r="BO101" s="161">
        <v>0</v>
      </c>
      <c r="BP101" s="57"/>
      <c r="BQ101" s="57" t="s">
        <v>745</v>
      </c>
      <c r="BR101" s="57" t="s">
        <v>331</v>
      </c>
      <c r="BS101" s="57" t="s">
        <v>341</v>
      </c>
      <c r="BT101" s="3">
        <v>1</v>
      </c>
      <c r="BU101" s="59">
        <v>4</v>
      </c>
      <c r="BV101" s="57" t="s">
        <v>762</v>
      </c>
      <c r="BW101" s="59" t="s">
        <v>1136</v>
      </c>
      <c r="BX101" s="1" t="s">
        <v>320</v>
      </c>
      <c r="BY101" s="28">
        <v>1</v>
      </c>
      <c r="BZ101" s="28">
        <v>0</v>
      </c>
      <c r="CA101" s="59">
        <v>0</v>
      </c>
      <c r="CB101" s="59">
        <v>0</v>
      </c>
      <c r="CC101" s="59">
        <v>2</v>
      </c>
      <c r="CD101" s="59">
        <v>1</v>
      </c>
      <c r="CE101" s="59">
        <v>0</v>
      </c>
      <c r="CF101" s="59">
        <v>0</v>
      </c>
      <c r="CG101" s="59">
        <v>0</v>
      </c>
      <c r="CH101" s="59">
        <v>0</v>
      </c>
      <c r="CI101" s="59">
        <v>1</v>
      </c>
      <c r="CJ101" s="59">
        <v>52</v>
      </c>
      <c r="CK101" s="59" t="s">
        <v>1482</v>
      </c>
      <c r="CL101" s="59">
        <v>49</v>
      </c>
      <c r="CM101" s="59">
        <v>51</v>
      </c>
      <c r="CN101" s="59">
        <v>50</v>
      </c>
      <c r="CO101" s="3">
        <v>1</v>
      </c>
      <c r="CP101" s="3">
        <v>1</v>
      </c>
      <c r="CQ101" s="59">
        <v>1</v>
      </c>
      <c r="CR101" s="161">
        <v>1</v>
      </c>
      <c r="CS101" s="161">
        <v>0</v>
      </c>
      <c r="CT101" s="161">
        <v>0</v>
      </c>
      <c r="CU101" s="59">
        <v>1</v>
      </c>
      <c r="CV101" s="161">
        <v>1</v>
      </c>
      <c r="CW101" s="161">
        <v>0</v>
      </c>
      <c r="CX101" s="161">
        <v>0</v>
      </c>
      <c r="CY101" s="59">
        <v>55.5</v>
      </c>
      <c r="CZ101" s="59">
        <v>90</v>
      </c>
      <c r="DA101" s="59">
        <v>1</v>
      </c>
      <c r="DB101" s="59">
        <v>1</v>
      </c>
      <c r="DC101" s="59">
        <v>2</v>
      </c>
      <c r="DD101" s="15">
        <f>100-EK103</f>
        <v>3.0999999999999943</v>
      </c>
      <c r="DE101" s="15">
        <f t="shared" si="431"/>
        <v>3.0999999999999943</v>
      </c>
      <c r="DF101" s="15">
        <v>96.9</v>
      </c>
      <c r="DG101" s="15">
        <v>96.9</v>
      </c>
      <c r="DH101" s="12">
        <v>25</v>
      </c>
      <c r="DI101" s="12">
        <v>25</v>
      </c>
      <c r="DJ101" s="57">
        <v>1</v>
      </c>
      <c r="DK101" s="57" t="s">
        <v>320</v>
      </c>
      <c r="DL101" s="57" t="s">
        <v>331</v>
      </c>
      <c r="DM101" s="57" t="s">
        <v>1432</v>
      </c>
      <c r="DN101" s="57" t="s">
        <v>82</v>
      </c>
      <c r="DO101" s="57" t="s">
        <v>1359</v>
      </c>
      <c r="DP101" s="57" t="s">
        <v>84</v>
      </c>
      <c r="DQ101" s="57" t="s">
        <v>740</v>
      </c>
      <c r="DR101" s="57" t="s">
        <v>86</v>
      </c>
      <c r="DS101" s="57" t="s">
        <v>1056</v>
      </c>
      <c r="DT101" s="12">
        <f t="shared" ref="DT101:DT102" si="446">(DV101/DU101)*100</f>
        <v>64.355152300712888</v>
      </c>
      <c r="DU101" s="5">
        <f t="shared" si="443"/>
        <v>154300</v>
      </c>
      <c r="DV101" s="157">
        <v>99300</v>
      </c>
      <c r="DW101" s="57" t="s">
        <v>1442</v>
      </c>
      <c r="DX101" s="157">
        <v>11000</v>
      </c>
      <c r="DY101" s="57" t="s">
        <v>1443</v>
      </c>
      <c r="DZ101" s="101" t="s">
        <v>1009</v>
      </c>
      <c r="EA101" s="101" t="s">
        <v>1006</v>
      </c>
      <c r="EB101" s="101" t="s">
        <v>1013</v>
      </c>
      <c r="EC101" s="101" t="s">
        <v>1015</v>
      </c>
      <c r="ED101" s="12">
        <f t="shared" ref="ED101:ED102" si="447">(EF101/EE101)*100</f>
        <v>36.450839328537171</v>
      </c>
      <c r="EE101" s="5">
        <f t="shared" si="445"/>
        <v>417</v>
      </c>
      <c r="EF101" s="59">
        <v>152</v>
      </c>
      <c r="EG101" s="59">
        <v>143</v>
      </c>
      <c r="EH101" s="59">
        <v>122</v>
      </c>
      <c r="EI101" s="59">
        <v>0</v>
      </c>
      <c r="EJ101" s="57" t="s">
        <v>934</v>
      </c>
      <c r="EK101" s="59">
        <v>96.9</v>
      </c>
      <c r="EL101" s="57" t="s">
        <v>336</v>
      </c>
      <c r="EM101" s="59">
        <v>25</v>
      </c>
      <c r="EN101" s="57" t="s">
        <v>336</v>
      </c>
      <c r="EO101" s="59">
        <v>25</v>
      </c>
      <c r="EP101" s="57" t="s">
        <v>336</v>
      </c>
      <c r="EQ101" s="59">
        <v>25</v>
      </c>
      <c r="ER101" s="57" t="s">
        <v>746</v>
      </c>
      <c r="ES101" s="57" t="s">
        <v>331</v>
      </c>
      <c r="ET101" s="57" t="s">
        <v>948</v>
      </c>
      <c r="EU101" s="57"/>
      <c r="EV101" s="57"/>
      <c r="EW101" s="57"/>
      <c r="EX101" s="54" t="s">
        <v>90</v>
      </c>
      <c r="EZ101" s="54">
        <v>2</v>
      </c>
      <c r="FB101" s="54">
        <v>1</v>
      </c>
      <c r="FC101" s="54">
        <v>1</v>
      </c>
      <c r="FD101" s="54">
        <v>4</v>
      </c>
      <c r="FE101" s="60">
        <v>24592</v>
      </c>
      <c r="FF101" s="54">
        <v>3</v>
      </c>
      <c r="FG101" s="60">
        <v>28854</v>
      </c>
      <c r="FH101" s="54">
        <v>2</v>
      </c>
      <c r="FI101" s="54">
        <v>0</v>
      </c>
      <c r="FL101" s="54">
        <v>811</v>
      </c>
      <c r="FM101" s="54">
        <v>816</v>
      </c>
      <c r="FP101" s="54">
        <v>811</v>
      </c>
      <c r="FQ101" s="54">
        <v>3</v>
      </c>
      <c r="FR101" s="54" t="s">
        <v>65</v>
      </c>
      <c r="FS101" s="54">
        <v>1</v>
      </c>
      <c r="FT101">
        <v>24</v>
      </c>
      <c r="FU101">
        <v>7</v>
      </c>
      <c r="FV101" s="134">
        <v>32713</v>
      </c>
      <c r="FW101">
        <v>7</v>
      </c>
      <c r="FX101">
        <v>25</v>
      </c>
      <c r="FY101" s="134">
        <v>32714</v>
      </c>
      <c r="FZ101" s="134">
        <v>32684</v>
      </c>
      <c r="GA101" s="134">
        <v>32654</v>
      </c>
      <c r="GB101" s="134">
        <v>32624</v>
      </c>
      <c r="GC101" s="134">
        <v>32594</v>
      </c>
      <c r="GD101" s="134">
        <v>32564</v>
      </c>
      <c r="GE101" s="134">
        <v>32534</v>
      </c>
      <c r="GF101" s="134">
        <v>32349</v>
      </c>
      <c r="GG101" s="134">
        <v>32683</v>
      </c>
      <c r="GH101" s="134">
        <v>32653</v>
      </c>
      <c r="GI101" s="134">
        <v>32623</v>
      </c>
      <c r="GJ101" s="134">
        <v>32593</v>
      </c>
      <c r="GK101" s="134">
        <v>32563</v>
      </c>
      <c r="GL101" s="134">
        <v>32533</v>
      </c>
      <c r="GM101" s="134">
        <v>32348</v>
      </c>
      <c r="GN101">
        <v>2</v>
      </c>
      <c r="GO101">
        <v>0</v>
      </c>
      <c r="GP101">
        <v>0</v>
      </c>
      <c r="GQ101">
        <v>0</v>
      </c>
      <c r="GR101">
        <v>0</v>
      </c>
      <c r="GS101">
        <v>0</v>
      </c>
      <c r="GT101">
        <v>0</v>
      </c>
      <c r="GU101">
        <v>0</v>
      </c>
      <c r="GV101">
        <v>0</v>
      </c>
      <c r="GW101">
        <v>5</v>
      </c>
      <c r="GX101">
        <v>0</v>
      </c>
      <c r="GY101">
        <v>5</v>
      </c>
      <c r="GZ101">
        <v>0</v>
      </c>
      <c r="HA101">
        <v>5</v>
      </c>
      <c r="HB101">
        <v>0</v>
      </c>
      <c r="HC101">
        <v>0</v>
      </c>
      <c r="HD101">
        <v>0</v>
      </c>
      <c r="HE101">
        <v>0</v>
      </c>
      <c r="HF101">
        <v>0</v>
      </c>
      <c r="HG101">
        <v>0</v>
      </c>
      <c r="HH101">
        <v>0</v>
      </c>
      <c r="HI101">
        <v>0</v>
      </c>
      <c r="HJ101">
        <v>0</v>
      </c>
      <c r="HK101">
        <v>5</v>
      </c>
      <c r="HL101">
        <v>0</v>
      </c>
      <c r="HM101">
        <v>5</v>
      </c>
      <c r="HN101">
        <v>0</v>
      </c>
      <c r="HO101">
        <v>5</v>
      </c>
      <c r="HP101">
        <v>0</v>
      </c>
      <c r="HQ101"/>
      <c r="HR101"/>
      <c r="HS101"/>
      <c r="HT101"/>
      <c r="HU101">
        <v>1</v>
      </c>
      <c r="HV101">
        <v>1</v>
      </c>
      <c r="HW101">
        <v>1</v>
      </c>
      <c r="HX101"/>
      <c r="HY101"/>
      <c r="HZ101"/>
      <c r="IA101"/>
      <c r="IB101">
        <v>1</v>
      </c>
      <c r="IC101">
        <v>1</v>
      </c>
      <c r="ID101">
        <v>1</v>
      </c>
    </row>
    <row r="102" spans="1:238" s="54" customFormat="1" x14ac:dyDescent="0.2">
      <c r="A102" s="54" t="s">
        <v>77</v>
      </c>
      <c r="B102" s="54">
        <v>1989</v>
      </c>
      <c r="C102" s="54">
        <v>-7</v>
      </c>
      <c r="D102" s="54" t="s">
        <v>78</v>
      </c>
      <c r="E102" s="54" t="s">
        <v>79</v>
      </c>
      <c r="F102" s="54" t="s">
        <v>80</v>
      </c>
      <c r="G102" s="54" t="s">
        <v>81</v>
      </c>
      <c r="H102" s="54" t="s">
        <v>82</v>
      </c>
      <c r="I102" s="54" t="s">
        <v>83</v>
      </c>
      <c r="J102" s="54" t="s">
        <v>84</v>
      </c>
      <c r="K102" s="54" t="s">
        <v>85</v>
      </c>
      <c r="L102" s="54" t="s">
        <v>86</v>
      </c>
      <c r="M102" s="54" t="s">
        <v>87</v>
      </c>
      <c r="S102" s="55" t="s">
        <v>88</v>
      </c>
      <c r="T102" s="56">
        <v>1</v>
      </c>
      <c r="U102" s="56">
        <v>0</v>
      </c>
      <c r="V102" s="57" t="s">
        <v>89</v>
      </c>
      <c r="W102" s="57" t="s">
        <v>57</v>
      </c>
      <c r="X102" s="57" t="s">
        <v>57</v>
      </c>
      <c r="Y102" s="57" t="s">
        <v>57</v>
      </c>
      <c r="Z102" s="57" t="s">
        <v>57</v>
      </c>
      <c r="AA102" s="57"/>
      <c r="AB102" s="57"/>
      <c r="AC102" s="57" t="s">
        <v>57</v>
      </c>
      <c r="AD102" s="57" t="s">
        <v>60</v>
      </c>
      <c r="AE102" s="58" t="s">
        <v>60</v>
      </c>
      <c r="AF102" s="58" t="s">
        <v>331</v>
      </c>
      <c r="AG102" s="58" t="s">
        <v>331</v>
      </c>
      <c r="AH102" s="58"/>
      <c r="AI102" s="58" t="s">
        <v>331</v>
      </c>
      <c r="AJ102" s="57" t="s">
        <v>762</v>
      </c>
      <c r="AK102" s="57" t="s">
        <v>331</v>
      </c>
      <c r="AL102" s="56">
        <v>1</v>
      </c>
      <c r="AM102" s="56">
        <v>1</v>
      </c>
      <c r="AN102" s="56">
        <v>1</v>
      </c>
      <c r="AO102" s="56"/>
      <c r="AP102" s="56"/>
      <c r="AQ102" s="56"/>
      <c r="AR102" s="56"/>
      <c r="AS102" s="56">
        <v>0</v>
      </c>
      <c r="AU102" s="54">
        <v>0</v>
      </c>
      <c r="AV102" s="56">
        <v>502</v>
      </c>
      <c r="AW102" s="54">
        <v>50210</v>
      </c>
      <c r="AX102" s="54">
        <v>1</v>
      </c>
      <c r="AY102" s="54">
        <v>0</v>
      </c>
      <c r="AZ102" s="54">
        <v>1</v>
      </c>
      <c r="BA102" s="54">
        <v>1</v>
      </c>
      <c r="BB102" s="54">
        <v>0</v>
      </c>
      <c r="BC102" s="54">
        <v>1</v>
      </c>
      <c r="BD102" s="57" t="s">
        <v>303</v>
      </c>
      <c r="BE102" s="57" t="s">
        <v>383</v>
      </c>
      <c r="BF102" s="57" t="s">
        <v>338</v>
      </c>
      <c r="BG102" s="57" t="s">
        <v>339</v>
      </c>
      <c r="BH102" s="57" t="s">
        <v>313</v>
      </c>
      <c r="BI102" s="57" t="s">
        <v>1413</v>
      </c>
      <c r="BJ102" s="57" t="s">
        <v>338</v>
      </c>
      <c r="BK102" s="57" t="s">
        <v>340</v>
      </c>
      <c r="BL102" s="57" t="s">
        <v>313</v>
      </c>
      <c r="BM102" s="57"/>
      <c r="BN102" s="161">
        <v>0</v>
      </c>
      <c r="BO102" s="161">
        <v>0</v>
      </c>
      <c r="BP102" s="57"/>
      <c r="BQ102" s="57" t="s">
        <v>745</v>
      </c>
      <c r="BR102" s="57" t="s">
        <v>331</v>
      </c>
      <c r="BS102" s="57" t="s">
        <v>341</v>
      </c>
      <c r="BT102" s="3">
        <v>1</v>
      </c>
      <c r="BU102" s="59">
        <v>4</v>
      </c>
      <c r="BV102" s="57" t="s">
        <v>762</v>
      </c>
      <c r="BW102" s="59" t="s">
        <v>1136</v>
      </c>
      <c r="BX102" s="1" t="s">
        <v>320</v>
      </c>
      <c r="BY102" s="28">
        <v>1</v>
      </c>
      <c r="BZ102" s="28">
        <v>0</v>
      </c>
      <c r="CA102" s="59">
        <v>0</v>
      </c>
      <c r="CB102" s="59">
        <v>0</v>
      </c>
      <c r="CC102" s="59">
        <v>2</v>
      </c>
      <c r="CD102" s="59">
        <v>1</v>
      </c>
      <c r="CE102" s="59">
        <v>0</v>
      </c>
      <c r="CF102" s="59">
        <v>0</v>
      </c>
      <c r="CG102" s="59">
        <v>0</v>
      </c>
      <c r="CH102" s="59">
        <v>0</v>
      </c>
      <c r="CI102" s="59">
        <v>1</v>
      </c>
      <c r="CJ102" s="59">
        <v>53</v>
      </c>
      <c r="CK102" s="59" t="s">
        <v>1483</v>
      </c>
      <c r="CL102" s="59">
        <v>0</v>
      </c>
      <c r="CM102" s="59">
        <v>100</v>
      </c>
      <c r="CN102" s="59">
        <v>50</v>
      </c>
      <c r="CO102" s="3">
        <v>1</v>
      </c>
      <c r="CP102" s="3">
        <v>1</v>
      </c>
      <c r="CQ102" s="59">
        <v>1</v>
      </c>
      <c r="CR102" s="161">
        <v>1</v>
      </c>
      <c r="CS102" s="161">
        <v>0</v>
      </c>
      <c r="CT102" s="161">
        <v>0</v>
      </c>
      <c r="CU102" s="59">
        <v>1</v>
      </c>
      <c r="CV102" s="161">
        <v>1</v>
      </c>
      <c r="CW102" s="161">
        <v>0</v>
      </c>
      <c r="CX102" s="161">
        <v>0</v>
      </c>
      <c r="CY102" s="59">
        <v>100</v>
      </c>
      <c r="CZ102" s="59">
        <v>76.8</v>
      </c>
      <c r="DA102" s="59">
        <v>1</v>
      </c>
      <c r="DB102" s="59">
        <v>1</v>
      </c>
      <c r="DC102" s="59">
        <v>2</v>
      </c>
      <c r="DD102" s="15">
        <f>100-EK104</f>
        <v>3.0999999999999943</v>
      </c>
      <c r="DE102" s="15">
        <f t="shared" si="431"/>
        <v>3.0999999999999943</v>
      </c>
      <c r="DF102" s="15">
        <v>96.9</v>
      </c>
      <c r="DG102" s="15">
        <v>96.9</v>
      </c>
      <c r="DH102" s="12">
        <v>25</v>
      </c>
      <c r="DI102" s="12">
        <v>25</v>
      </c>
      <c r="DJ102" s="57">
        <v>1</v>
      </c>
      <c r="DK102" s="57" t="s">
        <v>320</v>
      </c>
      <c r="DL102" s="57" t="s">
        <v>331</v>
      </c>
      <c r="DM102" s="57" t="s">
        <v>1432</v>
      </c>
      <c r="DN102" s="57" t="s">
        <v>82</v>
      </c>
      <c r="DO102" s="57" t="s">
        <v>1359</v>
      </c>
      <c r="DP102" s="57" t="s">
        <v>84</v>
      </c>
      <c r="DQ102" s="57" t="s">
        <v>740</v>
      </c>
      <c r="DR102" s="57" t="s">
        <v>86</v>
      </c>
      <c r="DS102" s="57" t="s">
        <v>1056</v>
      </c>
      <c r="DT102" s="12">
        <f t="shared" si="446"/>
        <v>64.355152300712888</v>
      </c>
      <c r="DU102" s="5">
        <f t="shared" si="443"/>
        <v>154300</v>
      </c>
      <c r="DV102" s="157">
        <v>99300</v>
      </c>
      <c r="DW102" s="57" t="s">
        <v>1442</v>
      </c>
      <c r="DX102" s="157">
        <v>11000</v>
      </c>
      <c r="DY102" s="57" t="s">
        <v>1443</v>
      </c>
      <c r="DZ102" s="101" t="s">
        <v>1009</v>
      </c>
      <c r="EA102" s="101" t="s">
        <v>1006</v>
      </c>
      <c r="EB102" s="101" t="s">
        <v>1013</v>
      </c>
      <c r="EC102" s="101" t="s">
        <v>1015</v>
      </c>
      <c r="ED102" s="12">
        <f t="shared" si="447"/>
        <v>36.450839328537171</v>
      </c>
      <c r="EE102" s="5">
        <f t="shared" si="445"/>
        <v>417</v>
      </c>
      <c r="EF102" s="59">
        <v>152</v>
      </c>
      <c r="EG102" s="59">
        <v>143</v>
      </c>
      <c r="EH102" s="59">
        <v>122</v>
      </c>
      <c r="EI102" s="59">
        <v>0</v>
      </c>
      <c r="EJ102" s="57" t="s">
        <v>934</v>
      </c>
      <c r="EK102" s="59">
        <v>96.9</v>
      </c>
      <c r="EL102" s="57" t="s">
        <v>336</v>
      </c>
      <c r="EM102" s="59">
        <v>25</v>
      </c>
      <c r="EN102" s="57" t="s">
        <v>336</v>
      </c>
      <c r="EO102" s="59">
        <v>25</v>
      </c>
      <c r="EP102" s="57" t="s">
        <v>336</v>
      </c>
      <c r="EQ102" s="59">
        <v>25</v>
      </c>
      <c r="ER102" s="57" t="s">
        <v>746</v>
      </c>
      <c r="ES102" s="57" t="s">
        <v>331</v>
      </c>
      <c r="ET102" s="57" t="s">
        <v>948</v>
      </c>
      <c r="EU102" s="57"/>
      <c r="EV102" s="57"/>
      <c r="EW102" s="57"/>
      <c r="EX102" s="54" t="s">
        <v>90</v>
      </c>
      <c r="EZ102" s="54">
        <v>2</v>
      </c>
      <c r="FB102" s="54">
        <v>1</v>
      </c>
      <c r="FC102" s="54">
        <v>1</v>
      </c>
      <c r="FD102" s="54">
        <v>4</v>
      </c>
      <c r="FE102" s="60">
        <v>24592</v>
      </c>
      <c r="FF102" s="54">
        <v>3</v>
      </c>
      <c r="FG102" s="60">
        <v>28854</v>
      </c>
      <c r="FH102" s="54">
        <v>2</v>
      </c>
      <c r="FI102" s="54">
        <v>0</v>
      </c>
      <c r="FL102" s="54">
        <v>811</v>
      </c>
      <c r="FM102" s="54">
        <v>816</v>
      </c>
      <c r="FP102" s="54">
        <v>811</v>
      </c>
      <c r="FQ102" s="54">
        <v>3</v>
      </c>
      <c r="FR102" s="54" t="s">
        <v>65</v>
      </c>
      <c r="FS102" s="54">
        <v>1</v>
      </c>
      <c r="FT102">
        <v>24</v>
      </c>
      <c r="FU102">
        <v>7</v>
      </c>
      <c r="FV102" s="134">
        <v>32713</v>
      </c>
      <c r="FW102">
        <v>7</v>
      </c>
      <c r="FX102">
        <v>25</v>
      </c>
      <c r="FY102" s="134">
        <v>32714</v>
      </c>
      <c r="FZ102" s="134">
        <v>32684</v>
      </c>
      <c r="GA102" s="134">
        <v>32654</v>
      </c>
      <c r="GB102" s="134">
        <v>32624</v>
      </c>
      <c r="GC102" s="134">
        <v>32594</v>
      </c>
      <c r="GD102" s="134">
        <v>32564</v>
      </c>
      <c r="GE102" s="134">
        <v>32534</v>
      </c>
      <c r="GF102" s="134">
        <v>32349</v>
      </c>
      <c r="GG102" s="134">
        <v>32683</v>
      </c>
      <c r="GH102" s="134">
        <v>32653</v>
      </c>
      <c r="GI102" s="134">
        <v>32623</v>
      </c>
      <c r="GJ102" s="134">
        <v>32593</v>
      </c>
      <c r="GK102" s="134">
        <v>32563</v>
      </c>
      <c r="GL102" s="134">
        <v>32533</v>
      </c>
      <c r="GM102" s="134">
        <v>32348</v>
      </c>
      <c r="GN102">
        <v>3</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100</v>
      </c>
      <c r="HP102">
        <v>0</v>
      </c>
      <c r="HQ102"/>
      <c r="HR102"/>
      <c r="HS102"/>
      <c r="HT102"/>
      <c r="HU102"/>
      <c r="HV102"/>
      <c r="HW102">
        <v>1</v>
      </c>
      <c r="HX102"/>
      <c r="HY102"/>
      <c r="HZ102"/>
      <c r="IA102"/>
      <c r="IB102"/>
      <c r="IC102"/>
      <c r="ID102"/>
    </row>
    <row r="103" spans="1:238" s="54" customFormat="1" x14ac:dyDescent="0.2">
      <c r="A103" s="54" t="s">
        <v>77</v>
      </c>
      <c r="B103" s="54">
        <v>1989</v>
      </c>
      <c r="C103" s="54">
        <v>-7</v>
      </c>
      <c r="D103" s="54" t="s">
        <v>78</v>
      </c>
      <c r="E103" s="54" t="s">
        <v>79</v>
      </c>
      <c r="F103" s="54" t="s">
        <v>80</v>
      </c>
      <c r="G103" s="54" t="s">
        <v>81</v>
      </c>
      <c r="S103" s="55"/>
      <c r="T103" s="56"/>
      <c r="U103" s="56"/>
      <c r="V103" s="57"/>
      <c r="W103" s="57"/>
      <c r="X103" s="57"/>
      <c r="Y103" s="57"/>
      <c r="Z103" s="57"/>
      <c r="AA103" s="57"/>
      <c r="AB103" s="57"/>
      <c r="AC103" s="57"/>
      <c r="AD103" s="57"/>
      <c r="AE103" s="58"/>
      <c r="AF103" s="58"/>
      <c r="AG103" s="58"/>
      <c r="AH103" s="58"/>
      <c r="AI103" s="58"/>
      <c r="AJ103" s="57" t="s">
        <v>762</v>
      </c>
      <c r="AK103" s="57" t="s">
        <v>331</v>
      </c>
      <c r="AL103" s="56">
        <v>1</v>
      </c>
      <c r="AM103" s="56">
        <v>1</v>
      </c>
      <c r="AN103" s="56">
        <v>1</v>
      </c>
      <c r="AO103" s="56"/>
      <c r="AP103" s="56"/>
      <c r="AQ103" s="56"/>
      <c r="AR103" s="56"/>
      <c r="AS103" s="56">
        <v>0</v>
      </c>
      <c r="AU103" s="54">
        <v>0</v>
      </c>
      <c r="AV103" s="56">
        <v>502</v>
      </c>
      <c r="AW103" s="54">
        <v>50210</v>
      </c>
      <c r="AX103" s="54">
        <v>1</v>
      </c>
      <c r="AY103" s="54">
        <v>0</v>
      </c>
      <c r="AZ103" s="54">
        <v>1</v>
      </c>
      <c r="BA103" s="54">
        <v>1</v>
      </c>
      <c r="BB103" s="54">
        <v>0</v>
      </c>
      <c r="BC103" s="54">
        <v>1</v>
      </c>
      <c r="BD103" s="57" t="s">
        <v>303</v>
      </c>
      <c r="BE103" s="57" t="s">
        <v>383</v>
      </c>
      <c r="BF103" s="57" t="s">
        <v>338</v>
      </c>
      <c r="BG103" s="57" t="s">
        <v>339</v>
      </c>
      <c r="BH103" s="57" t="s">
        <v>313</v>
      </c>
      <c r="BI103" s="57" t="s">
        <v>1413</v>
      </c>
      <c r="BJ103" s="57" t="s">
        <v>338</v>
      </c>
      <c r="BK103" s="57" t="s">
        <v>340</v>
      </c>
      <c r="BL103" s="57" t="s">
        <v>313</v>
      </c>
      <c r="BM103" s="57"/>
      <c r="BN103" s="161">
        <v>0</v>
      </c>
      <c r="BO103" s="161">
        <v>0</v>
      </c>
      <c r="BP103" s="57"/>
      <c r="BQ103" s="57" t="s">
        <v>745</v>
      </c>
      <c r="BR103" s="57" t="s">
        <v>331</v>
      </c>
      <c r="BS103" s="57" t="s">
        <v>341</v>
      </c>
      <c r="BT103" s="3">
        <v>1</v>
      </c>
      <c r="BU103" s="59">
        <v>4</v>
      </c>
      <c r="BV103" s="57" t="s">
        <v>762</v>
      </c>
      <c r="BW103" s="57" t="s">
        <v>82</v>
      </c>
      <c r="BX103" s="12" t="s">
        <v>1424</v>
      </c>
      <c r="BY103" s="12">
        <v>0</v>
      </c>
      <c r="BZ103" s="12">
        <v>1</v>
      </c>
      <c r="CA103" s="59">
        <v>0</v>
      </c>
      <c r="CB103" s="59">
        <v>0</v>
      </c>
      <c r="CC103" s="59">
        <v>2</v>
      </c>
      <c r="CD103" s="59">
        <v>1</v>
      </c>
      <c r="CE103" s="59">
        <v>1</v>
      </c>
      <c r="CF103" s="59">
        <v>0</v>
      </c>
      <c r="CG103" s="59">
        <v>0</v>
      </c>
      <c r="CH103" s="59">
        <v>1</v>
      </c>
      <c r="CI103" s="59">
        <v>0</v>
      </c>
      <c r="CJ103" s="59">
        <v>54</v>
      </c>
      <c r="CK103" s="59" t="s">
        <v>1484</v>
      </c>
      <c r="CL103" s="59">
        <v>50</v>
      </c>
      <c r="CM103" s="59">
        <v>50</v>
      </c>
      <c r="CN103" s="59">
        <v>49</v>
      </c>
      <c r="CO103" s="3">
        <v>1</v>
      </c>
      <c r="CP103" s="3">
        <v>1</v>
      </c>
      <c r="CQ103" s="59">
        <v>1</v>
      </c>
      <c r="CR103" s="161">
        <v>1</v>
      </c>
      <c r="CS103" s="161">
        <v>0</v>
      </c>
      <c r="CT103" s="161">
        <v>0</v>
      </c>
      <c r="CU103" s="59">
        <v>1</v>
      </c>
      <c r="CV103" s="161">
        <v>1</v>
      </c>
      <c r="CW103" s="161">
        <v>0</v>
      </c>
      <c r="CX103" s="161">
        <v>0</v>
      </c>
      <c r="CY103" s="59">
        <v>48.5</v>
      </c>
      <c r="CZ103" s="59">
        <v>12.4</v>
      </c>
      <c r="DA103" s="59">
        <v>1</v>
      </c>
      <c r="DB103" s="59">
        <v>1</v>
      </c>
      <c r="DC103" s="59">
        <v>1</v>
      </c>
      <c r="DD103" s="12">
        <v>50</v>
      </c>
      <c r="DE103" s="12">
        <f t="shared" si="431"/>
        <v>75</v>
      </c>
      <c r="DF103" s="12">
        <v>25</v>
      </c>
      <c r="DG103" s="12">
        <v>25</v>
      </c>
      <c r="DH103" s="15">
        <v>3.1</v>
      </c>
      <c r="DI103" s="15">
        <v>17.7</v>
      </c>
      <c r="DJ103" s="57">
        <v>1</v>
      </c>
      <c r="DK103" s="57" t="s">
        <v>320</v>
      </c>
      <c r="DL103" s="57" t="s">
        <v>331</v>
      </c>
      <c r="DM103" s="57" t="s">
        <v>1432</v>
      </c>
      <c r="DN103" s="57" t="s">
        <v>82</v>
      </c>
      <c r="DO103" s="57" t="s">
        <v>1359</v>
      </c>
      <c r="DP103" s="57" t="s">
        <v>84</v>
      </c>
      <c r="DQ103" s="57" t="s">
        <v>740</v>
      </c>
      <c r="DR103" s="57" t="s">
        <v>86</v>
      </c>
      <c r="DS103" s="57" t="s">
        <v>1056</v>
      </c>
      <c r="DT103" s="12">
        <f t="shared" ref="DT103" si="448">(DW103/DU103)*100</f>
        <v>9.0732339598185359</v>
      </c>
      <c r="DU103" s="5">
        <f t="shared" si="443"/>
        <v>154300</v>
      </c>
      <c r="DV103" s="157">
        <v>99300</v>
      </c>
      <c r="DW103" s="57" t="s">
        <v>1442</v>
      </c>
      <c r="DX103" s="157">
        <v>11000</v>
      </c>
      <c r="DY103" s="57" t="s">
        <v>1443</v>
      </c>
      <c r="DZ103" s="101" t="s">
        <v>1009</v>
      </c>
      <c r="EA103" s="101" t="s">
        <v>1006</v>
      </c>
      <c r="EB103" s="101" t="s">
        <v>1013</v>
      </c>
      <c r="EC103" s="101" t="s">
        <v>1015</v>
      </c>
      <c r="ED103" s="12">
        <f t="shared" ref="ED103" si="449">(EG103/EE103)*100</f>
        <v>34.292565947242203</v>
      </c>
      <c r="EE103" s="5">
        <f t="shared" si="445"/>
        <v>417</v>
      </c>
      <c r="EF103" s="59">
        <v>152</v>
      </c>
      <c r="EG103" s="59">
        <v>143</v>
      </c>
      <c r="EH103" s="59">
        <v>122</v>
      </c>
      <c r="EI103" s="59">
        <v>0</v>
      </c>
      <c r="EJ103" s="57" t="s">
        <v>934</v>
      </c>
      <c r="EK103" s="59">
        <v>96.9</v>
      </c>
      <c r="EL103" s="57" t="s">
        <v>336</v>
      </c>
      <c r="EM103" s="59">
        <v>25</v>
      </c>
      <c r="EN103" s="57" t="s">
        <v>336</v>
      </c>
      <c r="EO103" s="59">
        <v>25</v>
      </c>
      <c r="EP103" s="57" t="s">
        <v>336</v>
      </c>
      <c r="EQ103" s="59">
        <v>25</v>
      </c>
      <c r="ER103" s="57" t="s">
        <v>746</v>
      </c>
      <c r="ES103" s="57" t="s">
        <v>331</v>
      </c>
      <c r="ET103" s="57" t="s">
        <v>948</v>
      </c>
      <c r="EU103" s="57"/>
      <c r="EV103" s="57"/>
      <c r="EW103" s="57"/>
      <c r="EX103" s="54" t="s">
        <v>90</v>
      </c>
      <c r="EZ103" s="54">
        <v>2</v>
      </c>
      <c r="FB103" s="54">
        <v>1</v>
      </c>
      <c r="FC103" s="54">
        <v>1</v>
      </c>
      <c r="FD103" s="54">
        <v>4</v>
      </c>
      <c r="FE103" s="60">
        <v>24592</v>
      </c>
      <c r="FF103" s="54">
        <v>3</v>
      </c>
      <c r="FG103" s="60">
        <v>28854</v>
      </c>
      <c r="FH103" s="54">
        <v>2</v>
      </c>
      <c r="FI103" s="54">
        <v>0</v>
      </c>
      <c r="FL103" s="54">
        <v>811</v>
      </c>
      <c r="FM103" s="54">
        <v>816</v>
      </c>
      <c r="FP103" s="54">
        <v>811</v>
      </c>
      <c r="FQ103" s="54">
        <v>3</v>
      </c>
      <c r="FR103" s="54" t="s">
        <v>65</v>
      </c>
      <c r="FS103" s="54">
        <v>0</v>
      </c>
      <c r="FT103">
        <v>24</v>
      </c>
      <c r="FU103">
        <v>7</v>
      </c>
      <c r="FV103" s="134">
        <v>32713</v>
      </c>
      <c r="FW103">
        <v>7</v>
      </c>
      <c r="FX103">
        <v>25</v>
      </c>
      <c r="FY103" s="134">
        <v>32714</v>
      </c>
      <c r="FZ103" s="134">
        <v>32684</v>
      </c>
      <c r="GA103" s="134">
        <v>32654</v>
      </c>
      <c r="GB103" s="134">
        <v>32624</v>
      </c>
      <c r="GC103" s="134">
        <v>32594</v>
      </c>
      <c r="GD103" s="134">
        <v>32564</v>
      </c>
      <c r="GE103" s="134">
        <v>32534</v>
      </c>
      <c r="GF103" s="134">
        <v>32349</v>
      </c>
      <c r="GG103" s="134">
        <v>32683</v>
      </c>
      <c r="GH103" s="134">
        <v>32653</v>
      </c>
      <c r="GI103" s="134">
        <v>32623</v>
      </c>
      <c r="GJ103" s="134">
        <v>32593</v>
      </c>
      <c r="GK103" s="134">
        <v>32563</v>
      </c>
      <c r="GL103" s="134">
        <v>32533</v>
      </c>
      <c r="GM103" s="134">
        <v>32348</v>
      </c>
      <c r="GN103">
        <v>1</v>
      </c>
      <c r="GO103">
        <v>0</v>
      </c>
      <c r="GP103">
        <v>36</v>
      </c>
      <c r="GQ103">
        <v>0</v>
      </c>
      <c r="GR103">
        <v>143</v>
      </c>
      <c r="GS103">
        <v>0</v>
      </c>
      <c r="GT103">
        <v>143</v>
      </c>
      <c r="GU103">
        <v>0</v>
      </c>
      <c r="GV103">
        <v>143</v>
      </c>
      <c r="GW103">
        <v>0</v>
      </c>
      <c r="GX103">
        <v>143</v>
      </c>
      <c r="GY103">
        <v>0</v>
      </c>
      <c r="GZ103">
        <v>143</v>
      </c>
      <c r="HA103">
        <v>0</v>
      </c>
      <c r="HB103">
        <v>143</v>
      </c>
      <c r="HC103">
        <v>0</v>
      </c>
      <c r="HD103">
        <v>0</v>
      </c>
      <c r="HE103">
        <v>0</v>
      </c>
      <c r="HF103">
        <v>36</v>
      </c>
      <c r="HG103">
        <v>0</v>
      </c>
      <c r="HH103">
        <v>36</v>
      </c>
      <c r="HI103">
        <v>0</v>
      </c>
      <c r="HJ103">
        <v>36</v>
      </c>
      <c r="HK103">
        <v>0</v>
      </c>
      <c r="HL103">
        <v>36</v>
      </c>
      <c r="HM103">
        <v>0</v>
      </c>
      <c r="HN103">
        <v>36</v>
      </c>
      <c r="HO103">
        <v>0</v>
      </c>
      <c r="HP103">
        <v>143</v>
      </c>
      <c r="HQ103"/>
      <c r="HR103">
        <v>1</v>
      </c>
      <c r="HS103">
        <v>1</v>
      </c>
      <c r="HT103">
        <v>1</v>
      </c>
      <c r="HU103">
        <v>1</v>
      </c>
      <c r="HV103">
        <v>1</v>
      </c>
      <c r="HW103">
        <v>1</v>
      </c>
      <c r="HX103">
        <v>1</v>
      </c>
      <c r="HY103">
        <v>1</v>
      </c>
      <c r="HZ103">
        <v>1</v>
      </c>
      <c r="IA103">
        <v>1</v>
      </c>
      <c r="IB103">
        <v>1</v>
      </c>
      <c r="IC103">
        <v>1</v>
      </c>
      <c r="ID103">
        <v>1</v>
      </c>
    </row>
    <row r="104" spans="1:238" s="54" customFormat="1" x14ac:dyDescent="0.2">
      <c r="A104" s="54" t="s">
        <v>77</v>
      </c>
      <c r="B104" s="54">
        <v>1989</v>
      </c>
      <c r="C104" s="54">
        <v>-7</v>
      </c>
      <c r="D104" s="54" t="s">
        <v>78</v>
      </c>
      <c r="E104" s="54" t="s">
        <v>79</v>
      </c>
      <c r="F104" s="54" t="s">
        <v>80</v>
      </c>
      <c r="G104" s="54" t="s">
        <v>81</v>
      </c>
      <c r="S104" s="55"/>
      <c r="T104" s="56"/>
      <c r="U104" s="56"/>
      <c r="V104" s="57"/>
      <c r="W104" s="57"/>
      <c r="X104" s="57"/>
      <c r="Y104" s="57"/>
      <c r="Z104" s="57"/>
      <c r="AA104" s="57"/>
      <c r="AB104" s="57"/>
      <c r="AC104" s="57"/>
      <c r="AD104" s="57"/>
      <c r="AE104" s="58"/>
      <c r="AF104" s="58"/>
      <c r="AG104" s="58"/>
      <c r="AH104" s="58"/>
      <c r="AI104" s="58"/>
      <c r="AJ104" s="57" t="s">
        <v>762</v>
      </c>
      <c r="AK104" s="57" t="s">
        <v>331</v>
      </c>
      <c r="AL104" s="56">
        <v>1</v>
      </c>
      <c r="AM104" s="56">
        <v>1</v>
      </c>
      <c r="AN104" s="56">
        <v>1</v>
      </c>
      <c r="AO104" s="56"/>
      <c r="AP104" s="56"/>
      <c r="AQ104" s="56"/>
      <c r="AR104" s="56"/>
      <c r="AS104" s="56">
        <v>0</v>
      </c>
      <c r="AU104" s="54">
        <v>0</v>
      </c>
      <c r="AV104" s="56">
        <v>502</v>
      </c>
      <c r="AW104" s="54">
        <v>50210</v>
      </c>
      <c r="AX104" s="54">
        <v>1</v>
      </c>
      <c r="AY104" s="54">
        <v>0</v>
      </c>
      <c r="AZ104" s="54">
        <v>1</v>
      </c>
      <c r="BA104" s="54">
        <v>1</v>
      </c>
      <c r="BB104" s="54">
        <v>0</v>
      </c>
      <c r="BC104" s="54">
        <v>1</v>
      </c>
      <c r="BD104" s="57" t="s">
        <v>303</v>
      </c>
      <c r="BE104" s="57" t="s">
        <v>383</v>
      </c>
      <c r="BF104" s="57" t="s">
        <v>338</v>
      </c>
      <c r="BG104" s="57" t="s">
        <v>339</v>
      </c>
      <c r="BH104" s="57" t="s">
        <v>313</v>
      </c>
      <c r="BI104" s="57" t="s">
        <v>1413</v>
      </c>
      <c r="BJ104" s="57" t="s">
        <v>338</v>
      </c>
      <c r="BK104" s="57" t="s">
        <v>340</v>
      </c>
      <c r="BL104" s="57" t="s">
        <v>313</v>
      </c>
      <c r="BM104" s="57"/>
      <c r="BN104" s="161">
        <v>0</v>
      </c>
      <c r="BO104" s="161">
        <v>0</v>
      </c>
      <c r="BP104" s="57"/>
      <c r="BQ104" s="57" t="s">
        <v>745</v>
      </c>
      <c r="BR104" s="57" t="s">
        <v>331</v>
      </c>
      <c r="BS104" s="57" t="s">
        <v>341</v>
      </c>
      <c r="BT104" s="3">
        <v>1</v>
      </c>
      <c r="BU104" s="59">
        <v>4</v>
      </c>
      <c r="BV104" s="57" t="s">
        <v>762</v>
      </c>
      <c r="BW104" s="57" t="s">
        <v>84</v>
      </c>
      <c r="BX104" s="12" t="s">
        <v>1424</v>
      </c>
      <c r="BY104" s="12">
        <v>0</v>
      </c>
      <c r="BZ104" s="12">
        <v>1</v>
      </c>
      <c r="CA104" s="59">
        <v>1</v>
      </c>
      <c r="CB104" s="59">
        <v>0</v>
      </c>
      <c r="CC104" s="59">
        <v>2</v>
      </c>
      <c r="CD104" s="59">
        <v>0</v>
      </c>
      <c r="CE104" s="59">
        <v>0</v>
      </c>
      <c r="CF104" s="59">
        <v>1</v>
      </c>
      <c r="CG104" s="59">
        <v>0</v>
      </c>
      <c r="CH104" s="59">
        <v>0</v>
      </c>
      <c r="CI104" s="59">
        <v>1</v>
      </c>
      <c r="CJ104" s="59">
        <v>55</v>
      </c>
      <c r="CK104" s="59" t="s">
        <v>1485</v>
      </c>
      <c r="CL104" s="59">
        <v>50</v>
      </c>
      <c r="CM104" s="59">
        <v>50</v>
      </c>
      <c r="CN104" s="59">
        <v>49</v>
      </c>
      <c r="CO104" s="59">
        <v>1</v>
      </c>
      <c r="CP104" s="59">
        <v>1</v>
      </c>
      <c r="CQ104" s="59">
        <v>1</v>
      </c>
      <c r="CR104" s="161">
        <v>1</v>
      </c>
      <c r="CS104" s="161">
        <v>0</v>
      </c>
      <c r="CT104" s="161">
        <v>0</v>
      </c>
      <c r="CU104" s="59">
        <v>1</v>
      </c>
      <c r="CV104" s="161">
        <v>1</v>
      </c>
      <c r="CW104" s="161">
        <v>0</v>
      </c>
      <c r="CX104" s="161">
        <v>0</v>
      </c>
      <c r="CY104" s="59">
        <v>44.5</v>
      </c>
      <c r="CZ104" s="59">
        <v>10</v>
      </c>
      <c r="DA104" s="59">
        <v>1</v>
      </c>
      <c r="DB104" s="59">
        <v>1</v>
      </c>
      <c r="DC104" s="59">
        <v>2</v>
      </c>
      <c r="DD104" s="12">
        <v>50</v>
      </c>
      <c r="DE104" s="12">
        <f t="shared" si="431"/>
        <v>75</v>
      </c>
      <c r="DF104" s="12">
        <v>25</v>
      </c>
      <c r="DG104" s="12">
        <v>25</v>
      </c>
      <c r="DH104" s="12">
        <v>0</v>
      </c>
      <c r="DI104" s="12">
        <v>16.7</v>
      </c>
      <c r="DJ104" s="57">
        <v>1</v>
      </c>
      <c r="DK104" s="57" t="s">
        <v>320</v>
      </c>
      <c r="DL104" s="57" t="s">
        <v>331</v>
      </c>
      <c r="DM104" s="57" t="s">
        <v>1432</v>
      </c>
      <c r="DN104" s="57" t="s">
        <v>82</v>
      </c>
      <c r="DO104" s="57" t="s">
        <v>1359</v>
      </c>
      <c r="DP104" s="57" t="s">
        <v>84</v>
      </c>
      <c r="DQ104" s="57" t="s">
        <v>740</v>
      </c>
      <c r="DR104" s="57" t="s">
        <v>86</v>
      </c>
      <c r="DS104" s="57" t="s">
        <v>1056</v>
      </c>
      <c r="DT104" s="5">
        <f>(DX104/DU104)*100</f>
        <v>7.1289695398574198</v>
      </c>
      <c r="DU104" s="5">
        <f t="shared" si="443"/>
        <v>154300</v>
      </c>
      <c r="DV104" s="157">
        <v>99300</v>
      </c>
      <c r="DW104" s="57" t="s">
        <v>1442</v>
      </c>
      <c r="DX104" s="157">
        <v>11000</v>
      </c>
      <c r="DY104" s="57" t="s">
        <v>1443</v>
      </c>
      <c r="DZ104" s="101" t="s">
        <v>1009</v>
      </c>
      <c r="EA104" s="101" t="s">
        <v>1006</v>
      </c>
      <c r="EB104" s="101" t="s">
        <v>1013</v>
      </c>
      <c r="EC104" s="101" t="s">
        <v>1015</v>
      </c>
      <c r="ED104" s="5">
        <f>(EH104/EE104)*100</f>
        <v>29.256594724220626</v>
      </c>
      <c r="EE104" s="5">
        <f t="shared" si="445"/>
        <v>417</v>
      </c>
      <c r="EF104" s="59">
        <v>152</v>
      </c>
      <c r="EG104" s="59">
        <v>143</v>
      </c>
      <c r="EH104" s="59">
        <v>122</v>
      </c>
      <c r="EI104" s="59">
        <v>0</v>
      </c>
      <c r="EJ104" s="57" t="s">
        <v>934</v>
      </c>
      <c r="EK104" s="59">
        <v>96.9</v>
      </c>
      <c r="EL104" s="57" t="s">
        <v>336</v>
      </c>
      <c r="EM104" s="59">
        <v>25</v>
      </c>
      <c r="EN104" s="57" t="s">
        <v>336</v>
      </c>
      <c r="EO104" s="59">
        <v>25</v>
      </c>
      <c r="EP104" s="57" t="s">
        <v>336</v>
      </c>
      <c r="EQ104" s="59">
        <v>25</v>
      </c>
      <c r="ER104" s="57" t="s">
        <v>746</v>
      </c>
      <c r="ES104" s="57" t="s">
        <v>331</v>
      </c>
      <c r="ET104" s="57" t="s">
        <v>948</v>
      </c>
      <c r="EU104" s="57"/>
      <c r="EV104" s="57"/>
      <c r="EW104" s="57"/>
      <c r="EX104" s="54" t="s">
        <v>90</v>
      </c>
      <c r="EZ104" s="54">
        <v>2</v>
      </c>
      <c r="FB104" s="54">
        <v>1</v>
      </c>
      <c r="FC104" s="54">
        <v>1</v>
      </c>
      <c r="FD104" s="54">
        <v>4</v>
      </c>
      <c r="FE104" s="60">
        <v>24592</v>
      </c>
      <c r="FF104" s="54">
        <v>3</v>
      </c>
      <c r="FG104" s="60">
        <v>28854</v>
      </c>
      <c r="FH104" s="54">
        <v>2</v>
      </c>
      <c r="FI104" s="54">
        <v>0</v>
      </c>
      <c r="FL104" s="54">
        <v>811</v>
      </c>
      <c r="FM104" s="54">
        <v>816</v>
      </c>
      <c r="FP104" s="54">
        <v>811</v>
      </c>
      <c r="FQ104" s="54">
        <v>3</v>
      </c>
      <c r="FR104" s="54" t="s">
        <v>65</v>
      </c>
      <c r="FS104" s="54">
        <v>0</v>
      </c>
      <c r="FT104">
        <v>24</v>
      </c>
      <c r="FU104">
        <v>7</v>
      </c>
      <c r="FV104" s="134">
        <v>32713</v>
      </c>
      <c r="FW104">
        <v>7</v>
      </c>
      <c r="FX104">
        <v>25</v>
      </c>
      <c r="FY104" s="134">
        <v>32714</v>
      </c>
      <c r="FZ104" s="134">
        <v>32684</v>
      </c>
      <c r="GA104" s="134">
        <v>32654</v>
      </c>
      <c r="GB104" s="134">
        <v>32624</v>
      </c>
      <c r="GC104" s="134">
        <v>32594</v>
      </c>
      <c r="GD104" s="134">
        <v>32564</v>
      </c>
      <c r="GE104" s="134">
        <v>32534</v>
      </c>
      <c r="GF104" s="134">
        <v>32349</v>
      </c>
      <c r="GG104" s="134">
        <v>32683</v>
      </c>
      <c r="GH104" s="134">
        <v>32653</v>
      </c>
      <c r="GI104" s="134">
        <v>32623</v>
      </c>
      <c r="GJ104" s="134">
        <v>32593</v>
      </c>
      <c r="GK104" s="134">
        <v>32563</v>
      </c>
      <c r="GL104" s="134">
        <v>32533</v>
      </c>
      <c r="GM104" s="134">
        <v>32348</v>
      </c>
      <c r="GN104">
        <v>2</v>
      </c>
      <c r="GO104">
        <v>0</v>
      </c>
      <c r="GP104">
        <v>0</v>
      </c>
      <c r="GQ104">
        <v>0</v>
      </c>
      <c r="GR104">
        <v>0</v>
      </c>
      <c r="GS104">
        <v>0</v>
      </c>
      <c r="GT104">
        <v>0</v>
      </c>
      <c r="GU104">
        <v>0</v>
      </c>
      <c r="GV104">
        <v>0</v>
      </c>
      <c r="GW104">
        <v>5</v>
      </c>
      <c r="GX104">
        <v>0</v>
      </c>
      <c r="GY104">
        <v>5</v>
      </c>
      <c r="GZ104">
        <v>0</v>
      </c>
      <c r="HA104">
        <v>5</v>
      </c>
      <c r="HB104">
        <v>0</v>
      </c>
      <c r="HC104">
        <v>0</v>
      </c>
      <c r="HD104">
        <v>0</v>
      </c>
      <c r="HE104">
        <v>0</v>
      </c>
      <c r="HF104">
        <v>0</v>
      </c>
      <c r="HG104">
        <v>0</v>
      </c>
      <c r="HH104">
        <v>0</v>
      </c>
      <c r="HI104">
        <v>0</v>
      </c>
      <c r="HJ104">
        <v>0</v>
      </c>
      <c r="HK104">
        <v>5</v>
      </c>
      <c r="HL104">
        <v>0</v>
      </c>
      <c r="HM104">
        <v>5</v>
      </c>
      <c r="HN104">
        <v>0</v>
      </c>
      <c r="HO104">
        <v>5</v>
      </c>
      <c r="HP104">
        <v>0</v>
      </c>
      <c r="HQ104"/>
      <c r="HR104"/>
      <c r="HS104"/>
      <c r="HT104"/>
      <c r="HU104">
        <v>0</v>
      </c>
      <c r="HV104">
        <v>0</v>
      </c>
      <c r="HW104">
        <v>0</v>
      </c>
      <c r="HX104"/>
      <c r="HY104"/>
      <c r="HZ104"/>
      <c r="IA104"/>
      <c r="IB104">
        <v>0</v>
      </c>
      <c r="IC104">
        <v>0</v>
      </c>
      <c r="ID104">
        <v>0</v>
      </c>
    </row>
    <row r="105" spans="1:238" s="54" customFormat="1" x14ac:dyDescent="0.2">
      <c r="A105" s="54" t="s">
        <v>77</v>
      </c>
      <c r="B105" s="54">
        <v>1989</v>
      </c>
      <c r="C105" s="54">
        <v>-7</v>
      </c>
      <c r="D105" s="54" t="s">
        <v>78</v>
      </c>
      <c r="E105" s="54" t="s">
        <v>79</v>
      </c>
      <c r="F105" s="54" t="s">
        <v>80</v>
      </c>
      <c r="G105" s="54" t="s">
        <v>81</v>
      </c>
      <c r="S105" s="55"/>
      <c r="T105" s="56"/>
      <c r="U105" s="56"/>
      <c r="V105" s="57"/>
      <c r="W105" s="57"/>
      <c r="X105" s="57"/>
      <c r="Y105" s="57"/>
      <c r="Z105" s="57"/>
      <c r="AA105" s="57"/>
      <c r="AB105" s="57"/>
      <c r="AC105" s="57"/>
      <c r="AD105" s="57"/>
      <c r="AE105" s="58"/>
      <c r="AF105" s="58"/>
      <c r="AG105" s="58"/>
      <c r="AH105" s="58"/>
      <c r="AI105" s="58"/>
      <c r="AJ105" s="57" t="s">
        <v>762</v>
      </c>
      <c r="AK105" s="57" t="s">
        <v>331</v>
      </c>
      <c r="AL105" s="56">
        <v>1</v>
      </c>
      <c r="AM105" s="56">
        <v>1</v>
      </c>
      <c r="AN105" s="56">
        <v>1</v>
      </c>
      <c r="AO105" s="56"/>
      <c r="AP105" s="56"/>
      <c r="AQ105" s="56"/>
      <c r="AR105" s="56"/>
      <c r="AS105" s="56">
        <v>0</v>
      </c>
      <c r="AU105" s="54">
        <v>0</v>
      </c>
      <c r="AV105" s="56">
        <v>502</v>
      </c>
      <c r="AW105" s="54">
        <v>50210</v>
      </c>
      <c r="AX105" s="54">
        <v>1</v>
      </c>
      <c r="AY105" s="54">
        <v>0</v>
      </c>
      <c r="AZ105" s="54">
        <v>1</v>
      </c>
      <c r="BA105" s="54">
        <v>1</v>
      </c>
      <c r="BB105" s="54">
        <v>0</v>
      </c>
      <c r="BC105" s="54">
        <v>1</v>
      </c>
      <c r="BD105" s="57" t="s">
        <v>303</v>
      </c>
      <c r="BE105" s="57" t="s">
        <v>383</v>
      </c>
      <c r="BF105" s="57" t="s">
        <v>338</v>
      </c>
      <c r="BG105" s="57" t="s">
        <v>339</v>
      </c>
      <c r="BH105" s="57" t="s">
        <v>313</v>
      </c>
      <c r="BI105" s="57" t="s">
        <v>1413</v>
      </c>
      <c r="BJ105" s="57" t="s">
        <v>338</v>
      </c>
      <c r="BK105" s="57" t="s">
        <v>340</v>
      </c>
      <c r="BL105" s="57" t="s">
        <v>313</v>
      </c>
      <c r="BM105" s="57"/>
      <c r="BN105" s="161">
        <v>0</v>
      </c>
      <c r="BO105" s="161">
        <v>0</v>
      </c>
      <c r="BP105" s="57"/>
      <c r="BQ105" s="57" t="s">
        <v>745</v>
      </c>
      <c r="BR105" s="57" t="s">
        <v>331</v>
      </c>
      <c r="BS105" s="57" t="s">
        <v>341</v>
      </c>
      <c r="BT105" s="3">
        <v>1</v>
      </c>
      <c r="BU105" s="59">
        <v>4</v>
      </c>
      <c r="BV105" s="57" t="s">
        <v>762</v>
      </c>
      <c r="BW105" s="59" t="s">
        <v>86</v>
      </c>
      <c r="BX105" s="12" t="s">
        <v>1424</v>
      </c>
      <c r="BY105" s="12">
        <v>0</v>
      </c>
      <c r="BZ105" s="12">
        <v>1</v>
      </c>
      <c r="CA105" s="59">
        <v>1</v>
      </c>
      <c r="CB105" s="59">
        <v>0</v>
      </c>
      <c r="CC105" s="59">
        <v>2</v>
      </c>
      <c r="CD105" s="59">
        <v>0</v>
      </c>
      <c r="CE105" s="59">
        <v>0</v>
      </c>
      <c r="CF105" s="59">
        <v>1</v>
      </c>
      <c r="CG105" s="59">
        <v>0</v>
      </c>
      <c r="CH105" s="59">
        <v>0</v>
      </c>
      <c r="CI105" s="59">
        <v>1</v>
      </c>
      <c r="CJ105" s="59">
        <v>56</v>
      </c>
      <c r="CK105" s="59" t="s">
        <v>1486</v>
      </c>
      <c r="CL105" s="59">
        <v>50</v>
      </c>
      <c r="CM105" s="59">
        <v>50</v>
      </c>
      <c r="CN105" s="59">
        <v>0</v>
      </c>
      <c r="CO105" s="59">
        <v>1</v>
      </c>
      <c r="CP105" s="59">
        <v>1</v>
      </c>
      <c r="CQ105" s="59">
        <v>1</v>
      </c>
      <c r="CR105" s="161">
        <v>1</v>
      </c>
      <c r="CS105" s="161">
        <v>0</v>
      </c>
      <c r="CT105" s="161">
        <v>0</v>
      </c>
      <c r="CU105" s="59">
        <v>1</v>
      </c>
      <c r="CV105" s="161">
        <v>1</v>
      </c>
      <c r="CW105" s="161">
        <v>0</v>
      </c>
      <c r="CX105" s="161">
        <v>0</v>
      </c>
      <c r="CY105" s="59">
        <v>0</v>
      </c>
      <c r="CZ105" s="59">
        <v>23.2</v>
      </c>
      <c r="DA105" s="59">
        <v>1</v>
      </c>
      <c r="DB105" s="59">
        <v>1</v>
      </c>
      <c r="DC105" s="59">
        <v>1</v>
      </c>
      <c r="DD105" s="12">
        <v>50</v>
      </c>
      <c r="DE105" s="12">
        <f t="shared" si="431"/>
        <v>75</v>
      </c>
      <c r="DF105" s="12">
        <v>25</v>
      </c>
      <c r="DG105" s="12">
        <v>25</v>
      </c>
      <c r="DH105" s="12">
        <v>0</v>
      </c>
      <c r="DI105" s="12">
        <v>16.7</v>
      </c>
      <c r="DJ105" s="57">
        <v>1</v>
      </c>
      <c r="DK105" s="57" t="s">
        <v>320</v>
      </c>
      <c r="DL105" s="57" t="s">
        <v>331</v>
      </c>
      <c r="DM105" s="57" t="s">
        <v>1432</v>
      </c>
      <c r="DN105" s="57" t="s">
        <v>82</v>
      </c>
      <c r="DO105" s="57" t="s">
        <v>1359</v>
      </c>
      <c r="DP105" s="57" t="s">
        <v>84</v>
      </c>
      <c r="DQ105" s="57" t="s">
        <v>740</v>
      </c>
      <c r="DR105" s="57" t="s">
        <v>86</v>
      </c>
      <c r="DS105" s="57" t="s">
        <v>1056</v>
      </c>
      <c r="DT105" s="5">
        <f>(DY105/DU105)*100</f>
        <v>19.442644199611149</v>
      </c>
      <c r="DU105" s="5">
        <f t="shared" si="443"/>
        <v>154300</v>
      </c>
      <c r="DV105" s="157">
        <v>99300</v>
      </c>
      <c r="DW105" s="57" t="s">
        <v>1442</v>
      </c>
      <c r="DX105" s="157">
        <v>11000</v>
      </c>
      <c r="DY105" s="57" t="s">
        <v>1443</v>
      </c>
      <c r="DZ105" s="101" t="s">
        <v>1009</v>
      </c>
      <c r="EA105" s="101" t="s">
        <v>1006</v>
      </c>
      <c r="EB105" s="101" t="s">
        <v>1013</v>
      </c>
      <c r="EC105" s="101" t="s">
        <v>1015</v>
      </c>
      <c r="ED105" s="5">
        <f>(EI105/EE105)*100</f>
        <v>0</v>
      </c>
      <c r="EE105" s="5">
        <f t="shared" si="445"/>
        <v>417</v>
      </c>
      <c r="EF105" s="59">
        <v>152</v>
      </c>
      <c r="EG105" s="59">
        <v>143</v>
      </c>
      <c r="EH105" s="59">
        <v>122</v>
      </c>
      <c r="EI105" s="59">
        <v>0</v>
      </c>
      <c r="EJ105" s="57" t="s">
        <v>934</v>
      </c>
      <c r="EK105" s="59">
        <v>96.9</v>
      </c>
      <c r="EL105" s="57" t="s">
        <v>336</v>
      </c>
      <c r="EM105" s="59">
        <v>25</v>
      </c>
      <c r="EN105" s="57" t="s">
        <v>336</v>
      </c>
      <c r="EO105" s="59">
        <v>25</v>
      </c>
      <c r="EP105" s="57" t="s">
        <v>336</v>
      </c>
      <c r="EQ105" s="59">
        <v>25</v>
      </c>
      <c r="ER105" s="57" t="s">
        <v>746</v>
      </c>
      <c r="ES105" s="57" t="s">
        <v>331</v>
      </c>
      <c r="ET105" s="57" t="s">
        <v>948</v>
      </c>
      <c r="EU105" s="57"/>
      <c r="EV105" s="57"/>
      <c r="EW105" s="57"/>
      <c r="EX105" s="54" t="s">
        <v>90</v>
      </c>
      <c r="EZ105" s="54">
        <v>2</v>
      </c>
      <c r="FB105" s="54">
        <v>1</v>
      </c>
      <c r="FC105" s="54">
        <v>1</v>
      </c>
      <c r="FD105" s="54">
        <v>4</v>
      </c>
      <c r="FE105" s="60">
        <v>24592</v>
      </c>
      <c r="FF105" s="54">
        <v>3</v>
      </c>
      <c r="FG105" s="60">
        <v>28854</v>
      </c>
      <c r="FH105" s="54">
        <v>2</v>
      </c>
      <c r="FI105" s="54">
        <v>0</v>
      </c>
      <c r="FL105" s="54">
        <v>811</v>
      </c>
      <c r="FM105" s="54">
        <v>816</v>
      </c>
      <c r="FP105" s="54">
        <v>811</v>
      </c>
      <c r="FQ105" s="54">
        <v>3</v>
      </c>
      <c r="FR105" s="54" t="s">
        <v>65</v>
      </c>
      <c r="FS105" s="54">
        <v>0</v>
      </c>
      <c r="FT105">
        <v>24</v>
      </c>
      <c r="FU105">
        <v>7</v>
      </c>
      <c r="FV105" s="134">
        <v>32713</v>
      </c>
      <c r="FW105">
        <v>7</v>
      </c>
      <c r="FX105">
        <v>25</v>
      </c>
      <c r="FY105" s="134">
        <v>32714</v>
      </c>
      <c r="FZ105" s="134">
        <v>32684</v>
      </c>
      <c r="GA105" s="134">
        <v>32654</v>
      </c>
      <c r="GB105" s="134">
        <v>32624</v>
      </c>
      <c r="GC105" s="134">
        <v>32594</v>
      </c>
      <c r="GD105" s="134">
        <v>32564</v>
      </c>
      <c r="GE105" s="134">
        <v>32534</v>
      </c>
      <c r="GF105" s="134">
        <v>32349</v>
      </c>
      <c r="GG105" s="134">
        <v>32683</v>
      </c>
      <c r="GH105" s="134">
        <v>32653</v>
      </c>
      <c r="GI105" s="134">
        <v>32623</v>
      </c>
      <c r="GJ105" s="134">
        <v>32593</v>
      </c>
      <c r="GK105" s="134">
        <v>32563</v>
      </c>
      <c r="GL105" s="134">
        <v>32533</v>
      </c>
      <c r="GM105" s="134">
        <v>32348</v>
      </c>
      <c r="GN105">
        <v>3</v>
      </c>
      <c r="GO105">
        <v>0</v>
      </c>
      <c r="GP105">
        <v>0</v>
      </c>
      <c r="GQ105">
        <v>0</v>
      </c>
      <c r="GR105">
        <v>0</v>
      </c>
      <c r="GS105">
        <v>0</v>
      </c>
      <c r="GT105">
        <v>0</v>
      </c>
      <c r="GU105">
        <v>0</v>
      </c>
      <c r="GV105">
        <v>0</v>
      </c>
      <c r="GW105">
        <v>0</v>
      </c>
      <c r="GX105">
        <v>0</v>
      </c>
      <c r="GY105">
        <v>0</v>
      </c>
      <c r="GZ105">
        <v>0</v>
      </c>
      <c r="HA105">
        <v>0</v>
      </c>
      <c r="HB105">
        <v>0</v>
      </c>
      <c r="HC105">
        <v>0</v>
      </c>
      <c r="HD105">
        <v>0</v>
      </c>
      <c r="HE105">
        <v>0</v>
      </c>
      <c r="HF105">
        <v>0</v>
      </c>
      <c r="HG105">
        <v>0</v>
      </c>
      <c r="HH105">
        <v>0</v>
      </c>
      <c r="HI105">
        <v>0</v>
      </c>
      <c r="HJ105">
        <v>0</v>
      </c>
      <c r="HK105">
        <v>0</v>
      </c>
      <c r="HL105">
        <v>0</v>
      </c>
      <c r="HM105">
        <v>0</v>
      </c>
      <c r="HN105">
        <v>0</v>
      </c>
      <c r="HO105">
        <v>100</v>
      </c>
      <c r="HP105">
        <v>0</v>
      </c>
      <c r="HQ105"/>
      <c r="HR105"/>
      <c r="HS105"/>
      <c r="HT105"/>
      <c r="HU105"/>
      <c r="HV105"/>
      <c r="HW105">
        <v>0</v>
      </c>
      <c r="HX105"/>
      <c r="HY105"/>
      <c r="HZ105"/>
      <c r="IA105"/>
      <c r="IB105"/>
      <c r="IC105"/>
      <c r="ID105"/>
    </row>
    <row r="106" spans="1:238" s="54" customFormat="1" x14ac:dyDescent="0.2">
      <c r="A106" s="54" t="s">
        <v>77</v>
      </c>
      <c r="B106" s="54">
        <v>1989</v>
      </c>
      <c r="C106" s="54">
        <v>-7</v>
      </c>
      <c r="D106" s="54" t="s">
        <v>78</v>
      </c>
      <c r="E106" s="54" t="s">
        <v>79</v>
      </c>
      <c r="F106" s="54" t="s">
        <v>80</v>
      </c>
      <c r="G106" s="54" t="s">
        <v>81</v>
      </c>
      <c r="H106" s="54" t="s">
        <v>82</v>
      </c>
      <c r="I106" s="54" t="s">
        <v>83</v>
      </c>
      <c r="J106" s="54" t="s">
        <v>84</v>
      </c>
      <c r="K106" s="54" t="s">
        <v>85</v>
      </c>
      <c r="L106" s="54" t="s">
        <v>86</v>
      </c>
      <c r="M106" s="54" t="s">
        <v>87</v>
      </c>
      <c r="S106" s="55" t="s">
        <v>88</v>
      </c>
      <c r="T106" s="56">
        <v>1</v>
      </c>
      <c r="U106" s="56">
        <v>0</v>
      </c>
      <c r="V106" s="57" t="s">
        <v>89</v>
      </c>
      <c r="W106" s="57" t="s">
        <v>57</v>
      </c>
      <c r="X106" s="57" t="s">
        <v>57</v>
      </c>
      <c r="Y106" s="57" t="s">
        <v>57</v>
      </c>
      <c r="Z106" s="57" t="s">
        <v>57</v>
      </c>
      <c r="AA106" s="57"/>
      <c r="AB106" s="57"/>
      <c r="AC106" s="57" t="s">
        <v>57</v>
      </c>
      <c r="AD106" s="57" t="s">
        <v>60</v>
      </c>
      <c r="AE106" s="58" t="s">
        <v>60</v>
      </c>
      <c r="AF106" s="58" t="s">
        <v>331</v>
      </c>
      <c r="AG106" s="58" t="s">
        <v>331</v>
      </c>
      <c r="AH106" s="58"/>
      <c r="AI106" s="58" t="s">
        <v>331</v>
      </c>
      <c r="AJ106" s="57" t="s">
        <v>762</v>
      </c>
      <c r="AK106" s="57" t="s">
        <v>331</v>
      </c>
      <c r="AL106" s="56">
        <v>1</v>
      </c>
      <c r="AM106" s="56">
        <v>1</v>
      </c>
      <c r="AN106" s="56">
        <v>1</v>
      </c>
      <c r="AO106" s="56"/>
      <c r="AP106" s="56"/>
      <c r="AQ106" s="56"/>
      <c r="AR106" s="56"/>
      <c r="AS106" s="56">
        <v>0</v>
      </c>
      <c r="AU106" s="54">
        <v>0</v>
      </c>
      <c r="AV106" s="56">
        <v>503</v>
      </c>
      <c r="AW106" s="54">
        <v>50310</v>
      </c>
      <c r="AX106" s="54">
        <v>1</v>
      </c>
      <c r="AY106" s="54">
        <v>0</v>
      </c>
      <c r="AZ106" s="54">
        <v>1</v>
      </c>
      <c r="BA106" s="54">
        <v>1</v>
      </c>
      <c r="BB106" s="54">
        <v>0</v>
      </c>
      <c r="BC106" s="54">
        <v>1</v>
      </c>
      <c r="BD106" s="57" t="s">
        <v>303</v>
      </c>
      <c r="BE106" s="57" t="s">
        <v>383</v>
      </c>
      <c r="BF106" s="57" t="s">
        <v>338</v>
      </c>
      <c r="BG106" s="57" t="s">
        <v>343</v>
      </c>
      <c r="BH106" s="57" t="s">
        <v>313</v>
      </c>
      <c r="BI106" s="57"/>
      <c r="BJ106" s="57" t="s">
        <v>344</v>
      </c>
      <c r="BK106" s="57" t="s">
        <v>343</v>
      </c>
      <c r="BL106" s="57" t="s">
        <v>313</v>
      </c>
      <c r="BM106" s="57"/>
      <c r="BN106" s="161">
        <v>0</v>
      </c>
      <c r="BO106" s="161">
        <v>0</v>
      </c>
      <c r="BP106" s="57"/>
      <c r="BQ106" s="57" t="s">
        <v>749</v>
      </c>
      <c r="BR106" s="57" t="s">
        <v>331</v>
      </c>
      <c r="BS106" s="57" t="s">
        <v>341</v>
      </c>
      <c r="BT106" s="3">
        <v>1</v>
      </c>
      <c r="BU106" s="59">
        <v>4</v>
      </c>
      <c r="BV106" s="59">
        <v>0</v>
      </c>
      <c r="BW106" s="59" t="s">
        <v>1136</v>
      </c>
      <c r="BX106" s="1" t="s">
        <v>320</v>
      </c>
      <c r="BY106" s="28">
        <v>1</v>
      </c>
      <c r="BZ106" s="28">
        <v>0</v>
      </c>
      <c r="CA106" s="59">
        <v>0</v>
      </c>
      <c r="CB106" s="59">
        <v>0</v>
      </c>
      <c r="CC106" s="59">
        <v>2</v>
      </c>
      <c r="CD106" s="59">
        <v>1</v>
      </c>
      <c r="CE106" s="59">
        <v>1</v>
      </c>
      <c r="CF106" s="59">
        <v>0</v>
      </c>
      <c r="CG106" s="59">
        <v>0</v>
      </c>
      <c r="CH106" s="59">
        <v>1</v>
      </c>
      <c r="CI106" s="59">
        <v>0</v>
      </c>
      <c r="CJ106" s="59">
        <v>51</v>
      </c>
      <c r="CK106" s="59" t="s">
        <v>1481</v>
      </c>
      <c r="CL106" s="59">
        <v>0</v>
      </c>
      <c r="CM106" s="59">
        <v>100</v>
      </c>
      <c r="CN106" s="59">
        <v>50</v>
      </c>
      <c r="CO106" s="59">
        <v>1</v>
      </c>
      <c r="CP106" s="59">
        <v>1</v>
      </c>
      <c r="CQ106" s="59">
        <v>1</v>
      </c>
      <c r="CR106" s="161">
        <v>1</v>
      </c>
      <c r="CS106" s="161">
        <v>0</v>
      </c>
      <c r="CT106" s="161">
        <v>0</v>
      </c>
      <c r="CU106" s="59">
        <v>1</v>
      </c>
      <c r="CV106" s="161">
        <v>1</v>
      </c>
      <c r="CW106" s="161">
        <v>0</v>
      </c>
      <c r="CX106" s="161">
        <v>0</v>
      </c>
      <c r="CY106" s="59">
        <v>51.5</v>
      </c>
      <c r="CZ106" s="59">
        <v>87.6</v>
      </c>
      <c r="DA106" s="59">
        <v>1</v>
      </c>
      <c r="DB106" s="59">
        <v>1</v>
      </c>
      <c r="DC106" s="59">
        <v>3</v>
      </c>
      <c r="DD106" s="12">
        <f>100-EK106</f>
        <v>0</v>
      </c>
      <c r="DE106" s="12">
        <f t="shared" si="431"/>
        <v>0</v>
      </c>
      <c r="DF106" s="12">
        <v>100</v>
      </c>
      <c r="DG106" s="12">
        <v>100</v>
      </c>
      <c r="DH106" s="12">
        <v>25</v>
      </c>
      <c r="DI106" s="12">
        <v>25</v>
      </c>
      <c r="DJ106" s="57">
        <v>1</v>
      </c>
      <c r="DK106" s="57" t="s">
        <v>320</v>
      </c>
      <c r="DL106" s="57" t="s">
        <v>331</v>
      </c>
      <c r="DM106" s="57" t="s">
        <v>1432</v>
      </c>
      <c r="DN106" s="57" t="s">
        <v>82</v>
      </c>
      <c r="DO106" s="57" t="s">
        <v>1359</v>
      </c>
      <c r="DP106" s="57" t="s">
        <v>84</v>
      </c>
      <c r="DQ106" s="57" t="s">
        <v>740</v>
      </c>
      <c r="DR106" s="57" t="s">
        <v>86</v>
      </c>
      <c r="DS106" s="57" t="s">
        <v>1056</v>
      </c>
      <c r="DT106" s="12">
        <f t="shared" ref="DT106" si="450">(DV106/DU106)*100</f>
        <v>64.355152300712888</v>
      </c>
      <c r="DU106" s="5">
        <f t="shared" si="443"/>
        <v>154300</v>
      </c>
      <c r="DV106" s="157">
        <v>99300</v>
      </c>
      <c r="DW106" s="57" t="s">
        <v>1442</v>
      </c>
      <c r="DX106" s="157">
        <v>11000</v>
      </c>
      <c r="DY106" s="57" t="s">
        <v>1443</v>
      </c>
      <c r="DZ106" s="101" t="s">
        <v>1009</v>
      </c>
      <c r="EA106" s="101" t="s">
        <v>1006</v>
      </c>
      <c r="EB106" s="101" t="s">
        <v>1013</v>
      </c>
      <c r="EC106" s="101" t="s">
        <v>1015</v>
      </c>
      <c r="ED106" s="12">
        <f t="shared" ref="ED106" si="451">(EF106/EE106)*100</f>
        <v>36.450839328537171</v>
      </c>
      <c r="EE106" s="5">
        <f t="shared" si="445"/>
        <v>417</v>
      </c>
      <c r="EF106" s="59">
        <v>152</v>
      </c>
      <c r="EG106" s="59">
        <v>143</v>
      </c>
      <c r="EH106" s="59">
        <v>122</v>
      </c>
      <c r="EI106" s="59">
        <v>0</v>
      </c>
      <c r="EJ106" s="57" t="s">
        <v>977</v>
      </c>
      <c r="EK106" s="59">
        <v>100</v>
      </c>
      <c r="EL106" s="57" t="s">
        <v>747</v>
      </c>
      <c r="EM106" s="59">
        <v>25</v>
      </c>
      <c r="EN106" s="57" t="s">
        <v>747</v>
      </c>
      <c r="EO106" s="59">
        <v>25</v>
      </c>
      <c r="EP106" s="57" t="s">
        <v>747</v>
      </c>
      <c r="EQ106" s="59">
        <v>25</v>
      </c>
      <c r="ER106" s="57" t="s">
        <v>748</v>
      </c>
      <c r="ES106" s="57" t="s">
        <v>331</v>
      </c>
      <c r="ET106" s="57" t="s">
        <v>948</v>
      </c>
      <c r="EU106" s="57"/>
      <c r="EV106" s="57"/>
      <c r="EW106" s="57"/>
      <c r="EX106" s="54" t="s">
        <v>90</v>
      </c>
      <c r="EZ106" s="54">
        <v>2</v>
      </c>
      <c r="FB106" s="54">
        <v>1</v>
      </c>
      <c r="FC106" s="54">
        <v>1</v>
      </c>
      <c r="FD106" s="54">
        <v>4</v>
      </c>
      <c r="FE106" s="60">
        <v>24592</v>
      </c>
      <c r="FF106" s="54">
        <v>3</v>
      </c>
      <c r="FG106" s="60">
        <v>28854</v>
      </c>
      <c r="FH106" s="54">
        <v>2</v>
      </c>
      <c r="FI106" s="54">
        <v>0</v>
      </c>
      <c r="FL106" s="54">
        <v>811</v>
      </c>
      <c r="FM106" s="54">
        <v>816</v>
      </c>
      <c r="FP106" s="54">
        <v>811</v>
      </c>
      <c r="FQ106" s="54">
        <v>3</v>
      </c>
      <c r="FR106" s="54" t="s">
        <v>65</v>
      </c>
      <c r="FS106" s="54">
        <v>0</v>
      </c>
      <c r="FT106">
        <v>30</v>
      </c>
      <c r="FU106">
        <v>7</v>
      </c>
      <c r="FV106" s="134">
        <v>32719</v>
      </c>
      <c r="FW106">
        <v>8</v>
      </c>
      <c r="FX106">
        <v>30</v>
      </c>
      <c r="FY106" s="134">
        <v>32750</v>
      </c>
      <c r="FZ106" s="134">
        <v>32720</v>
      </c>
      <c r="GA106" s="134">
        <v>32690</v>
      </c>
      <c r="GB106" s="134">
        <v>32660</v>
      </c>
      <c r="GC106" s="134">
        <v>32630</v>
      </c>
      <c r="GD106" s="134">
        <v>32600</v>
      </c>
      <c r="GE106" s="134">
        <v>32570</v>
      </c>
      <c r="GF106" s="134">
        <v>32385</v>
      </c>
      <c r="GG106" s="134">
        <v>32689</v>
      </c>
      <c r="GH106" s="134">
        <v>32659</v>
      </c>
      <c r="GI106" s="134">
        <v>32629</v>
      </c>
      <c r="GJ106" s="134">
        <v>32599</v>
      </c>
      <c r="GK106" s="134">
        <v>32569</v>
      </c>
      <c r="GL106" s="134">
        <v>32539</v>
      </c>
      <c r="GM106" s="134">
        <v>32354</v>
      </c>
      <c r="GN106">
        <v>1</v>
      </c>
      <c r="GO106">
        <v>0</v>
      </c>
      <c r="GP106">
        <v>0</v>
      </c>
      <c r="GQ106">
        <v>0</v>
      </c>
      <c r="GR106">
        <v>0</v>
      </c>
      <c r="GS106">
        <v>0</v>
      </c>
      <c r="GT106">
        <v>36</v>
      </c>
      <c r="GU106">
        <v>0</v>
      </c>
      <c r="GV106">
        <v>143</v>
      </c>
      <c r="GW106">
        <v>0</v>
      </c>
      <c r="GX106">
        <v>143</v>
      </c>
      <c r="GY106">
        <v>0</v>
      </c>
      <c r="GZ106">
        <v>143</v>
      </c>
      <c r="HA106">
        <v>0</v>
      </c>
      <c r="HB106">
        <v>143</v>
      </c>
      <c r="HC106">
        <v>0</v>
      </c>
      <c r="HD106">
        <v>0</v>
      </c>
      <c r="HE106">
        <v>0</v>
      </c>
      <c r="HF106">
        <v>36</v>
      </c>
      <c r="HG106">
        <v>0</v>
      </c>
      <c r="HH106">
        <v>36</v>
      </c>
      <c r="HI106">
        <v>0</v>
      </c>
      <c r="HJ106">
        <v>36</v>
      </c>
      <c r="HK106">
        <v>0</v>
      </c>
      <c r="HL106">
        <v>36</v>
      </c>
      <c r="HM106">
        <v>0</v>
      </c>
      <c r="HN106">
        <v>36</v>
      </c>
      <c r="HO106">
        <v>0</v>
      </c>
      <c r="HP106">
        <v>143</v>
      </c>
      <c r="HQ106"/>
      <c r="HR106">
        <v>0</v>
      </c>
      <c r="HS106">
        <v>0</v>
      </c>
      <c r="HT106">
        <v>0</v>
      </c>
      <c r="HU106">
        <v>0</v>
      </c>
      <c r="HV106">
        <v>0</v>
      </c>
      <c r="HW106">
        <v>0</v>
      </c>
      <c r="HX106"/>
      <c r="HY106"/>
      <c r="HZ106">
        <v>0</v>
      </c>
      <c r="IA106">
        <v>0</v>
      </c>
      <c r="IB106">
        <v>0</v>
      </c>
      <c r="IC106">
        <v>0</v>
      </c>
      <c r="ID106">
        <v>0</v>
      </c>
    </row>
    <row r="107" spans="1:238" s="54" customFormat="1" x14ac:dyDescent="0.2">
      <c r="A107" s="54" t="s">
        <v>77</v>
      </c>
      <c r="B107" s="54">
        <v>1989</v>
      </c>
      <c r="C107" s="54">
        <v>-7</v>
      </c>
      <c r="D107" s="54" t="s">
        <v>78</v>
      </c>
      <c r="E107" s="54" t="s">
        <v>79</v>
      </c>
      <c r="F107" s="54" t="s">
        <v>80</v>
      </c>
      <c r="G107" s="54" t="s">
        <v>81</v>
      </c>
      <c r="H107" s="54" t="s">
        <v>82</v>
      </c>
      <c r="I107" s="54" t="s">
        <v>83</v>
      </c>
      <c r="J107" s="54" t="s">
        <v>84</v>
      </c>
      <c r="K107" s="54" t="s">
        <v>85</v>
      </c>
      <c r="L107" s="54" t="s">
        <v>86</v>
      </c>
      <c r="M107" s="54" t="s">
        <v>87</v>
      </c>
      <c r="S107" s="55" t="s">
        <v>88</v>
      </c>
      <c r="T107" s="56">
        <v>1</v>
      </c>
      <c r="U107" s="56">
        <v>0</v>
      </c>
      <c r="V107" s="57" t="s">
        <v>89</v>
      </c>
      <c r="W107" s="57" t="s">
        <v>57</v>
      </c>
      <c r="X107" s="57" t="s">
        <v>57</v>
      </c>
      <c r="Y107" s="57" t="s">
        <v>57</v>
      </c>
      <c r="Z107" s="57" t="s">
        <v>57</v>
      </c>
      <c r="AA107" s="57"/>
      <c r="AB107" s="57"/>
      <c r="AC107" s="57" t="s">
        <v>57</v>
      </c>
      <c r="AD107" s="57" t="s">
        <v>60</v>
      </c>
      <c r="AE107" s="58" t="s">
        <v>60</v>
      </c>
      <c r="AF107" s="58" t="s">
        <v>331</v>
      </c>
      <c r="AG107" s="58" t="s">
        <v>331</v>
      </c>
      <c r="AH107" s="58"/>
      <c r="AI107" s="58" t="s">
        <v>331</v>
      </c>
      <c r="AJ107" s="57" t="s">
        <v>762</v>
      </c>
      <c r="AK107" s="57" t="s">
        <v>331</v>
      </c>
      <c r="AL107" s="56">
        <v>1</v>
      </c>
      <c r="AM107" s="56">
        <v>1</v>
      </c>
      <c r="AN107" s="56">
        <v>1</v>
      </c>
      <c r="AO107" s="56"/>
      <c r="AP107" s="56"/>
      <c r="AQ107" s="56"/>
      <c r="AR107" s="56"/>
      <c r="AS107" s="56">
        <v>0</v>
      </c>
      <c r="AU107" s="54">
        <v>0</v>
      </c>
      <c r="AV107" s="56">
        <v>503</v>
      </c>
      <c r="AW107" s="54">
        <v>50310</v>
      </c>
      <c r="AX107" s="54">
        <v>1</v>
      </c>
      <c r="AY107" s="54">
        <v>0</v>
      </c>
      <c r="AZ107" s="54">
        <v>1</v>
      </c>
      <c r="BA107" s="54">
        <v>1</v>
      </c>
      <c r="BB107" s="54">
        <v>0</v>
      </c>
      <c r="BC107" s="54">
        <v>1</v>
      </c>
      <c r="BD107" s="57" t="s">
        <v>303</v>
      </c>
      <c r="BE107" s="57" t="s">
        <v>383</v>
      </c>
      <c r="BF107" s="57" t="s">
        <v>338</v>
      </c>
      <c r="BG107" s="57" t="s">
        <v>343</v>
      </c>
      <c r="BH107" s="57" t="s">
        <v>313</v>
      </c>
      <c r="BI107" s="57"/>
      <c r="BJ107" s="57" t="s">
        <v>344</v>
      </c>
      <c r="BK107" s="57" t="s">
        <v>343</v>
      </c>
      <c r="BL107" s="57" t="s">
        <v>313</v>
      </c>
      <c r="BM107" s="57"/>
      <c r="BN107" s="161">
        <v>0</v>
      </c>
      <c r="BO107" s="161">
        <v>0</v>
      </c>
      <c r="BP107" s="57"/>
      <c r="BQ107" s="57" t="s">
        <v>749</v>
      </c>
      <c r="BR107" s="57" t="s">
        <v>331</v>
      </c>
      <c r="BS107" s="57" t="s">
        <v>341</v>
      </c>
      <c r="BT107" s="3">
        <v>1</v>
      </c>
      <c r="BU107" s="59">
        <v>4</v>
      </c>
      <c r="BV107" s="59">
        <v>0</v>
      </c>
      <c r="BW107" s="59" t="s">
        <v>1136</v>
      </c>
      <c r="BX107" s="1" t="s">
        <v>320</v>
      </c>
      <c r="BY107" s="28">
        <v>1</v>
      </c>
      <c r="BZ107" s="28">
        <v>0</v>
      </c>
      <c r="CA107" s="59">
        <v>0</v>
      </c>
      <c r="CB107" s="59">
        <v>0</v>
      </c>
      <c r="CC107" s="59">
        <v>2</v>
      </c>
      <c r="CD107" s="59">
        <v>1</v>
      </c>
      <c r="CE107" s="59">
        <v>0</v>
      </c>
      <c r="CF107" s="59">
        <v>0</v>
      </c>
      <c r="CG107" s="59">
        <v>0</v>
      </c>
      <c r="CH107" s="59">
        <v>0</v>
      </c>
      <c r="CI107" s="59">
        <v>1</v>
      </c>
      <c r="CJ107" s="59">
        <v>52</v>
      </c>
      <c r="CK107" s="59" t="s">
        <v>1482</v>
      </c>
      <c r="CL107" s="59">
        <v>0</v>
      </c>
      <c r="CM107" s="59">
        <v>100</v>
      </c>
      <c r="CN107" s="59">
        <v>50</v>
      </c>
      <c r="CO107" s="59">
        <v>1</v>
      </c>
      <c r="CP107" s="59">
        <v>1</v>
      </c>
      <c r="CQ107" s="59">
        <v>1</v>
      </c>
      <c r="CR107" s="161">
        <v>1</v>
      </c>
      <c r="CS107" s="161">
        <v>0</v>
      </c>
      <c r="CT107" s="161">
        <v>0</v>
      </c>
      <c r="CU107" s="59">
        <v>1</v>
      </c>
      <c r="CV107" s="161">
        <v>1</v>
      </c>
      <c r="CW107" s="161">
        <v>0</v>
      </c>
      <c r="CX107" s="161">
        <v>0</v>
      </c>
      <c r="CY107" s="59">
        <v>55.5</v>
      </c>
      <c r="CZ107" s="59">
        <v>90</v>
      </c>
      <c r="DA107" s="59">
        <v>1</v>
      </c>
      <c r="DB107" s="59">
        <v>1</v>
      </c>
      <c r="DC107" s="59">
        <v>3</v>
      </c>
      <c r="DD107" s="12">
        <f>100-EK109</f>
        <v>0</v>
      </c>
      <c r="DE107" s="12">
        <f t="shared" si="431"/>
        <v>0</v>
      </c>
      <c r="DF107" s="12">
        <v>100</v>
      </c>
      <c r="DG107" s="12">
        <v>100</v>
      </c>
      <c r="DH107" s="12">
        <v>25</v>
      </c>
      <c r="DI107" s="12">
        <v>25</v>
      </c>
      <c r="DJ107" s="57">
        <v>1</v>
      </c>
      <c r="DK107" s="57" t="s">
        <v>320</v>
      </c>
      <c r="DL107" s="57" t="s">
        <v>331</v>
      </c>
      <c r="DM107" s="57" t="s">
        <v>1432</v>
      </c>
      <c r="DN107" s="57" t="s">
        <v>82</v>
      </c>
      <c r="DO107" s="57" t="s">
        <v>1359</v>
      </c>
      <c r="DP107" s="57" t="s">
        <v>84</v>
      </c>
      <c r="DQ107" s="57" t="s">
        <v>740</v>
      </c>
      <c r="DR107" s="57" t="s">
        <v>86</v>
      </c>
      <c r="DS107" s="57" t="s">
        <v>1056</v>
      </c>
      <c r="DT107" s="12">
        <f t="shared" ref="DT107:DT108" si="452">(DV107/DU107)*100</f>
        <v>64.355152300712888</v>
      </c>
      <c r="DU107" s="5">
        <f t="shared" si="443"/>
        <v>154300</v>
      </c>
      <c r="DV107" s="157">
        <v>99300</v>
      </c>
      <c r="DW107" s="57" t="s">
        <v>1442</v>
      </c>
      <c r="DX107" s="157">
        <v>11000</v>
      </c>
      <c r="DY107" s="57" t="s">
        <v>1443</v>
      </c>
      <c r="DZ107" s="101" t="s">
        <v>1009</v>
      </c>
      <c r="EA107" s="101" t="s">
        <v>1006</v>
      </c>
      <c r="EB107" s="101" t="s">
        <v>1013</v>
      </c>
      <c r="EC107" s="101" t="s">
        <v>1015</v>
      </c>
      <c r="ED107" s="12">
        <f t="shared" ref="ED107:ED108" si="453">(EF107/EE107)*100</f>
        <v>36.450839328537171</v>
      </c>
      <c r="EE107" s="5">
        <f t="shared" si="445"/>
        <v>417</v>
      </c>
      <c r="EF107" s="59">
        <v>152</v>
      </c>
      <c r="EG107" s="59">
        <v>143</v>
      </c>
      <c r="EH107" s="59">
        <v>122</v>
      </c>
      <c r="EI107" s="59">
        <v>0</v>
      </c>
      <c r="EJ107" s="57" t="s">
        <v>977</v>
      </c>
      <c r="EK107" s="59">
        <v>100</v>
      </c>
      <c r="EL107" s="57" t="s">
        <v>747</v>
      </c>
      <c r="EM107" s="59">
        <v>25</v>
      </c>
      <c r="EN107" s="57" t="s">
        <v>747</v>
      </c>
      <c r="EO107" s="59">
        <v>25</v>
      </c>
      <c r="EP107" s="57" t="s">
        <v>747</v>
      </c>
      <c r="EQ107" s="59">
        <v>25</v>
      </c>
      <c r="ER107" s="57" t="s">
        <v>748</v>
      </c>
      <c r="ES107" s="57" t="s">
        <v>331</v>
      </c>
      <c r="ET107" s="57" t="s">
        <v>948</v>
      </c>
      <c r="EU107" s="57"/>
      <c r="EV107" s="57"/>
      <c r="EW107" s="57"/>
      <c r="EX107" s="54" t="s">
        <v>90</v>
      </c>
      <c r="EZ107" s="54">
        <v>2</v>
      </c>
      <c r="FB107" s="54">
        <v>1</v>
      </c>
      <c r="FC107" s="54">
        <v>1</v>
      </c>
      <c r="FD107" s="54">
        <v>4</v>
      </c>
      <c r="FE107" s="60">
        <v>24592</v>
      </c>
      <c r="FF107" s="54">
        <v>3</v>
      </c>
      <c r="FG107" s="60">
        <v>28854</v>
      </c>
      <c r="FH107" s="54">
        <v>2</v>
      </c>
      <c r="FI107" s="54">
        <v>0</v>
      </c>
      <c r="FL107" s="54">
        <v>811</v>
      </c>
      <c r="FM107" s="54">
        <v>816</v>
      </c>
      <c r="FP107" s="54">
        <v>811</v>
      </c>
      <c r="FQ107" s="54">
        <v>3</v>
      </c>
      <c r="FR107" s="54" t="s">
        <v>65</v>
      </c>
      <c r="FS107" s="54">
        <v>1</v>
      </c>
      <c r="FT107">
        <v>30</v>
      </c>
      <c r="FU107">
        <v>7</v>
      </c>
      <c r="FV107" s="134">
        <v>32719</v>
      </c>
      <c r="FW107">
        <v>8</v>
      </c>
      <c r="FX107">
        <v>30</v>
      </c>
      <c r="FY107" s="134">
        <v>32750</v>
      </c>
      <c r="FZ107" s="134">
        <v>32720</v>
      </c>
      <c r="GA107" s="134">
        <v>32690</v>
      </c>
      <c r="GB107" s="134">
        <v>32660</v>
      </c>
      <c r="GC107" s="134">
        <v>32630</v>
      </c>
      <c r="GD107" s="134">
        <v>32600</v>
      </c>
      <c r="GE107" s="134">
        <v>32570</v>
      </c>
      <c r="GF107" s="134">
        <v>32385</v>
      </c>
      <c r="GG107" s="134">
        <v>32689</v>
      </c>
      <c r="GH107" s="134">
        <v>32659</v>
      </c>
      <c r="GI107" s="134">
        <v>32629</v>
      </c>
      <c r="GJ107" s="134">
        <v>32599</v>
      </c>
      <c r="GK107" s="134">
        <v>32569</v>
      </c>
      <c r="GL107" s="134">
        <v>32539</v>
      </c>
      <c r="GM107" s="134">
        <v>32354</v>
      </c>
      <c r="GN107">
        <v>2</v>
      </c>
      <c r="GO107">
        <v>0</v>
      </c>
      <c r="GP107">
        <v>0</v>
      </c>
      <c r="GQ107">
        <v>0</v>
      </c>
      <c r="GR107">
        <v>0</v>
      </c>
      <c r="GS107">
        <v>0</v>
      </c>
      <c r="GT107">
        <v>0</v>
      </c>
      <c r="GU107">
        <v>0</v>
      </c>
      <c r="GV107">
        <v>0</v>
      </c>
      <c r="GW107">
        <v>0</v>
      </c>
      <c r="GX107">
        <v>0</v>
      </c>
      <c r="GY107">
        <v>5</v>
      </c>
      <c r="GZ107">
        <v>0</v>
      </c>
      <c r="HA107">
        <v>5</v>
      </c>
      <c r="HB107">
        <v>0</v>
      </c>
      <c r="HC107">
        <v>0</v>
      </c>
      <c r="HD107">
        <v>0</v>
      </c>
      <c r="HE107">
        <v>0</v>
      </c>
      <c r="HF107">
        <v>0</v>
      </c>
      <c r="HG107">
        <v>0</v>
      </c>
      <c r="HH107">
        <v>0</v>
      </c>
      <c r="HI107">
        <v>0</v>
      </c>
      <c r="HJ107">
        <v>0</v>
      </c>
      <c r="HK107">
        <v>5</v>
      </c>
      <c r="HL107">
        <v>0</v>
      </c>
      <c r="HM107">
        <v>5</v>
      </c>
      <c r="HN107">
        <v>0</v>
      </c>
      <c r="HO107">
        <v>5</v>
      </c>
      <c r="HP107">
        <v>0</v>
      </c>
      <c r="HQ107"/>
      <c r="HR107"/>
      <c r="HS107"/>
      <c r="HT107"/>
      <c r="HU107">
        <v>1</v>
      </c>
      <c r="HV107">
        <v>1</v>
      </c>
      <c r="HW107">
        <v>1</v>
      </c>
      <c r="HX107"/>
      <c r="HY107"/>
      <c r="HZ107"/>
      <c r="IA107"/>
      <c r="IB107"/>
      <c r="IC107">
        <v>1</v>
      </c>
      <c r="ID107">
        <v>1</v>
      </c>
    </row>
    <row r="108" spans="1:238" s="54" customFormat="1" x14ac:dyDescent="0.2">
      <c r="A108" s="54" t="s">
        <v>77</v>
      </c>
      <c r="B108" s="54">
        <v>1989</v>
      </c>
      <c r="C108" s="54">
        <v>-7</v>
      </c>
      <c r="D108" s="54" t="s">
        <v>78</v>
      </c>
      <c r="E108" s="54" t="s">
        <v>79</v>
      </c>
      <c r="F108" s="54" t="s">
        <v>80</v>
      </c>
      <c r="G108" s="54" t="s">
        <v>81</v>
      </c>
      <c r="H108" s="54" t="s">
        <v>82</v>
      </c>
      <c r="I108" s="54" t="s">
        <v>83</v>
      </c>
      <c r="J108" s="54" t="s">
        <v>84</v>
      </c>
      <c r="K108" s="54" t="s">
        <v>85</v>
      </c>
      <c r="L108" s="54" t="s">
        <v>86</v>
      </c>
      <c r="M108" s="54" t="s">
        <v>87</v>
      </c>
      <c r="S108" s="55" t="s">
        <v>88</v>
      </c>
      <c r="T108" s="56">
        <v>1</v>
      </c>
      <c r="U108" s="56">
        <v>0</v>
      </c>
      <c r="V108" s="57" t="s">
        <v>89</v>
      </c>
      <c r="W108" s="57" t="s">
        <v>57</v>
      </c>
      <c r="X108" s="57" t="s">
        <v>57</v>
      </c>
      <c r="Y108" s="57" t="s">
        <v>57</v>
      </c>
      <c r="Z108" s="57" t="s">
        <v>57</v>
      </c>
      <c r="AA108" s="57"/>
      <c r="AB108" s="57"/>
      <c r="AC108" s="57" t="s">
        <v>57</v>
      </c>
      <c r="AD108" s="57" t="s">
        <v>60</v>
      </c>
      <c r="AE108" s="58" t="s">
        <v>60</v>
      </c>
      <c r="AF108" s="58" t="s">
        <v>331</v>
      </c>
      <c r="AG108" s="58" t="s">
        <v>331</v>
      </c>
      <c r="AH108" s="58"/>
      <c r="AI108" s="58" t="s">
        <v>331</v>
      </c>
      <c r="AJ108" s="57" t="s">
        <v>762</v>
      </c>
      <c r="AK108" s="57" t="s">
        <v>331</v>
      </c>
      <c r="AL108" s="56">
        <v>1</v>
      </c>
      <c r="AM108" s="56">
        <v>1</v>
      </c>
      <c r="AN108" s="56">
        <v>1</v>
      </c>
      <c r="AO108" s="56"/>
      <c r="AP108" s="56"/>
      <c r="AQ108" s="56"/>
      <c r="AR108" s="56"/>
      <c r="AS108" s="56">
        <v>0</v>
      </c>
      <c r="AU108" s="54">
        <v>0</v>
      </c>
      <c r="AV108" s="56">
        <v>503</v>
      </c>
      <c r="AW108" s="54">
        <v>50310</v>
      </c>
      <c r="AX108" s="54">
        <v>1</v>
      </c>
      <c r="AY108" s="54">
        <v>0</v>
      </c>
      <c r="AZ108" s="54">
        <v>1</v>
      </c>
      <c r="BA108" s="54">
        <v>1</v>
      </c>
      <c r="BB108" s="54">
        <v>0</v>
      </c>
      <c r="BC108" s="54">
        <v>1</v>
      </c>
      <c r="BD108" s="57" t="s">
        <v>303</v>
      </c>
      <c r="BE108" s="57" t="s">
        <v>383</v>
      </c>
      <c r="BF108" s="57" t="s">
        <v>338</v>
      </c>
      <c r="BG108" s="57" t="s">
        <v>343</v>
      </c>
      <c r="BH108" s="57" t="s">
        <v>313</v>
      </c>
      <c r="BI108" s="57"/>
      <c r="BJ108" s="57" t="s">
        <v>344</v>
      </c>
      <c r="BK108" s="57" t="s">
        <v>343</v>
      </c>
      <c r="BL108" s="57" t="s">
        <v>313</v>
      </c>
      <c r="BM108" s="57"/>
      <c r="BN108" s="161">
        <v>0</v>
      </c>
      <c r="BO108" s="161">
        <v>0</v>
      </c>
      <c r="BP108" s="57"/>
      <c r="BQ108" s="57" t="s">
        <v>749</v>
      </c>
      <c r="BR108" s="57" t="s">
        <v>331</v>
      </c>
      <c r="BS108" s="57" t="s">
        <v>341</v>
      </c>
      <c r="BT108" s="3">
        <v>1</v>
      </c>
      <c r="BU108" s="59">
        <v>4</v>
      </c>
      <c r="BV108" s="59">
        <v>0</v>
      </c>
      <c r="BW108" s="59" t="s">
        <v>1136</v>
      </c>
      <c r="BX108" s="1" t="s">
        <v>320</v>
      </c>
      <c r="BY108" s="28">
        <v>1</v>
      </c>
      <c r="BZ108" s="28">
        <v>0</v>
      </c>
      <c r="CA108" s="59">
        <v>0</v>
      </c>
      <c r="CB108" s="59">
        <v>0</v>
      </c>
      <c r="CC108" s="59">
        <v>2</v>
      </c>
      <c r="CD108" s="59">
        <v>1</v>
      </c>
      <c r="CE108" s="59">
        <v>0</v>
      </c>
      <c r="CF108" s="59">
        <v>0</v>
      </c>
      <c r="CG108" s="59">
        <v>0</v>
      </c>
      <c r="CH108" s="59">
        <v>0</v>
      </c>
      <c r="CI108" s="59">
        <v>1</v>
      </c>
      <c r="CJ108" s="59">
        <v>53</v>
      </c>
      <c r="CK108" s="59" t="s">
        <v>1483</v>
      </c>
      <c r="CL108" s="59">
        <v>0</v>
      </c>
      <c r="CM108" s="59">
        <v>100</v>
      </c>
      <c r="CN108" s="59">
        <v>50</v>
      </c>
      <c r="CO108" s="59">
        <v>1</v>
      </c>
      <c r="CP108" s="59">
        <v>1</v>
      </c>
      <c r="CQ108" s="59">
        <v>1</v>
      </c>
      <c r="CR108" s="161">
        <v>1</v>
      </c>
      <c r="CS108" s="161">
        <v>0</v>
      </c>
      <c r="CT108" s="161">
        <v>0</v>
      </c>
      <c r="CU108" s="59">
        <v>1</v>
      </c>
      <c r="CV108" s="161">
        <v>1</v>
      </c>
      <c r="CW108" s="161">
        <v>0</v>
      </c>
      <c r="CX108" s="161">
        <v>0</v>
      </c>
      <c r="CY108" s="59">
        <v>100</v>
      </c>
      <c r="CZ108" s="59">
        <v>76.8</v>
      </c>
      <c r="DA108" s="59">
        <v>1</v>
      </c>
      <c r="DB108" s="59">
        <v>1</v>
      </c>
      <c r="DC108" s="59">
        <v>3</v>
      </c>
      <c r="DD108" s="12">
        <f>100-EK110</f>
        <v>0</v>
      </c>
      <c r="DE108" s="12">
        <f t="shared" si="431"/>
        <v>0</v>
      </c>
      <c r="DF108" s="12">
        <v>100</v>
      </c>
      <c r="DG108" s="12">
        <v>100</v>
      </c>
      <c r="DH108" s="12">
        <v>25</v>
      </c>
      <c r="DI108" s="12">
        <v>25</v>
      </c>
      <c r="DJ108" s="57">
        <v>1</v>
      </c>
      <c r="DK108" s="57" t="s">
        <v>320</v>
      </c>
      <c r="DL108" s="57" t="s">
        <v>331</v>
      </c>
      <c r="DM108" s="57" t="s">
        <v>1432</v>
      </c>
      <c r="DN108" s="57" t="s">
        <v>82</v>
      </c>
      <c r="DO108" s="57" t="s">
        <v>1359</v>
      </c>
      <c r="DP108" s="57" t="s">
        <v>84</v>
      </c>
      <c r="DQ108" s="57" t="s">
        <v>740</v>
      </c>
      <c r="DR108" s="57" t="s">
        <v>86</v>
      </c>
      <c r="DS108" s="57" t="s">
        <v>1056</v>
      </c>
      <c r="DT108" s="12">
        <f t="shared" si="452"/>
        <v>64.355152300712888</v>
      </c>
      <c r="DU108" s="5">
        <f t="shared" si="443"/>
        <v>154300</v>
      </c>
      <c r="DV108" s="157">
        <v>99300</v>
      </c>
      <c r="DW108" s="57" t="s">
        <v>1442</v>
      </c>
      <c r="DX108" s="157">
        <v>11000</v>
      </c>
      <c r="DY108" s="57" t="s">
        <v>1443</v>
      </c>
      <c r="DZ108" s="101" t="s">
        <v>1009</v>
      </c>
      <c r="EA108" s="101" t="s">
        <v>1006</v>
      </c>
      <c r="EB108" s="101" t="s">
        <v>1013</v>
      </c>
      <c r="EC108" s="101" t="s">
        <v>1015</v>
      </c>
      <c r="ED108" s="12">
        <f t="shared" si="453"/>
        <v>36.450839328537171</v>
      </c>
      <c r="EE108" s="5">
        <f t="shared" si="445"/>
        <v>417</v>
      </c>
      <c r="EF108" s="59">
        <v>152</v>
      </c>
      <c r="EG108" s="59">
        <v>143</v>
      </c>
      <c r="EH108" s="59">
        <v>122</v>
      </c>
      <c r="EI108" s="59">
        <v>0</v>
      </c>
      <c r="EJ108" s="57" t="s">
        <v>977</v>
      </c>
      <c r="EK108" s="59">
        <v>100</v>
      </c>
      <c r="EL108" s="57" t="s">
        <v>747</v>
      </c>
      <c r="EM108" s="59">
        <v>25</v>
      </c>
      <c r="EN108" s="57" t="s">
        <v>747</v>
      </c>
      <c r="EO108" s="59">
        <v>25</v>
      </c>
      <c r="EP108" s="57" t="s">
        <v>747</v>
      </c>
      <c r="EQ108" s="59">
        <v>25</v>
      </c>
      <c r="ER108" s="57" t="s">
        <v>748</v>
      </c>
      <c r="ES108" s="57" t="s">
        <v>331</v>
      </c>
      <c r="ET108" s="57" t="s">
        <v>948</v>
      </c>
      <c r="EU108" s="57"/>
      <c r="EV108" s="57"/>
      <c r="EW108" s="57"/>
      <c r="EX108" s="54" t="s">
        <v>90</v>
      </c>
      <c r="EZ108" s="54">
        <v>2</v>
      </c>
      <c r="FB108" s="54">
        <v>1</v>
      </c>
      <c r="FC108" s="54">
        <v>1</v>
      </c>
      <c r="FD108" s="54">
        <v>4</v>
      </c>
      <c r="FE108" s="60">
        <v>24592</v>
      </c>
      <c r="FF108" s="54">
        <v>3</v>
      </c>
      <c r="FG108" s="60">
        <v>28854</v>
      </c>
      <c r="FH108" s="54">
        <v>2</v>
      </c>
      <c r="FI108" s="54">
        <v>0</v>
      </c>
      <c r="FL108" s="54">
        <v>811</v>
      </c>
      <c r="FM108" s="54">
        <v>816</v>
      </c>
      <c r="FP108" s="54">
        <v>811</v>
      </c>
      <c r="FQ108" s="54">
        <v>3</v>
      </c>
      <c r="FR108" s="54" t="s">
        <v>65</v>
      </c>
      <c r="FS108" s="54">
        <v>1</v>
      </c>
      <c r="FT108">
        <v>30</v>
      </c>
      <c r="FU108">
        <v>7</v>
      </c>
      <c r="FV108" s="134">
        <v>32719</v>
      </c>
      <c r="FW108">
        <v>8</v>
      </c>
      <c r="FX108">
        <v>30</v>
      </c>
      <c r="FY108" s="134">
        <v>32750</v>
      </c>
      <c r="FZ108" s="134">
        <v>32720</v>
      </c>
      <c r="GA108" s="134">
        <v>32690</v>
      </c>
      <c r="GB108" s="134">
        <v>32660</v>
      </c>
      <c r="GC108" s="134">
        <v>32630</v>
      </c>
      <c r="GD108" s="134">
        <v>32600</v>
      </c>
      <c r="GE108" s="134">
        <v>32570</v>
      </c>
      <c r="GF108" s="134">
        <v>32385</v>
      </c>
      <c r="GG108" s="134">
        <v>32689</v>
      </c>
      <c r="GH108" s="134">
        <v>32659</v>
      </c>
      <c r="GI108" s="134">
        <v>32629</v>
      </c>
      <c r="GJ108" s="134">
        <v>32599</v>
      </c>
      <c r="GK108" s="134">
        <v>32569</v>
      </c>
      <c r="GL108" s="134">
        <v>32539</v>
      </c>
      <c r="GM108" s="134">
        <v>32354</v>
      </c>
      <c r="GN108">
        <v>3</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100</v>
      </c>
      <c r="HP108">
        <v>0</v>
      </c>
      <c r="HQ108"/>
      <c r="HR108"/>
      <c r="HS108"/>
      <c r="HT108"/>
      <c r="HU108"/>
      <c r="HV108"/>
      <c r="HW108">
        <v>1</v>
      </c>
      <c r="HX108"/>
      <c r="HY108"/>
      <c r="HZ108"/>
      <c r="IA108"/>
      <c r="IB108"/>
      <c r="IC108"/>
      <c r="ID108"/>
    </row>
    <row r="109" spans="1:238" s="54" customFormat="1" x14ac:dyDescent="0.2">
      <c r="A109" s="54" t="s">
        <v>77</v>
      </c>
      <c r="B109" s="54">
        <v>1989</v>
      </c>
      <c r="C109" s="54">
        <v>-7</v>
      </c>
      <c r="D109" s="54" t="s">
        <v>78</v>
      </c>
      <c r="E109" s="54" t="s">
        <v>79</v>
      </c>
      <c r="F109" s="54" t="s">
        <v>80</v>
      </c>
      <c r="G109" s="54" t="s">
        <v>81</v>
      </c>
      <c r="S109" s="55"/>
      <c r="T109" s="56"/>
      <c r="U109" s="56"/>
      <c r="V109" s="57"/>
      <c r="W109" s="57"/>
      <c r="X109" s="57"/>
      <c r="Y109" s="57"/>
      <c r="Z109" s="57"/>
      <c r="AA109" s="57"/>
      <c r="AB109" s="57"/>
      <c r="AC109" s="57"/>
      <c r="AD109" s="57"/>
      <c r="AE109" s="58"/>
      <c r="AF109" s="58"/>
      <c r="AG109" s="58"/>
      <c r="AH109" s="58"/>
      <c r="AI109" s="58"/>
      <c r="AJ109" s="57" t="s">
        <v>762</v>
      </c>
      <c r="AK109" s="57" t="s">
        <v>331</v>
      </c>
      <c r="AL109" s="56">
        <v>1</v>
      </c>
      <c r="AM109" s="56">
        <v>1</v>
      </c>
      <c r="AN109" s="56">
        <v>1</v>
      </c>
      <c r="AO109" s="56"/>
      <c r="AP109" s="56"/>
      <c r="AQ109" s="56"/>
      <c r="AR109" s="56"/>
      <c r="AS109" s="56">
        <v>0</v>
      </c>
      <c r="AU109" s="54">
        <v>0</v>
      </c>
      <c r="AV109" s="56">
        <v>503</v>
      </c>
      <c r="AW109" s="54">
        <v>50310</v>
      </c>
      <c r="AX109" s="54">
        <v>1</v>
      </c>
      <c r="AY109" s="54">
        <v>0</v>
      </c>
      <c r="AZ109" s="54">
        <v>1</v>
      </c>
      <c r="BA109" s="54">
        <v>1</v>
      </c>
      <c r="BB109" s="54">
        <v>0</v>
      </c>
      <c r="BC109" s="54">
        <v>1</v>
      </c>
      <c r="BD109" s="57" t="s">
        <v>303</v>
      </c>
      <c r="BE109" s="57" t="s">
        <v>383</v>
      </c>
      <c r="BF109" s="57" t="s">
        <v>338</v>
      </c>
      <c r="BG109" s="57" t="s">
        <v>343</v>
      </c>
      <c r="BH109" s="57" t="s">
        <v>313</v>
      </c>
      <c r="BI109" s="57"/>
      <c r="BJ109" s="57" t="s">
        <v>344</v>
      </c>
      <c r="BK109" s="57" t="s">
        <v>343</v>
      </c>
      <c r="BL109" s="57" t="s">
        <v>313</v>
      </c>
      <c r="BM109" s="57"/>
      <c r="BN109" s="161">
        <v>0</v>
      </c>
      <c r="BO109" s="161">
        <v>0</v>
      </c>
      <c r="BP109" s="57"/>
      <c r="BQ109" s="57" t="s">
        <v>749</v>
      </c>
      <c r="BR109" s="57" t="s">
        <v>331</v>
      </c>
      <c r="BS109" s="57" t="s">
        <v>341</v>
      </c>
      <c r="BT109" s="3">
        <v>1</v>
      </c>
      <c r="BU109" s="59">
        <v>4</v>
      </c>
      <c r="BV109" s="59">
        <v>0</v>
      </c>
      <c r="BW109" s="57" t="s">
        <v>82</v>
      </c>
      <c r="BX109" s="12" t="s">
        <v>1424</v>
      </c>
      <c r="BY109" s="12">
        <v>0</v>
      </c>
      <c r="BZ109" s="12">
        <v>1</v>
      </c>
      <c r="CA109" s="59">
        <v>0</v>
      </c>
      <c r="CB109" s="59">
        <v>0</v>
      </c>
      <c r="CC109" s="59">
        <v>2</v>
      </c>
      <c r="CD109" s="59">
        <v>1</v>
      </c>
      <c r="CE109" s="59">
        <v>1</v>
      </c>
      <c r="CF109" s="59">
        <v>0</v>
      </c>
      <c r="CG109" s="59">
        <v>0</v>
      </c>
      <c r="CH109" s="59">
        <v>1</v>
      </c>
      <c r="CI109" s="59">
        <v>0</v>
      </c>
      <c r="CJ109" s="59">
        <v>54</v>
      </c>
      <c r="CK109" s="59" t="s">
        <v>1484</v>
      </c>
      <c r="CL109" s="59">
        <v>50</v>
      </c>
      <c r="CM109" s="59">
        <v>50</v>
      </c>
      <c r="CN109" s="59">
        <v>0</v>
      </c>
      <c r="CO109" s="59">
        <v>1</v>
      </c>
      <c r="CP109" s="59">
        <v>1</v>
      </c>
      <c r="CQ109" s="59">
        <v>1</v>
      </c>
      <c r="CR109" s="161">
        <v>1</v>
      </c>
      <c r="CS109" s="161">
        <v>0</v>
      </c>
      <c r="CT109" s="161">
        <v>0</v>
      </c>
      <c r="CU109" s="59">
        <v>1</v>
      </c>
      <c r="CV109" s="161">
        <v>1</v>
      </c>
      <c r="CW109" s="161">
        <v>0</v>
      </c>
      <c r="CX109" s="161">
        <v>0</v>
      </c>
      <c r="CY109" s="59">
        <v>48.5</v>
      </c>
      <c r="CZ109" s="59">
        <v>12.4</v>
      </c>
      <c r="DA109" s="59">
        <v>1</v>
      </c>
      <c r="DB109" s="59">
        <v>1</v>
      </c>
      <c r="DC109" s="59">
        <v>2</v>
      </c>
      <c r="DD109" s="12">
        <v>50</v>
      </c>
      <c r="DE109" s="12">
        <f t="shared" si="431"/>
        <v>75</v>
      </c>
      <c r="DF109" s="12">
        <v>25</v>
      </c>
      <c r="DG109" s="12">
        <v>25</v>
      </c>
      <c r="DH109" s="12">
        <v>0</v>
      </c>
      <c r="DI109" s="12">
        <v>16.7</v>
      </c>
      <c r="DJ109" s="57">
        <v>1</v>
      </c>
      <c r="DK109" s="57" t="s">
        <v>320</v>
      </c>
      <c r="DL109" s="57" t="s">
        <v>331</v>
      </c>
      <c r="DM109" s="57" t="s">
        <v>1432</v>
      </c>
      <c r="DN109" s="57" t="s">
        <v>82</v>
      </c>
      <c r="DO109" s="57" t="s">
        <v>1359</v>
      </c>
      <c r="DP109" s="57" t="s">
        <v>84</v>
      </c>
      <c r="DQ109" s="57" t="s">
        <v>740</v>
      </c>
      <c r="DR109" s="57" t="s">
        <v>86</v>
      </c>
      <c r="DS109" s="57" t="s">
        <v>1056</v>
      </c>
      <c r="DT109" s="12">
        <f t="shared" ref="DT109" si="454">(DW109/DU109)*100</f>
        <v>9.0732339598185359</v>
      </c>
      <c r="DU109" s="5">
        <f t="shared" si="443"/>
        <v>154300</v>
      </c>
      <c r="DV109" s="157">
        <v>99300</v>
      </c>
      <c r="DW109" s="57" t="s">
        <v>1442</v>
      </c>
      <c r="DX109" s="157">
        <v>11000</v>
      </c>
      <c r="DY109" s="57" t="s">
        <v>1443</v>
      </c>
      <c r="DZ109" s="101" t="s">
        <v>1009</v>
      </c>
      <c r="EA109" s="101" t="s">
        <v>1006</v>
      </c>
      <c r="EB109" s="101" t="s">
        <v>1013</v>
      </c>
      <c r="EC109" s="101" t="s">
        <v>1015</v>
      </c>
      <c r="ED109" s="12">
        <f t="shared" ref="ED109" si="455">(EG109/EE109)*100</f>
        <v>34.292565947242203</v>
      </c>
      <c r="EE109" s="5">
        <f t="shared" si="445"/>
        <v>417</v>
      </c>
      <c r="EF109" s="59">
        <v>152</v>
      </c>
      <c r="EG109" s="59">
        <v>143</v>
      </c>
      <c r="EH109" s="59">
        <v>122</v>
      </c>
      <c r="EI109" s="59">
        <v>0</v>
      </c>
      <c r="EJ109" s="57" t="s">
        <v>977</v>
      </c>
      <c r="EK109" s="59">
        <v>100</v>
      </c>
      <c r="EL109" s="57" t="s">
        <v>747</v>
      </c>
      <c r="EM109" s="59">
        <v>25</v>
      </c>
      <c r="EN109" s="57" t="s">
        <v>747</v>
      </c>
      <c r="EO109" s="59">
        <v>25</v>
      </c>
      <c r="EP109" s="57" t="s">
        <v>747</v>
      </c>
      <c r="EQ109" s="59">
        <v>25</v>
      </c>
      <c r="ER109" s="57" t="s">
        <v>748</v>
      </c>
      <c r="ES109" s="57" t="s">
        <v>331</v>
      </c>
      <c r="ET109" s="57" t="s">
        <v>948</v>
      </c>
      <c r="EU109" s="57"/>
      <c r="EV109" s="57"/>
      <c r="EW109" s="57"/>
      <c r="EX109" s="54" t="s">
        <v>90</v>
      </c>
      <c r="EZ109" s="54">
        <v>2</v>
      </c>
      <c r="FB109" s="54">
        <v>1</v>
      </c>
      <c r="FC109" s="54">
        <v>1</v>
      </c>
      <c r="FD109" s="54">
        <v>4</v>
      </c>
      <c r="FE109" s="60">
        <v>24592</v>
      </c>
      <c r="FF109" s="54">
        <v>3</v>
      </c>
      <c r="FG109" s="60">
        <v>28854</v>
      </c>
      <c r="FH109" s="54">
        <v>2</v>
      </c>
      <c r="FI109" s="54">
        <v>0</v>
      </c>
      <c r="FL109" s="54">
        <v>811</v>
      </c>
      <c r="FM109" s="54">
        <v>816</v>
      </c>
      <c r="FP109" s="54">
        <v>811</v>
      </c>
      <c r="FQ109" s="54">
        <v>3</v>
      </c>
      <c r="FR109" s="54" t="s">
        <v>65</v>
      </c>
      <c r="FS109" s="54">
        <v>0</v>
      </c>
      <c r="FT109">
        <v>30</v>
      </c>
      <c r="FU109">
        <v>7</v>
      </c>
      <c r="FV109" s="134">
        <v>32719</v>
      </c>
      <c r="FW109">
        <v>8</v>
      </c>
      <c r="FX109">
        <v>30</v>
      </c>
      <c r="FY109" s="134">
        <v>32750</v>
      </c>
      <c r="FZ109" s="134">
        <v>32720</v>
      </c>
      <c r="GA109" s="134">
        <v>32690</v>
      </c>
      <c r="GB109" s="134">
        <v>32660</v>
      </c>
      <c r="GC109" s="134">
        <v>32630</v>
      </c>
      <c r="GD109" s="134">
        <v>32600</v>
      </c>
      <c r="GE109" s="134">
        <v>32570</v>
      </c>
      <c r="GF109" s="134">
        <v>32385</v>
      </c>
      <c r="GG109" s="134">
        <v>32689</v>
      </c>
      <c r="GH109" s="134">
        <v>32659</v>
      </c>
      <c r="GI109" s="134">
        <v>32629</v>
      </c>
      <c r="GJ109" s="134">
        <v>32599</v>
      </c>
      <c r="GK109" s="134">
        <v>32569</v>
      </c>
      <c r="GL109" s="134">
        <v>32539</v>
      </c>
      <c r="GM109" s="134">
        <v>32354</v>
      </c>
      <c r="GN109">
        <v>1</v>
      </c>
      <c r="GO109">
        <v>0</v>
      </c>
      <c r="GP109">
        <v>0</v>
      </c>
      <c r="GQ109">
        <v>0</v>
      </c>
      <c r="GR109">
        <v>0</v>
      </c>
      <c r="GS109">
        <v>0</v>
      </c>
      <c r="GT109">
        <v>36</v>
      </c>
      <c r="GU109">
        <v>0</v>
      </c>
      <c r="GV109">
        <v>143</v>
      </c>
      <c r="GW109">
        <v>0</v>
      </c>
      <c r="GX109">
        <v>143</v>
      </c>
      <c r="GY109">
        <v>0</v>
      </c>
      <c r="GZ109">
        <v>143</v>
      </c>
      <c r="HA109">
        <v>0</v>
      </c>
      <c r="HB109">
        <v>143</v>
      </c>
      <c r="HC109">
        <v>0</v>
      </c>
      <c r="HD109">
        <v>0</v>
      </c>
      <c r="HE109">
        <v>0</v>
      </c>
      <c r="HF109">
        <v>36</v>
      </c>
      <c r="HG109">
        <v>0</v>
      </c>
      <c r="HH109">
        <v>36</v>
      </c>
      <c r="HI109">
        <v>0</v>
      </c>
      <c r="HJ109">
        <v>36</v>
      </c>
      <c r="HK109">
        <v>0</v>
      </c>
      <c r="HL109">
        <v>36</v>
      </c>
      <c r="HM109">
        <v>0</v>
      </c>
      <c r="HN109">
        <v>36</v>
      </c>
      <c r="HO109">
        <v>0</v>
      </c>
      <c r="HP109">
        <v>143</v>
      </c>
      <c r="HQ109"/>
      <c r="HR109">
        <v>1</v>
      </c>
      <c r="HS109">
        <v>1</v>
      </c>
      <c r="HT109">
        <v>1</v>
      </c>
      <c r="HU109">
        <v>1</v>
      </c>
      <c r="HV109">
        <v>1</v>
      </c>
      <c r="HW109">
        <v>1</v>
      </c>
      <c r="HX109"/>
      <c r="HY109"/>
      <c r="HZ109">
        <v>1</v>
      </c>
      <c r="IA109">
        <v>1</v>
      </c>
      <c r="IB109">
        <v>1</v>
      </c>
      <c r="IC109">
        <v>1</v>
      </c>
      <c r="ID109">
        <v>1</v>
      </c>
    </row>
    <row r="110" spans="1:238" s="54" customFormat="1" x14ac:dyDescent="0.2">
      <c r="A110" s="54" t="s">
        <v>77</v>
      </c>
      <c r="B110" s="54">
        <v>1989</v>
      </c>
      <c r="C110" s="54">
        <v>-7</v>
      </c>
      <c r="D110" s="54" t="s">
        <v>78</v>
      </c>
      <c r="E110" s="54" t="s">
        <v>79</v>
      </c>
      <c r="F110" s="54" t="s">
        <v>80</v>
      </c>
      <c r="G110" s="54" t="s">
        <v>81</v>
      </c>
      <c r="S110" s="55"/>
      <c r="T110" s="56"/>
      <c r="U110" s="56"/>
      <c r="V110" s="57"/>
      <c r="W110" s="57"/>
      <c r="X110" s="57"/>
      <c r="Y110" s="57"/>
      <c r="Z110" s="57"/>
      <c r="AA110" s="57"/>
      <c r="AB110" s="57"/>
      <c r="AC110" s="57"/>
      <c r="AD110" s="57"/>
      <c r="AE110" s="58"/>
      <c r="AF110" s="58"/>
      <c r="AG110" s="58"/>
      <c r="AH110" s="58"/>
      <c r="AI110" s="58"/>
      <c r="AJ110" s="57" t="s">
        <v>762</v>
      </c>
      <c r="AK110" s="57" t="s">
        <v>331</v>
      </c>
      <c r="AL110" s="56">
        <v>1</v>
      </c>
      <c r="AM110" s="56">
        <v>1</v>
      </c>
      <c r="AN110" s="56">
        <v>1</v>
      </c>
      <c r="AO110" s="56"/>
      <c r="AP110" s="56"/>
      <c r="AQ110" s="56"/>
      <c r="AR110" s="56"/>
      <c r="AS110" s="56">
        <v>0</v>
      </c>
      <c r="AU110" s="54">
        <v>0</v>
      </c>
      <c r="AV110" s="56">
        <v>503</v>
      </c>
      <c r="AW110" s="54">
        <v>50310</v>
      </c>
      <c r="AX110" s="54">
        <v>1</v>
      </c>
      <c r="AY110" s="54">
        <v>0</v>
      </c>
      <c r="AZ110" s="54">
        <v>1</v>
      </c>
      <c r="BA110" s="54">
        <v>1</v>
      </c>
      <c r="BB110" s="54">
        <v>0</v>
      </c>
      <c r="BC110" s="54">
        <v>1</v>
      </c>
      <c r="BD110" s="57" t="s">
        <v>303</v>
      </c>
      <c r="BE110" s="57" t="s">
        <v>383</v>
      </c>
      <c r="BF110" s="57" t="s">
        <v>338</v>
      </c>
      <c r="BG110" s="57" t="s">
        <v>343</v>
      </c>
      <c r="BH110" s="57" t="s">
        <v>313</v>
      </c>
      <c r="BI110" s="57"/>
      <c r="BJ110" s="57" t="s">
        <v>344</v>
      </c>
      <c r="BK110" s="57" t="s">
        <v>343</v>
      </c>
      <c r="BL110" s="57" t="s">
        <v>313</v>
      </c>
      <c r="BM110" s="57"/>
      <c r="BN110" s="161">
        <v>0</v>
      </c>
      <c r="BO110" s="161">
        <v>0</v>
      </c>
      <c r="BP110" s="57"/>
      <c r="BQ110" s="57" t="s">
        <v>749</v>
      </c>
      <c r="BR110" s="57" t="s">
        <v>331</v>
      </c>
      <c r="BS110" s="57" t="s">
        <v>341</v>
      </c>
      <c r="BT110" s="3">
        <v>1</v>
      </c>
      <c r="BU110" s="59">
        <v>4</v>
      </c>
      <c r="BV110" s="59">
        <v>0</v>
      </c>
      <c r="BW110" s="57" t="s">
        <v>84</v>
      </c>
      <c r="BX110" s="12" t="s">
        <v>1424</v>
      </c>
      <c r="BY110" s="12">
        <v>0</v>
      </c>
      <c r="BZ110" s="12">
        <v>1</v>
      </c>
      <c r="CA110" s="59">
        <v>1</v>
      </c>
      <c r="CB110" s="59">
        <v>0</v>
      </c>
      <c r="CC110" s="59">
        <v>2</v>
      </c>
      <c r="CD110" s="59">
        <v>0</v>
      </c>
      <c r="CE110" s="59">
        <v>0</v>
      </c>
      <c r="CF110" s="59">
        <v>1</v>
      </c>
      <c r="CG110" s="59">
        <v>0</v>
      </c>
      <c r="CH110" s="59">
        <v>0</v>
      </c>
      <c r="CI110" s="59">
        <v>1</v>
      </c>
      <c r="CJ110" s="59">
        <v>55</v>
      </c>
      <c r="CK110" s="59" t="s">
        <v>1485</v>
      </c>
      <c r="CL110" s="59">
        <v>50</v>
      </c>
      <c r="CM110" s="59">
        <v>50</v>
      </c>
      <c r="CN110" s="59">
        <v>0</v>
      </c>
      <c r="CO110" s="59">
        <v>1</v>
      </c>
      <c r="CP110" s="59">
        <v>1</v>
      </c>
      <c r="CQ110" s="59">
        <v>1</v>
      </c>
      <c r="CR110" s="161">
        <v>1</v>
      </c>
      <c r="CS110" s="161">
        <v>0</v>
      </c>
      <c r="CT110" s="161">
        <v>0</v>
      </c>
      <c r="CU110" s="59">
        <v>1</v>
      </c>
      <c r="CV110" s="161">
        <v>1</v>
      </c>
      <c r="CW110" s="161">
        <v>0</v>
      </c>
      <c r="CX110" s="161">
        <v>0</v>
      </c>
      <c r="CY110" s="59">
        <v>44.5</v>
      </c>
      <c r="CZ110" s="59">
        <v>10</v>
      </c>
      <c r="DA110" s="59">
        <v>1</v>
      </c>
      <c r="DB110" s="59">
        <v>1</v>
      </c>
      <c r="DC110" s="59">
        <v>3</v>
      </c>
      <c r="DD110" s="12">
        <v>50</v>
      </c>
      <c r="DE110" s="12">
        <f t="shared" si="431"/>
        <v>75</v>
      </c>
      <c r="DF110" s="12">
        <v>25</v>
      </c>
      <c r="DG110" s="12">
        <v>25</v>
      </c>
      <c r="DH110" s="12">
        <v>0</v>
      </c>
      <c r="DI110" s="12">
        <v>16.7</v>
      </c>
      <c r="DJ110" s="57">
        <v>1</v>
      </c>
      <c r="DK110" s="57" t="s">
        <v>320</v>
      </c>
      <c r="DL110" s="57" t="s">
        <v>331</v>
      </c>
      <c r="DM110" s="57" t="s">
        <v>1432</v>
      </c>
      <c r="DN110" s="57" t="s">
        <v>82</v>
      </c>
      <c r="DO110" s="57" t="s">
        <v>1359</v>
      </c>
      <c r="DP110" s="57" t="s">
        <v>84</v>
      </c>
      <c r="DQ110" s="57" t="s">
        <v>740</v>
      </c>
      <c r="DR110" s="57" t="s">
        <v>86</v>
      </c>
      <c r="DS110" s="57" t="s">
        <v>1056</v>
      </c>
      <c r="DT110" s="5">
        <f>(DX110/DU110)*100</f>
        <v>7.1289695398574198</v>
      </c>
      <c r="DU110" s="5">
        <f t="shared" si="443"/>
        <v>154300</v>
      </c>
      <c r="DV110" s="157">
        <v>99300</v>
      </c>
      <c r="DW110" s="57" t="s">
        <v>1442</v>
      </c>
      <c r="DX110" s="157">
        <v>11000</v>
      </c>
      <c r="DY110" s="57" t="s">
        <v>1443</v>
      </c>
      <c r="DZ110" s="101" t="s">
        <v>1009</v>
      </c>
      <c r="EA110" s="101" t="s">
        <v>1006</v>
      </c>
      <c r="EB110" s="101" t="s">
        <v>1013</v>
      </c>
      <c r="EC110" s="101" t="s">
        <v>1015</v>
      </c>
      <c r="ED110" s="5">
        <f>(EH110/EE110)*100</f>
        <v>29.256594724220626</v>
      </c>
      <c r="EE110" s="5">
        <f t="shared" si="445"/>
        <v>417</v>
      </c>
      <c r="EF110" s="59">
        <v>152</v>
      </c>
      <c r="EG110" s="59">
        <v>143</v>
      </c>
      <c r="EH110" s="59">
        <v>122</v>
      </c>
      <c r="EI110" s="59">
        <v>0</v>
      </c>
      <c r="EJ110" s="57" t="s">
        <v>977</v>
      </c>
      <c r="EK110" s="59">
        <v>100</v>
      </c>
      <c r="EL110" s="57" t="s">
        <v>747</v>
      </c>
      <c r="EM110" s="59">
        <v>25</v>
      </c>
      <c r="EN110" s="57" t="s">
        <v>747</v>
      </c>
      <c r="EO110" s="59">
        <v>25</v>
      </c>
      <c r="EP110" s="57" t="s">
        <v>747</v>
      </c>
      <c r="EQ110" s="59">
        <v>25</v>
      </c>
      <c r="ER110" s="57" t="s">
        <v>748</v>
      </c>
      <c r="ES110" s="57" t="s">
        <v>331</v>
      </c>
      <c r="ET110" s="57" t="s">
        <v>948</v>
      </c>
      <c r="EU110" s="57"/>
      <c r="EV110" s="57"/>
      <c r="EW110" s="57"/>
      <c r="EX110" s="54" t="s">
        <v>90</v>
      </c>
      <c r="EZ110" s="54">
        <v>2</v>
      </c>
      <c r="FB110" s="54">
        <v>1</v>
      </c>
      <c r="FC110" s="54">
        <v>1</v>
      </c>
      <c r="FD110" s="54">
        <v>4</v>
      </c>
      <c r="FE110" s="60">
        <v>24592</v>
      </c>
      <c r="FF110" s="54">
        <v>3</v>
      </c>
      <c r="FG110" s="60">
        <v>28854</v>
      </c>
      <c r="FH110" s="54">
        <v>2</v>
      </c>
      <c r="FI110" s="54">
        <v>0</v>
      </c>
      <c r="FL110" s="54">
        <v>811</v>
      </c>
      <c r="FM110" s="54">
        <v>816</v>
      </c>
      <c r="FP110" s="54">
        <v>811</v>
      </c>
      <c r="FQ110" s="54">
        <v>3</v>
      </c>
      <c r="FR110" s="54" t="s">
        <v>65</v>
      </c>
      <c r="FS110" s="54">
        <v>0</v>
      </c>
      <c r="FT110">
        <v>30</v>
      </c>
      <c r="FU110">
        <v>7</v>
      </c>
      <c r="FV110" s="134">
        <v>32719</v>
      </c>
      <c r="FW110">
        <v>8</v>
      </c>
      <c r="FX110">
        <v>30</v>
      </c>
      <c r="FY110" s="134">
        <v>32750</v>
      </c>
      <c r="FZ110" s="134">
        <v>32720</v>
      </c>
      <c r="GA110" s="134">
        <v>32690</v>
      </c>
      <c r="GB110" s="134">
        <v>32660</v>
      </c>
      <c r="GC110" s="134">
        <v>32630</v>
      </c>
      <c r="GD110" s="134">
        <v>32600</v>
      </c>
      <c r="GE110" s="134">
        <v>32570</v>
      </c>
      <c r="GF110" s="134">
        <v>32385</v>
      </c>
      <c r="GG110" s="134">
        <v>32689</v>
      </c>
      <c r="GH110" s="134">
        <v>32659</v>
      </c>
      <c r="GI110" s="134">
        <v>32629</v>
      </c>
      <c r="GJ110" s="134">
        <v>32599</v>
      </c>
      <c r="GK110" s="134">
        <v>32569</v>
      </c>
      <c r="GL110" s="134">
        <v>32539</v>
      </c>
      <c r="GM110" s="134">
        <v>32354</v>
      </c>
      <c r="GN110">
        <v>2</v>
      </c>
      <c r="GO110">
        <v>0</v>
      </c>
      <c r="GP110">
        <v>0</v>
      </c>
      <c r="GQ110">
        <v>0</v>
      </c>
      <c r="GR110">
        <v>0</v>
      </c>
      <c r="GS110">
        <v>0</v>
      </c>
      <c r="GT110">
        <v>0</v>
      </c>
      <c r="GU110">
        <v>0</v>
      </c>
      <c r="GV110">
        <v>0</v>
      </c>
      <c r="GW110">
        <v>0</v>
      </c>
      <c r="GX110">
        <v>0</v>
      </c>
      <c r="GY110">
        <v>5</v>
      </c>
      <c r="GZ110">
        <v>0</v>
      </c>
      <c r="HA110">
        <v>5</v>
      </c>
      <c r="HB110">
        <v>0</v>
      </c>
      <c r="HC110">
        <v>0</v>
      </c>
      <c r="HD110">
        <v>0</v>
      </c>
      <c r="HE110">
        <v>0</v>
      </c>
      <c r="HF110">
        <v>0</v>
      </c>
      <c r="HG110">
        <v>0</v>
      </c>
      <c r="HH110">
        <v>0</v>
      </c>
      <c r="HI110">
        <v>0</v>
      </c>
      <c r="HJ110">
        <v>0</v>
      </c>
      <c r="HK110">
        <v>5</v>
      </c>
      <c r="HL110">
        <v>0</v>
      </c>
      <c r="HM110">
        <v>5</v>
      </c>
      <c r="HN110">
        <v>0</v>
      </c>
      <c r="HO110">
        <v>5</v>
      </c>
      <c r="HP110">
        <v>0</v>
      </c>
      <c r="HQ110"/>
      <c r="HR110"/>
      <c r="HS110"/>
      <c r="HT110"/>
      <c r="HU110">
        <v>0</v>
      </c>
      <c r="HV110">
        <v>0</v>
      </c>
      <c r="HW110">
        <v>0</v>
      </c>
      <c r="HX110"/>
      <c r="HY110"/>
      <c r="HZ110"/>
      <c r="IA110"/>
      <c r="IB110"/>
      <c r="IC110">
        <v>0</v>
      </c>
      <c r="ID110">
        <v>0</v>
      </c>
    </row>
    <row r="111" spans="1:238" s="54" customFormat="1" x14ac:dyDescent="0.2">
      <c r="A111" s="54" t="s">
        <v>77</v>
      </c>
      <c r="B111" s="54">
        <v>1989</v>
      </c>
      <c r="C111" s="54">
        <v>-7</v>
      </c>
      <c r="D111" s="54" t="s">
        <v>78</v>
      </c>
      <c r="E111" s="54" t="s">
        <v>79</v>
      </c>
      <c r="F111" s="54" t="s">
        <v>80</v>
      </c>
      <c r="G111" s="54" t="s">
        <v>81</v>
      </c>
      <c r="S111" s="55"/>
      <c r="T111" s="56"/>
      <c r="U111" s="56"/>
      <c r="V111" s="57"/>
      <c r="W111" s="57"/>
      <c r="X111" s="57"/>
      <c r="Y111" s="57"/>
      <c r="Z111" s="57"/>
      <c r="AA111" s="57"/>
      <c r="AB111" s="57"/>
      <c r="AC111" s="57"/>
      <c r="AD111" s="57"/>
      <c r="AE111" s="58"/>
      <c r="AF111" s="58"/>
      <c r="AG111" s="58"/>
      <c r="AH111" s="58"/>
      <c r="AI111" s="58"/>
      <c r="AJ111" s="57" t="s">
        <v>762</v>
      </c>
      <c r="AK111" s="57" t="s">
        <v>331</v>
      </c>
      <c r="AL111" s="56">
        <v>1</v>
      </c>
      <c r="AM111" s="56">
        <v>1</v>
      </c>
      <c r="AN111" s="56">
        <v>1</v>
      </c>
      <c r="AO111" s="56"/>
      <c r="AP111" s="56"/>
      <c r="AQ111" s="56"/>
      <c r="AR111" s="56"/>
      <c r="AS111" s="56">
        <v>0</v>
      </c>
      <c r="AU111" s="54">
        <v>0</v>
      </c>
      <c r="AV111" s="56">
        <v>503</v>
      </c>
      <c r="AW111" s="54">
        <v>50310</v>
      </c>
      <c r="AX111" s="54">
        <v>1</v>
      </c>
      <c r="AY111" s="54">
        <v>0</v>
      </c>
      <c r="AZ111" s="54">
        <v>1</v>
      </c>
      <c r="BA111" s="54">
        <v>1</v>
      </c>
      <c r="BB111" s="54">
        <v>0</v>
      </c>
      <c r="BC111" s="54">
        <v>1</v>
      </c>
      <c r="BD111" s="57" t="s">
        <v>303</v>
      </c>
      <c r="BE111" s="57" t="s">
        <v>383</v>
      </c>
      <c r="BF111" s="57" t="s">
        <v>338</v>
      </c>
      <c r="BG111" s="57" t="s">
        <v>343</v>
      </c>
      <c r="BH111" s="57" t="s">
        <v>313</v>
      </c>
      <c r="BI111" s="57"/>
      <c r="BJ111" s="57" t="s">
        <v>344</v>
      </c>
      <c r="BK111" s="57" t="s">
        <v>343</v>
      </c>
      <c r="BL111" s="57" t="s">
        <v>313</v>
      </c>
      <c r="BM111" s="57"/>
      <c r="BN111" s="161">
        <v>0</v>
      </c>
      <c r="BO111" s="161">
        <v>0</v>
      </c>
      <c r="BP111" s="57"/>
      <c r="BQ111" s="57" t="s">
        <v>749</v>
      </c>
      <c r="BR111" s="57" t="s">
        <v>331</v>
      </c>
      <c r="BS111" s="57" t="s">
        <v>341</v>
      </c>
      <c r="BT111" s="3">
        <v>1</v>
      </c>
      <c r="BU111" s="59">
        <v>4</v>
      </c>
      <c r="BV111" s="59">
        <v>0</v>
      </c>
      <c r="BW111" s="59" t="s">
        <v>86</v>
      </c>
      <c r="BX111" s="12" t="s">
        <v>1424</v>
      </c>
      <c r="BY111" s="12">
        <v>0</v>
      </c>
      <c r="BZ111" s="12">
        <v>1</v>
      </c>
      <c r="CA111" s="59">
        <v>1</v>
      </c>
      <c r="CB111" s="59">
        <v>0</v>
      </c>
      <c r="CC111" s="59">
        <v>2</v>
      </c>
      <c r="CD111" s="59">
        <v>0</v>
      </c>
      <c r="CE111" s="59">
        <v>0</v>
      </c>
      <c r="CF111" s="59">
        <v>1</v>
      </c>
      <c r="CG111" s="59">
        <v>0</v>
      </c>
      <c r="CH111" s="59">
        <v>0</v>
      </c>
      <c r="CI111" s="59">
        <v>1</v>
      </c>
      <c r="CJ111" s="59">
        <v>56</v>
      </c>
      <c r="CK111" s="59" t="s">
        <v>1486</v>
      </c>
      <c r="CL111" s="59">
        <v>50</v>
      </c>
      <c r="CM111" s="59">
        <v>50</v>
      </c>
      <c r="CN111" s="59">
        <v>0</v>
      </c>
      <c r="CO111" s="59">
        <v>1</v>
      </c>
      <c r="CP111" s="59">
        <v>1</v>
      </c>
      <c r="CQ111" s="59">
        <v>1</v>
      </c>
      <c r="CR111" s="161">
        <v>1</v>
      </c>
      <c r="CS111" s="161">
        <v>0</v>
      </c>
      <c r="CT111" s="161">
        <v>0</v>
      </c>
      <c r="CU111" s="59">
        <v>1</v>
      </c>
      <c r="CV111" s="161">
        <v>1</v>
      </c>
      <c r="CW111" s="161">
        <v>0</v>
      </c>
      <c r="CX111" s="161">
        <v>0</v>
      </c>
      <c r="CY111" s="59">
        <v>0</v>
      </c>
      <c r="CZ111" s="59">
        <v>23.2</v>
      </c>
      <c r="DA111" s="59">
        <v>1</v>
      </c>
      <c r="DB111" s="59">
        <v>1</v>
      </c>
      <c r="DC111" s="59">
        <v>2</v>
      </c>
      <c r="DD111" s="12">
        <v>50</v>
      </c>
      <c r="DE111" s="12">
        <f t="shared" si="431"/>
        <v>75</v>
      </c>
      <c r="DF111" s="12">
        <v>25</v>
      </c>
      <c r="DG111" s="12">
        <v>25</v>
      </c>
      <c r="DH111" s="12">
        <v>0</v>
      </c>
      <c r="DI111" s="12">
        <v>16.7</v>
      </c>
      <c r="DJ111" s="57">
        <v>1</v>
      </c>
      <c r="DK111" s="57" t="s">
        <v>320</v>
      </c>
      <c r="DL111" s="57" t="s">
        <v>331</v>
      </c>
      <c r="DM111" s="57" t="s">
        <v>1432</v>
      </c>
      <c r="DN111" s="57" t="s">
        <v>82</v>
      </c>
      <c r="DO111" s="57" t="s">
        <v>1359</v>
      </c>
      <c r="DP111" s="57" t="s">
        <v>84</v>
      </c>
      <c r="DQ111" s="57" t="s">
        <v>740</v>
      </c>
      <c r="DR111" s="57" t="s">
        <v>86</v>
      </c>
      <c r="DS111" s="57" t="s">
        <v>1056</v>
      </c>
      <c r="DT111" s="5">
        <f>(DY111/DU111)*100</f>
        <v>19.442644199611149</v>
      </c>
      <c r="DU111" s="5">
        <f t="shared" si="443"/>
        <v>154300</v>
      </c>
      <c r="DV111" s="157">
        <v>99300</v>
      </c>
      <c r="DW111" s="57" t="s">
        <v>1442</v>
      </c>
      <c r="DX111" s="157">
        <v>11000</v>
      </c>
      <c r="DY111" s="57" t="s">
        <v>1443</v>
      </c>
      <c r="DZ111" s="101" t="s">
        <v>1009</v>
      </c>
      <c r="EA111" s="101" t="s">
        <v>1006</v>
      </c>
      <c r="EB111" s="101" t="s">
        <v>1013</v>
      </c>
      <c r="EC111" s="101" t="s">
        <v>1015</v>
      </c>
      <c r="ED111" s="5">
        <f>(EI111/EE111)*100</f>
        <v>0</v>
      </c>
      <c r="EE111" s="5">
        <f t="shared" si="445"/>
        <v>417</v>
      </c>
      <c r="EF111" s="59">
        <v>152</v>
      </c>
      <c r="EG111" s="59">
        <v>143</v>
      </c>
      <c r="EH111" s="59">
        <v>122</v>
      </c>
      <c r="EI111" s="59">
        <v>0</v>
      </c>
      <c r="EJ111" s="57" t="s">
        <v>977</v>
      </c>
      <c r="EK111" s="59">
        <v>100</v>
      </c>
      <c r="EL111" s="57" t="s">
        <v>747</v>
      </c>
      <c r="EM111" s="59">
        <v>25</v>
      </c>
      <c r="EN111" s="57" t="s">
        <v>747</v>
      </c>
      <c r="EO111" s="59">
        <v>25</v>
      </c>
      <c r="EP111" s="57" t="s">
        <v>747</v>
      </c>
      <c r="EQ111" s="59">
        <v>25</v>
      </c>
      <c r="ER111" s="57" t="s">
        <v>748</v>
      </c>
      <c r="ES111" s="57" t="s">
        <v>331</v>
      </c>
      <c r="ET111" s="57" t="s">
        <v>948</v>
      </c>
      <c r="EU111" s="57"/>
      <c r="EV111" s="57"/>
      <c r="EW111" s="57"/>
      <c r="EX111" s="54" t="s">
        <v>90</v>
      </c>
      <c r="EZ111" s="54">
        <v>2</v>
      </c>
      <c r="FB111" s="54">
        <v>1</v>
      </c>
      <c r="FC111" s="54">
        <v>1</v>
      </c>
      <c r="FD111" s="54">
        <v>4</v>
      </c>
      <c r="FE111" s="60">
        <v>24592</v>
      </c>
      <c r="FF111" s="54">
        <v>3</v>
      </c>
      <c r="FG111" s="60">
        <v>28854</v>
      </c>
      <c r="FH111" s="54">
        <v>2</v>
      </c>
      <c r="FI111" s="54">
        <v>0</v>
      </c>
      <c r="FL111" s="54">
        <v>811</v>
      </c>
      <c r="FM111" s="54">
        <v>816</v>
      </c>
      <c r="FP111" s="54">
        <v>811</v>
      </c>
      <c r="FQ111" s="54">
        <v>3</v>
      </c>
      <c r="FR111" s="54" t="s">
        <v>65</v>
      </c>
      <c r="FS111" s="54">
        <v>0</v>
      </c>
      <c r="FT111">
        <v>30</v>
      </c>
      <c r="FU111">
        <v>7</v>
      </c>
      <c r="FV111" s="134">
        <v>32719</v>
      </c>
      <c r="FW111">
        <v>8</v>
      </c>
      <c r="FX111">
        <v>30</v>
      </c>
      <c r="FY111" s="134">
        <v>32750</v>
      </c>
      <c r="FZ111" s="134">
        <v>32720</v>
      </c>
      <c r="GA111" s="134">
        <v>32690</v>
      </c>
      <c r="GB111" s="134">
        <v>32660</v>
      </c>
      <c r="GC111" s="134">
        <v>32630</v>
      </c>
      <c r="GD111" s="134">
        <v>32600</v>
      </c>
      <c r="GE111" s="134">
        <v>32570</v>
      </c>
      <c r="GF111" s="134">
        <v>32385</v>
      </c>
      <c r="GG111" s="134">
        <v>32689</v>
      </c>
      <c r="GH111" s="134">
        <v>32659</v>
      </c>
      <c r="GI111" s="134">
        <v>32629</v>
      </c>
      <c r="GJ111" s="134">
        <v>32599</v>
      </c>
      <c r="GK111" s="134">
        <v>32569</v>
      </c>
      <c r="GL111" s="134">
        <v>32539</v>
      </c>
      <c r="GM111" s="134">
        <v>32354</v>
      </c>
      <c r="GN111">
        <v>3</v>
      </c>
      <c r="GO111">
        <v>0</v>
      </c>
      <c r="GP111">
        <v>0</v>
      </c>
      <c r="GQ111">
        <v>0</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100</v>
      </c>
      <c r="HP111">
        <v>0</v>
      </c>
      <c r="HQ111"/>
      <c r="HR111"/>
      <c r="HS111"/>
      <c r="HT111"/>
      <c r="HU111"/>
      <c r="HV111"/>
      <c r="HW111">
        <v>0</v>
      </c>
      <c r="HX111"/>
      <c r="HY111"/>
      <c r="HZ111"/>
      <c r="IA111"/>
      <c r="IB111"/>
      <c r="IC111"/>
      <c r="ID111"/>
    </row>
    <row r="112" spans="1:238" s="54" customFormat="1" x14ac:dyDescent="0.2">
      <c r="A112" s="54" t="s">
        <v>77</v>
      </c>
      <c r="B112" s="54">
        <v>1990</v>
      </c>
      <c r="C112" s="54">
        <v>-6</v>
      </c>
      <c r="D112" s="54" t="s">
        <v>78</v>
      </c>
      <c r="E112" s="54" t="s">
        <v>79</v>
      </c>
      <c r="G112" s="54" t="s">
        <v>106</v>
      </c>
      <c r="H112" s="54" t="s">
        <v>84</v>
      </c>
      <c r="I112" s="54" t="s">
        <v>85</v>
      </c>
      <c r="J112" s="54" t="s">
        <v>86</v>
      </c>
      <c r="K112" s="54" t="s">
        <v>87</v>
      </c>
      <c r="S112" s="54" t="s">
        <v>107</v>
      </c>
      <c r="T112" s="56">
        <v>1</v>
      </c>
      <c r="U112" s="56" t="s">
        <v>108</v>
      </c>
      <c r="V112" s="57" t="s">
        <v>89</v>
      </c>
      <c r="W112" s="57" t="s">
        <v>57</v>
      </c>
      <c r="X112" s="57" t="s">
        <v>57</v>
      </c>
      <c r="Y112" s="57" t="s">
        <v>57</v>
      </c>
      <c r="Z112" s="62" t="s">
        <v>57</v>
      </c>
      <c r="AA112" s="62"/>
      <c r="AB112" s="62"/>
      <c r="AC112" s="62" t="s">
        <v>57</v>
      </c>
      <c r="AD112" s="62" t="s">
        <v>60</v>
      </c>
      <c r="AE112" s="63" t="s">
        <v>60</v>
      </c>
      <c r="AF112" s="63">
        <v>1</v>
      </c>
      <c r="AG112" s="63">
        <v>1</v>
      </c>
      <c r="AH112" s="63"/>
      <c r="AI112" s="63">
        <v>1</v>
      </c>
      <c r="AJ112" s="62">
        <v>1</v>
      </c>
      <c r="AK112" s="62">
        <v>1</v>
      </c>
      <c r="AL112" s="56">
        <v>1</v>
      </c>
      <c r="AM112" s="56">
        <v>1</v>
      </c>
      <c r="AN112" s="56">
        <v>1</v>
      </c>
      <c r="AO112" s="56"/>
      <c r="AP112" s="56"/>
      <c r="AQ112" s="56"/>
      <c r="AR112" s="56"/>
      <c r="AS112" s="56">
        <v>1</v>
      </c>
      <c r="AU112" s="54">
        <v>0</v>
      </c>
      <c r="AV112" s="56">
        <v>504</v>
      </c>
      <c r="AW112" s="54">
        <v>50410</v>
      </c>
      <c r="AX112" s="54">
        <v>1</v>
      </c>
      <c r="AY112" s="54">
        <v>0</v>
      </c>
      <c r="AZ112" s="54">
        <v>1</v>
      </c>
      <c r="BA112" s="54">
        <v>1</v>
      </c>
      <c r="BB112" s="54">
        <v>0</v>
      </c>
      <c r="BC112" s="54">
        <v>1</v>
      </c>
      <c r="BD112" s="62" t="s">
        <v>303</v>
      </c>
      <c r="BE112" s="62" t="s">
        <v>383</v>
      </c>
      <c r="BF112" s="57" t="s">
        <v>311</v>
      </c>
      <c r="BG112" s="57" t="s">
        <v>346</v>
      </c>
      <c r="BH112" s="57" t="s">
        <v>347</v>
      </c>
      <c r="BI112" s="57"/>
      <c r="BJ112" s="57" t="s">
        <v>349</v>
      </c>
      <c r="BK112" s="57" t="s">
        <v>350</v>
      </c>
      <c r="BL112" s="57" t="s">
        <v>347</v>
      </c>
      <c r="BM112" s="57"/>
      <c r="BN112" s="161">
        <v>1</v>
      </c>
      <c r="BO112" s="161">
        <v>0</v>
      </c>
      <c r="BP112" s="62"/>
      <c r="BQ112" s="57" t="s">
        <v>750</v>
      </c>
      <c r="BR112" s="57" t="s">
        <v>331</v>
      </c>
      <c r="BS112" s="62" t="s">
        <v>315</v>
      </c>
      <c r="BT112" s="3">
        <v>1</v>
      </c>
      <c r="BU112" s="62">
        <v>3</v>
      </c>
      <c r="BV112" s="62">
        <v>0</v>
      </c>
      <c r="BW112" s="59" t="s">
        <v>1136</v>
      </c>
      <c r="BX112" s="1" t="s">
        <v>320</v>
      </c>
      <c r="BY112" s="28">
        <v>1</v>
      </c>
      <c r="BZ112" s="28">
        <v>0</v>
      </c>
      <c r="CA112" s="59">
        <v>0</v>
      </c>
      <c r="CB112" s="59">
        <v>0</v>
      </c>
      <c r="CC112" s="59">
        <v>1</v>
      </c>
      <c r="CD112" s="59">
        <v>1</v>
      </c>
      <c r="CE112" s="59">
        <v>0</v>
      </c>
      <c r="CF112" s="59">
        <v>0</v>
      </c>
      <c r="CG112" s="59">
        <v>0</v>
      </c>
      <c r="CH112" s="59">
        <v>0</v>
      </c>
      <c r="CI112" s="59">
        <v>1</v>
      </c>
      <c r="CJ112" s="59">
        <v>52</v>
      </c>
      <c r="CK112" s="59" t="s">
        <v>1481</v>
      </c>
      <c r="CL112" s="59">
        <v>0</v>
      </c>
      <c r="CM112" s="59">
        <v>100</v>
      </c>
      <c r="CN112" s="59">
        <v>50</v>
      </c>
      <c r="CO112" s="59">
        <v>1</v>
      </c>
      <c r="CP112" s="59">
        <v>1</v>
      </c>
      <c r="CQ112" s="59">
        <v>1</v>
      </c>
      <c r="CR112" s="161">
        <v>1</v>
      </c>
      <c r="CS112" s="161">
        <v>0</v>
      </c>
      <c r="CT112" s="161">
        <v>0</v>
      </c>
      <c r="CU112" s="59">
        <v>1</v>
      </c>
      <c r="CV112" s="161">
        <v>1</v>
      </c>
      <c r="CW112" s="161">
        <v>0</v>
      </c>
      <c r="CX112" s="161">
        <v>0</v>
      </c>
      <c r="CY112" s="59">
        <v>100</v>
      </c>
      <c r="CZ112" s="59">
        <v>91</v>
      </c>
      <c r="DA112" s="59">
        <v>1</v>
      </c>
      <c r="DB112" s="59">
        <v>1</v>
      </c>
      <c r="DC112" s="59">
        <v>4</v>
      </c>
      <c r="DD112" s="12">
        <f>100-EK112</f>
        <v>0</v>
      </c>
      <c r="DE112" s="12">
        <f t="shared" si="431"/>
        <v>0</v>
      </c>
      <c r="DF112" s="12">
        <v>100</v>
      </c>
      <c r="DG112" s="12">
        <v>100</v>
      </c>
      <c r="DH112" s="12">
        <v>33.299999999999997</v>
      </c>
      <c r="DI112" s="12">
        <v>33.299999999999997</v>
      </c>
      <c r="DJ112" s="62">
        <v>1</v>
      </c>
      <c r="DK112" s="57" t="s">
        <v>320</v>
      </c>
      <c r="DL112" s="57" t="s">
        <v>331</v>
      </c>
      <c r="DM112" s="57" t="s">
        <v>1432</v>
      </c>
      <c r="DN112" s="57" t="s">
        <v>82</v>
      </c>
      <c r="DO112" s="54" t="s">
        <v>761</v>
      </c>
      <c r="DP112" s="57" t="s">
        <v>84</v>
      </c>
      <c r="DQ112" s="57" t="s">
        <v>740</v>
      </c>
      <c r="DR112" s="57" t="s">
        <v>86</v>
      </c>
      <c r="DS112" s="57" t="s">
        <v>1056</v>
      </c>
      <c r="DT112" s="12">
        <f t="shared" ref="DT112" si="456">(DV112/DU112)*100</f>
        <v>73.167539267015698</v>
      </c>
      <c r="DU112" s="12">
        <f>DV112+DW112+DX112</f>
        <v>152800</v>
      </c>
      <c r="DV112" s="157">
        <v>111800</v>
      </c>
      <c r="DW112" s="157">
        <v>11000</v>
      </c>
      <c r="DX112" s="57" t="s">
        <v>1443</v>
      </c>
      <c r="DZ112" s="101" t="s">
        <v>1010</v>
      </c>
      <c r="EA112" s="101" t="s">
        <v>1014</v>
      </c>
      <c r="EB112" s="101" t="s">
        <v>1016</v>
      </c>
      <c r="ED112" s="12">
        <f t="shared" ref="ED112" si="457">(EF112/EE112)*100</f>
        <v>40</v>
      </c>
      <c r="EE112" s="12">
        <f>EF112+EG112+EH112</f>
        <v>15</v>
      </c>
      <c r="EF112" s="59">
        <v>6</v>
      </c>
      <c r="EG112" s="59">
        <v>0</v>
      </c>
      <c r="EH112" s="59">
        <v>9</v>
      </c>
      <c r="EI112" s="57"/>
      <c r="EJ112" s="63" t="s">
        <v>351</v>
      </c>
      <c r="EK112" s="80">
        <v>100</v>
      </c>
      <c r="EL112" s="57" t="s">
        <v>336</v>
      </c>
      <c r="EM112" s="59">
        <v>33.299999999999997</v>
      </c>
      <c r="EP112" s="62" t="s">
        <v>751</v>
      </c>
      <c r="ES112" s="62">
        <v>1</v>
      </c>
      <c r="ET112" s="62" t="s">
        <v>948</v>
      </c>
      <c r="EU112" s="62"/>
      <c r="EV112" s="62"/>
      <c r="EW112" s="62"/>
      <c r="EX112" s="54" t="s">
        <v>109</v>
      </c>
      <c r="EZ112" s="54">
        <v>2</v>
      </c>
      <c r="FB112" s="54">
        <v>1</v>
      </c>
      <c r="FC112" s="54">
        <v>1</v>
      </c>
      <c r="FD112" s="54">
        <v>3</v>
      </c>
      <c r="FE112" s="60">
        <v>24592</v>
      </c>
      <c r="FF112" s="54">
        <v>3</v>
      </c>
      <c r="FG112" s="60">
        <v>28854</v>
      </c>
      <c r="FH112" s="54">
        <v>2</v>
      </c>
      <c r="FI112" s="54">
        <v>0</v>
      </c>
      <c r="FL112" s="54">
        <v>811</v>
      </c>
      <c r="FP112" s="54">
        <v>811</v>
      </c>
      <c r="FQ112" s="54">
        <v>3</v>
      </c>
      <c r="FR112" s="54" t="s">
        <v>65</v>
      </c>
      <c r="FS112" s="54">
        <v>1</v>
      </c>
      <c r="FT112">
        <v>26</v>
      </c>
      <c r="FU112">
        <v>2</v>
      </c>
      <c r="FV112" s="134">
        <v>32930</v>
      </c>
      <c r="FW112">
        <v>3</v>
      </c>
      <c r="FX112">
        <v>1</v>
      </c>
      <c r="FY112" s="134">
        <v>32933</v>
      </c>
      <c r="FZ112" s="134">
        <v>32903</v>
      </c>
      <c r="GA112" s="134">
        <v>32873</v>
      </c>
      <c r="GB112" s="134">
        <v>32843</v>
      </c>
      <c r="GC112" s="134">
        <v>32813</v>
      </c>
      <c r="GD112" s="134">
        <v>32783</v>
      </c>
      <c r="GE112" s="134">
        <v>32753</v>
      </c>
      <c r="GF112" s="134">
        <v>32568</v>
      </c>
      <c r="GG112" s="134">
        <v>32900</v>
      </c>
      <c r="GH112" s="134">
        <v>32870</v>
      </c>
      <c r="GI112" s="134">
        <v>32840</v>
      </c>
      <c r="GJ112" s="134">
        <v>32810</v>
      </c>
      <c r="GK112" s="134">
        <v>32780</v>
      </c>
      <c r="GL112" s="134">
        <v>32750</v>
      </c>
      <c r="GM112" s="134">
        <v>32565</v>
      </c>
      <c r="GN112">
        <v>1</v>
      </c>
      <c r="GO112">
        <v>0</v>
      </c>
      <c r="GP112">
        <v>0</v>
      </c>
      <c r="GQ112">
        <v>0</v>
      </c>
      <c r="GR112">
        <v>0</v>
      </c>
      <c r="GS112">
        <v>3</v>
      </c>
      <c r="GT112">
        <v>22</v>
      </c>
      <c r="GU112">
        <v>5</v>
      </c>
      <c r="GV112">
        <v>22</v>
      </c>
      <c r="GW112">
        <v>39</v>
      </c>
      <c r="GX112">
        <v>122</v>
      </c>
      <c r="GY112">
        <v>47</v>
      </c>
      <c r="GZ112">
        <v>122</v>
      </c>
      <c r="HA112">
        <v>52</v>
      </c>
      <c r="HB112">
        <v>122</v>
      </c>
      <c r="HC112">
        <v>0</v>
      </c>
      <c r="HD112">
        <v>0</v>
      </c>
      <c r="HE112">
        <v>0</v>
      </c>
      <c r="HF112">
        <v>0</v>
      </c>
      <c r="HG112">
        <v>3</v>
      </c>
      <c r="HH112">
        <v>22</v>
      </c>
      <c r="HI112">
        <v>5</v>
      </c>
      <c r="HJ112">
        <v>22</v>
      </c>
      <c r="HK112">
        <v>47</v>
      </c>
      <c r="HL112">
        <v>22</v>
      </c>
      <c r="HM112">
        <v>47</v>
      </c>
      <c r="HN112">
        <v>122</v>
      </c>
      <c r="HO112">
        <v>52</v>
      </c>
      <c r="HP112">
        <v>122</v>
      </c>
      <c r="HQ112"/>
      <c r="HR112"/>
      <c r="HS112">
        <v>0.12</v>
      </c>
      <c r="HT112">
        <v>0.18518518518518501</v>
      </c>
      <c r="HU112">
        <v>0.68115942028985499</v>
      </c>
      <c r="HV112">
        <v>0.27810650887574001</v>
      </c>
      <c r="HW112">
        <v>0.29885057471264398</v>
      </c>
      <c r="HX112"/>
      <c r="HY112"/>
      <c r="HZ112">
        <v>0.12</v>
      </c>
      <c r="IA112">
        <v>0.18518518518518501</v>
      </c>
      <c r="IB112">
        <v>0.24223602484472101</v>
      </c>
      <c r="IC112">
        <v>0.27810650887574001</v>
      </c>
      <c r="ID112">
        <v>0.29885057471264398</v>
      </c>
    </row>
    <row r="113" spans="1:238" s="54" customFormat="1" x14ac:dyDescent="0.2">
      <c r="A113" s="54" t="s">
        <v>77</v>
      </c>
      <c r="B113" s="54">
        <v>1990</v>
      </c>
      <c r="C113" s="54">
        <v>-6</v>
      </c>
      <c r="D113" s="54" t="s">
        <v>78</v>
      </c>
      <c r="E113" s="54" t="s">
        <v>79</v>
      </c>
      <c r="G113" s="54" t="s">
        <v>106</v>
      </c>
      <c r="H113" s="54" t="s">
        <v>84</v>
      </c>
      <c r="I113" s="54" t="s">
        <v>85</v>
      </c>
      <c r="J113" s="54" t="s">
        <v>86</v>
      </c>
      <c r="K113" s="54" t="s">
        <v>87</v>
      </c>
      <c r="S113" s="54" t="s">
        <v>107</v>
      </c>
      <c r="T113" s="56">
        <v>1</v>
      </c>
      <c r="U113" s="56" t="s">
        <v>108</v>
      </c>
      <c r="V113" s="57" t="s">
        <v>89</v>
      </c>
      <c r="W113" s="57" t="s">
        <v>57</v>
      </c>
      <c r="X113" s="57" t="s">
        <v>57</v>
      </c>
      <c r="Y113" s="57" t="s">
        <v>57</v>
      </c>
      <c r="Z113" s="62" t="s">
        <v>57</v>
      </c>
      <c r="AA113" s="62"/>
      <c r="AB113" s="62"/>
      <c r="AC113" s="62" t="s">
        <v>57</v>
      </c>
      <c r="AD113" s="62" t="s">
        <v>60</v>
      </c>
      <c r="AE113" s="63" t="s">
        <v>60</v>
      </c>
      <c r="AF113" s="63">
        <v>1</v>
      </c>
      <c r="AG113" s="63">
        <v>1</v>
      </c>
      <c r="AH113" s="63"/>
      <c r="AI113" s="63">
        <v>1</v>
      </c>
      <c r="AJ113" s="62">
        <v>1</v>
      </c>
      <c r="AK113" s="62">
        <v>1</v>
      </c>
      <c r="AL113" s="56">
        <v>1</v>
      </c>
      <c r="AM113" s="56">
        <v>1</v>
      </c>
      <c r="AN113" s="56">
        <v>1</v>
      </c>
      <c r="AO113" s="56"/>
      <c r="AP113" s="56"/>
      <c r="AQ113" s="56"/>
      <c r="AR113" s="56"/>
      <c r="AS113" s="56">
        <v>1</v>
      </c>
      <c r="AU113" s="54">
        <v>0</v>
      </c>
      <c r="AV113" s="56">
        <v>504</v>
      </c>
      <c r="AW113" s="54">
        <v>50410</v>
      </c>
      <c r="AX113" s="54">
        <v>1</v>
      </c>
      <c r="AY113" s="54">
        <v>0</v>
      </c>
      <c r="AZ113" s="54">
        <v>1</v>
      </c>
      <c r="BA113" s="54">
        <v>1</v>
      </c>
      <c r="BB113" s="54">
        <v>0</v>
      </c>
      <c r="BC113" s="54">
        <v>1</v>
      </c>
      <c r="BD113" s="62" t="s">
        <v>303</v>
      </c>
      <c r="BE113" s="62" t="s">
        <v>383</v>
      </c>
      <c r="BF113" s="57" t="s">
        <v>311</v>
      </c>
      <c r="BG113" s="57" t="s">
        <v>346</v>
      </c>
      <c r="BH113" s="57" t="s">
        <v>347</v>
      </c>
      <c r="BI113" s="57"/>
      <c r="BJ113" s="57" t="s">
        <v>349</v>
      </c>
      <c r="BK113" s="57" t="s">
        <v>350</v>
      </c>
      <c r="BL113" s="57" t="s">
        <v>347</v>
      </c>
      <c r="BM113" s="57"/>
      <c r="BN113" s="161">
        <v>1</v>
      </c>
      <c r="BO113" s="161">
        <v>0</v>
      </c>
      <c r="BP113" s="62"/>
      <c r="BQ113" s="57" t="s">
        <v>750</v>
      </c>
      <c r="BR113" s="57" t="s">
        <v>331</v>
      </c>
      <c r="BS113" s="62" t="s">
        <v>315</v>
      </c>
      <c r="BT113" s="3">
        <v>1</v>
      </c>
      <c r="BU113" s="62">
        <v>3</v>
      </c>
      <c r="BV113" s="62">
        <v>0</v>
      </c>
      <c r="BW113" s="59" t="s">
        <v>1136</v>
      </c>
      <c r="BX113" s="1" t="s">
        <v>320</v>
      </c>
      <c r="BY113" s="28">
        <v>1</v>
      </c>
      <c r="BZ113" s="28">
        <v>0</v>
      </c>
      <c r="CA113" s="59">
        <v>0</v>
      </c>
      <c r="CB113" s="59">
        <v>0</v>
      </c>
      <c r="CC113" s="59">
        <v>1</v>
      </c>
      <c r="CD113" s="59">
        <v>1</v>
      </c>
      <c r="CE113" s="59">
        <v>0</v>
      </c>
      <c r="CF113" s="59">
        <v>0</v>
      </c>
      <c r="CG113" s="59">
        <v>0</v>
      </c>
      <c r="CH113" s="59">
        <v>0</v>
      </c>
      <c r="CI113" s="59">
        <v>1</v>
      </c>
      <c r="CJ113" s="59">
        <v>53</v>
      </c>
      <c r="CK113" s="59" t="s">
        <v>1482</v>
      </c>
      <c r="CL113" s="59">
        <v>0</v>
      </c>
      <c r="CM113" s="59">
        <v>100</v>
      </c>
      <c r="CN113" s="59">
        <v>50</v>
      </c>
      <c r="CO113" s="59">
        <v>1</v>
      </c>
      <c r="CP113" s="59">
        <v>1</v>
      </c>
      <c r="CQ113" s="59">
        <v>1</v>
      </c>
      <c r="CR113" s="161">
        <v>1</v>
      </c>
      <c r="CS113" s="161">
        <v>0</v>
      </c>
      <c r="CT113" s="161">
        <v>0</v>
      </c>
      <c r="CU113" s="59">
        <v>1</v>
      </c>
      <c r="CV113" s="161">
        <v>1</v>
      </c>
      <c r="CW113" s="161">
        <v>0</v>
      </c>
      <c r="CX113" s="161">
        <v>0</v>
      </c>
      <c r="CY113" s="59">
        <v>40</v>
      </c>
      <c r="CZ113" s="59">
        <v>78.8</v>
      </c>
      <c r="DA113" s="59">
        <v>1</v>
      </c>
      <c r="DB113" s="59">
        <v>1</v>
      </c>
      <c r="DC113" s="59">
        <v>4</v>
      </c>
      <c r="DD113" s="12">
        <f>100-EK114</f>
        <v>0</v>
      </c>
      <c r="DE113" s="12">
        <f t="shared" si="431"/>
        <v>0</v>
      </c>
      <c r="DF113" s="12">
        <v>100</v>
      </c>
      <c r="DG113" s="12">
        <v>100</v>
      </c>
      <c r="DH113" s="12">
        <v>33.299999999999997</v>
      </c>
      <c r="DI113" s="12">
        <v>33.299999999999997</v>
      </c>
      <c r="DJ113" s="62">
        <v>1</v>
      </c>
      <c r="DK113" s="57" t="s">
        <v>320</v>
      </c>
      <c r="DL113" s="57" t="s">
        <v>331</v>
      </c>
      <c r="DM113" s="57" t="s">
        <v>1432</v>
      </c>
      <c r="DN113" s="57" t="s">
        <v>82</v>
      </c>
      <c r="DO113" s="54" t="s">
        <v>761</v>
      </c>
      <c r="DP113" s="57" t="s">
        <v>84</v>
      </c>
      <c r="DQ113" s="57" t="s">
        <v>740</v>
      </c>
      <c r="DR113" s="57" t="s">
        <v>86</v>
      </c>
      <c r="DS113" s="57" t="s">
        <v>1056</v>
      </c>
      <c r="DT113" s="12">
        <f t="shared" ref="DT113" si="458">(DV113/DU113)*100</f>
        <v>73.167539267015698</v>
      </c>
      <c r="DU113" s="12">
        <f>DV113+DW113+DX113</f>
        <v>152800</v>
      </c>
      <c r="DV113" s="157">
        <v>111800</v>
      </c>
      <c r="DW113" s="157">
        <v>11000</v>
      </c>
      <c r="DX113" s="57" t="s">
        <v>1443</v>
      </c>
      <c r="DZ113" s="101" t="s">
        <v>1010</v>
      </c>
      <c r="EA113" s="101" t="s">
        <v>1014</v>
      </c>
      <c r="EB113" s="101" t="s">
        <v>1016</v>
      </c>
      <c r="ED113" s="12">
        <f t="shared" ref="ED113" si="459">(EF113/EE113)*100</f>
        <v>40</v>
      </c>
      <c r="EE113" s="12">
        <f>EF113+EG113+EH113</f>
        <v>15</v>
      </c>
      <c r="EF113" s="59">
        <v>6</v>
      </c>
      <c r="EG113" s="59">
        <v>0</v>
      </c>
      <c r="EH113" s="59">
        <v>9</v>
      </c>
      <c r="EI113" s="57"/>
      <c r="EJ113" s="63" t="s">
        <v>351</v>
      </c>
      <c r="EK113" s="80">
        <v>100</v>
      </c>
      <c r="EL113" s="57" t="s">
        <v>336</v>
      </c>
      <c r="EM113" s="59">
        <v>33.299999999999997</v>
      </c>
      <c r="EP113" s="62" t="s">
        <v>751</v>
      </c>
      <c r="ES113" s="62">
        <v>1</v>
      </c>
      <c r="ET113" s="62" t="s">
        <v>948</v>
      </c>
      <c r="EU113" s="62"/>
      <c r="EV113" s="62"/>
      <c r="EW113" s="62"/>
      <c r="EX113" s="54" t="s">
        <v>109</v>
      </c>
      <c r="EZ113" s="54">
        <v>2</v>
      </c>
      <c r="FB113" s="54">
        <v>1</v>
      </c>
      <c r="FC113" s="54">
        <v>1</v>
      </c>
      <c r="FD113" s="54">
        <v>3</v>
      </c>
      <c r="FE113" s="60">
        <v>24592</v>
      </c>
      <c r="FF113" s="54">
        <v>3</v>
      </c>
      <c r="FG113" s="60">
        <v>28854</v>
      </c>
      <c r="FH113" s="54">
        <v>2</v>
      </c>
      <c r="FI113" s="54">
        <v>0</v>
      </c>
      <c r="FL113" s="54">
        <v>811</v>
      </c>
      <c r="FP113" s="54">
        <v>811</v>
      </c>
      <c r="FQ113" s="54">
        <v>3</v>
      </c>
      <c r="FR113" s="54" t="s">
        <v>65</v>
      </c>
      <c r="FS113" s="54">
        <v>1</v>
      </c>
      <c r="FT113">
        <v>26</v>
      </c>
      <c r="FU113">
        <v>2</v>
      </c>
      <c r="FV113" s="134">
        <v>32930</v>
      </c>
      <c r="FW113">
        <v>3</v>
      </c>
      <c r="FX113">
        <v>1</v>
      </c>
      <c r="FY113" s="134">
        <v>32933</v>
      </c>
      <c r="FZ113" s="134">
        <v>32903</v>
      </c>
      <c r="GA113" s="134">
        <v>32873</v>
      </c>
      <c r="GB113" s="134">
        <v>32843</v>
      </c>
      <c r="GC113" s="134">
        <v>32813</v>
      </c>
      <c r="GD113" s="134">
        <v>32783</v>
      </c>
      <c r="GE113" s="134">
        <v>32753</v>
      </c>
      <c r="GF113" s="134">
        <v>32568</v>
      </c>
      <c r="GG113" s="134">
        <v>32900</v>
      </c>
      <c r="GH113" s="134">
        <v>32870</v>
      </c>
      <c r="GI113" s="134">
        <v>32840</v>
      </c>
      <c r="GJ113" s="134">
        <v>32810</v>
      </c>
      <c r="GK113" s="134">
        <v>32780</v>
      </c>
      <c r="GL113" s="134">
        <v>32750</v>
      </c>
      <c r="GM113" s="134">
        <v>32565</v>
      </c>
      <c r="GN113">
        <v>2</v>
      </c>
      <c r="GO113">
        <v>0</v>
      </c>
      <c r="GP113">
        <v>0</v>
      </c>
      <c r="GQ113">
        <v>0</v>
      </c>
      <c r="GR113">
        <v>9</v>
      </c>
      <c r="GS113">
        <v>0</v>
      </c>
      <c r="GT113">
        <v>9</v>
      </c>
      <c r="GU113">
        <v>0</v>
      </c>
      <c r="GV113">
        <v>9</v>
      </c>
      <c r="GW113">
        <v>0</v>
      </c>
      <c r="GX113">
        <v>9</v>
      </c>
      <c r="GY113">
        <v>100</v>
      </c>
      <c r="GZ113">
        <v>9</v>
      </c>
      <c r="HA113">
        <v>100</v>
      </c>
      <c r="HB113">
        <v>9</v>
      </c>
      <c r="HC113">
        <v>0</v>
      </c>
      <c r="HD113">
        <v>0</v>
      </c>
      <c r="HE113">
        <v>0</v>
      </c>
      <c r="HF113">
        <v>9</v>
      </c>
      <c r="HG113">
        <v>0</v>
      </c>
      <c r="HH113">
        <v>9</v>
      </c>
      <c r="HI113">
        <v>0</v>
      </c>
      <c r="HJ113">
        <v>9</v>
      </c>
      <c r="HK113">
        <v>0</v>
      </c>
      <c r="HL113">
        <v>9</v>
      </c>
      <c r="HM113">
        <v>0</v>
      </c>
      <c r="HN113">
        <v>9</v>
      </c>
      <c r="HO113">
        <v>0</v>
      </c>
      <c r="HP113">
        <v>9</v>
      </c>
      <c r="HQ113"/>
      <c r="HR113">
        <v>0</v>
      </c>
      <c r="HS113">
        <v>0</v>
      </c>
      <c r="HT113">
        <v>0</v>
      </c>
      <c r="HU113">
        <v>0</v>
      </c>
      <c r="HV113">
        <v>0</v>
      </c>
      <c r="HW113">
        <v>0</v>
      </c>
      <c r="HX113"/>
      <c r="HY113">
        <v>0</v>
      </c>
      <c r="HZ113">
        <v>0</v>
      </c>
      <c r="IA113">
        <v>0</v>
      </c>
      <c r="IB113">
        <v>0</v>
      </c>
      <c r="IC113">
        <v>0.91743119266055095</v>
      </c>
      <c r="ID113">
        <v>0.91743119266055095</v>
      </c>
    </row>
    <row r="114" spans="1:238" s="54" customFormat="1" x14ac:dyDescent="0.2">
      <c r="A114" s="54" t="s">
        <v>77</v>
      </c>
      <c r="B114" s="54">
        <v>1990</v>
      </c>
      <c r="C114" s="54">
        <v>-6</v>
      </c>
      <c r="D114" s="54" t="s">
        <v>78</v>
      </c>
      <c r="E114" s="54" t="s">
        <v>79</v>
      </c>
      <c r="G114" s="54" t="s">
        <v>106</v>
      </c>
      <c r="T114" s="56"/>
      <c r="U114" s="56"/>
      <c r="V114" s="57"/>
      <c r="W114" s="57"/>
      <c r="X114" s="57"/>
      <c r="Y114" s="57"/>
      <c r="Z114" s="62"/>
      <c r="AA114" s="62"/>
      <c r="AB114" s="62"/>
      <c r="AC114" s="62"/>
      <c r="AD114" s="62"/>
      <c r="AE114" s="63"/>
      <c r="AF114" s="63"/>
      <c r="AG114" s="63"/>
      <c r="AH114" s="63"/>
      <c r="AI114" s="63"/>
      <c r="AJ114" s="62">
        <v>1</v>
      </c>
      <c r="AK114" s="62">
        <v>1</v>
      </c>
      <c r="AL114" s="56">
        <v>1</v>
      </c>
      <c r="AM114" s="56">
        <v>1</v>
      </c>
      <c r="AN114" s="56">
        <v>1</v>
      </c>
      <c r="AO114" s="56"/>
      <c r="AP114" s="56"/>
      <c r="AQ114" s="56"/>
      <c r="AR114" s="56"/>
      <c r="AS114" s="56">
        <v>1</v>
      </c>
      <c r="AU114" s="54">
        <v>0</v>
      </c>
      <c r="AV114" s="56">
        <v>504</v>
      </c>
      <c r="AW114" s="54">
        <v>50410</v>
      </c>
      <c r="AX114" s="54">
        <v>1</v>
      </c>
      <c r="AY114" s="54">
        <v>0</v>
      </c>
      <c r="AZ114" s="54">
        <v>1</v>
      </c>
      <c r="BA114" s="54">
        <v>1</v>
      </c>
      <c r="BB114" s="54">
        <v>0</v>
      </c>
      <c r="BC114" s="54">
        <v>1</v>
      </c>
      <c r="BD114" s="62" t="s">
        <v>303</v>
      </c>
      <c r="BE114" s="62" t="s">
        <v>383</v>
      </c>
      <c r="BF114" s="57" t="s">
        <v>311</v>
      </c>
      <c r="BG114" s="57" t="s">
        <v>346</v>
      </c>
      <c r="BH114" s="57" t="s">
        <v>347</v>
      </c>
      <c r="BI114" s="57"/>
      <c r="BJ114" s="57" t="s">
        <v>349</v>
      </c>
      <c r="BK114" s="57" t="s">
        <v>350</v>
      </c>
      <c r="BL114" s="57" t="s">
        <v>347</v>
      </c>
      <c r="BM114" s="57"/>
      <c r="BN114" s="161">
        <v>1</v>
      </c>
      <c r="BO114" s="161">
        <v>0</v>
      </c>
      <c r="BP114" s="62"/>
      <c r="BQ114" s="57" t="s">
        <v>750</v>
      </c>
      <c r="BR114" s="57" t="s">
        <v>331</v>
      </c>
      <c r="BS114" s="62" t="s">
        <v>315</v>
      </c>
      <c r="BT114" s="3">
        <v>1</v>
      </c>
      <c r="BU114" s="62">
        <v>3</v>
      </c>
      <c r="BV114" s="62">
        <v>0</v>
      </c>
      <c r="BW114" s="57" t="s">
        <v>84</v>
      </c>
      <c r="BX114" s="12" t="s">
        <v>1424</v>
      </c>
      <c r="BY114" s="12">
        <v>0</v>
      </c>
      <c r="BZ114" s="12">
        <v>1</v>
      </c>
      <c r="CA114" s="59">
        <v>1</v>
      </c>
      <c r="CB114" s="59">
        <v>0</v>
      </c>
      <c r="CC114" s="59">
        <v>2</v>
      </c>
      <c r="CD114" s="59">
        <v>0</v>
      </c>
      <c r="CE114" s="59">
        <v>0</v>
      </c>
      <c r="CF114" s="59">
        <v>1</v>
      </c>
      <c r="CG114" s="59">
        <v>0</v>
      </c>
      <c r="CH114" s="59">
        <v>0</v>
      </c>
      <c r="CI114" s="59">
        <v>1</v>
      </c>
      <c r="CJ114" s="59">
        <v>55</v>
      </c>
      <c r="CK114" s="59" t="s">
        <v>1484</v>
      </c>
      <c r="CL114" s="59">
        <v>50</v>
      </c>
      <c r="CM114" s="59">
        <v>50</v>
      </c>
      <c r="CN114" s="59">
        <v>0</v>
      </c>
      <c r="CO114" s="59">
        <v>1</v>
      </c>
      <c r="CP114" s="59">
        <v>1</v>
      </c>
      <c r="CQ114" s="59">
        <v>1</v>
      </c>
      <c r="CR114" s="161">
        <v>1</v>
      </c>
      <c r="CS114" s="161">
        <v>0</v>
      </c>
      <c r="CT114" s="161">
        <v>0</v>
      </c>
      <c r="CU114" s="59">
        <v>1</v>
      </c>
      <c r="CV114" s="161">
        <v>1</v>
      </c>
      <c r="CW114" s="161">
        <v>0</v>
      </c>
      <c r="CX114" s="161">
        <v>0</v>
      </c>
      <c r="CY114" s="59">
        <v>0</v>
      </c>
      <c r="CZ114" s="59">
        <v>9</v>
      </c>
      <c r="DA114" s="59">
        <v>1</v>
      </c>
      <c r="DB114" s="59">
        <v>1</v>
      </c>
      <c r="DC114" s="59">
        <v>4</v>
      </c>
      <c r="DD114" s="12">
        <v>50</v>
      </c>
      <c r="DE114" s="12">
        <f t="shared" si="431"/>
        <v>66.7</v>
      </c>
      <c r="DF114" s="12">
        <v>33.299999999999997</v>
      </c>
      <c r="DG114" s="12">
        <v>33.299999999999997</v>
      </c>
      <c r="DH114" s="12">
        <v>0</v>
      </c>
      <c r="DI114" s="12">
        <v>16.7</v>
      </c>
      <c r="DJ114" s="62">
        <v>1</v>
      </c>
      <c r="DK114" s="57" t="s">
        <v>320</v>
      </c>
      <c r="DL114" s="57" t="s">
        <v>331</v>
      </c>
      <c r="DM114" s="57" t="s">
        <v>1432</v>
      </c>
      <c r="DN114" s="57" t="s">
        <v>82</v>
      </c>
      <c r="DO114" s="54" t="s">
        <v>761</v>
      </c>
      <c r="DP114" s="57" t="s">
        <v>84</v>
      </c>
      <c r="DQ114" s="57" t="s">
        <v>740</v>
      </c>
      <c r="DR114" s="57" t="s">
        <v>86</v>
      </c>
      <c r="DS114" s="57" t="s">
        <v>1056</v>
      </c>
      <c r="DT114" s="12">
        <f t="shared" ref="DT114" si="460">(DW114/DU114)*100</f>
        <v>7.1989528795811522</v>
      </c>
      <c r="DU114" s="12">
        <f>DV114+DW114+DX114</f>
        <v>152800</v>
      </c>
      <c r="DV114" s="157">
        <v>111800</v>
      </c>
      <c r="DW114" s="157">
        <v>11000</v>
      </c>
      <c r="DX114" s="57" t="s">
        <v>1443</v>
      </c>
      <c r="DZ114" s="101" t="s">
        <v>1010</v>
      </c>
      <c r="EA114" s="101" t="s">
        <v>1014</v>
      </c>
      <c r="EB114" s="101" t="s">
        <v>1016</v>
      </c>
      <c r="ED114" s="12">
        <f t="shared" ref="ED114" si="461">(EG114/EE114)*100</f>
        <v>0</v>
      </c>
      <c r="EE114" s="12">
        <f>EF114+EG114+EH114</f>
        <v>15</v>
      </c>
      <c r="EF114" s="59">
        <v>6</v>
      </c>
      <c r="EG114" s="59">
        <v>0</v>
      </c>
      <c r="EH114" s="59">
        <v>9</v>
      </c>
      <c r="EI114" s="57"/>
      <c r="EJ114" s="63" t="s">
        <v>351</v>
      </c>
      <c r="EK114" s="80">
        <v>100</v>
      </c>
      <c r="EL114" s="57" t="s">
        <v>336</v>
      </c>
      <c r="EM114" s="59">
        <v>33.299999999999997</v>
      </c>
      <c r="EP114" s="62" t="s">
        <v>751</v>
      </c>
      <c r="ES114" s="62">
        <v>1</v>
      </c>
      <c r="ET114" s="62" t="s">
        <v>948</v>
      </c>
      <c r="EU114" s="62"/>
      <c r="EV114" s="62"/>
      <c r="EW114" s="62"/>
      <c r="EX114" s="54" t="s">
        <v>109</v>
      </c>
      <c r="EZ114" s="54">
        <v>2</v>
      </c>
      <c r="FB114" s="54">
        <v>1</v>
      </c>
      <c r="FC114" s="54">
        <v>1</v>
      </c>
      <c r="FD114" s="54">
        <v>3</v>
      </c>
      <c r="FE114" s="60">
        <v>24592</v>
      </c>
      <c r="FF114" s="54">
        <v>3</v>
      </c>
      <c r="FG114" s="60">
        <v>28854</v>
      </c>
      <c r="FH114" s="54">
        <v>2</v>
      </c>
      <c r="FI114" s="54">
        <v>0</v>
      </c>
      <c r="FL114" s="54">
        <v>811</v>
      </c>
      <c r="FP114" s="54">
        <v>811</v>
      </c>
      <c r="FQ114" s="54">
        <v>3</v>
      </c>
      <c r="FR114" s="54" t="s">
        <v>65</v>
      </c>
      <c r="FS114" s="54">
        <v>0</v>
      </c>
      <c r="FT114">
        <v>26</v>
      </c>
      <c r="FU114">
        <v>2</v>
      </c>
      <c r="FV114" s="134">
        <v>32930</v>
      </c>
      <c r="FW114">
        <v>3</v>
      </c>
      <c r="FX114">
        <v>1</v>
      </c>
      <c r="FY114" s="134">
        <v>32933</v>
      </c>
      <c r="FZ114" s="134">
        <v>32903</v>
      </c>
      <c r="GA114" s="134">
        <v>32873</v>
      </c>
      <c r="GB114" s="134">
        <v>32843</v>
      </c>
      <c r="GC114" s="134">
        <v>32813</v>
      </c>
      <c r="GD114" s="134">
        <v>32783</v>
      </c>
      <c r="GE114" s="134">
        <v>32753</v>
      </c>
      <c r="GF114" s="134">
        <v>32568</v>
      </c>
      <c r="GG114" s="134">
        <v>32900</v>
      </c>
      <c r="GH114" s="134">
        <v>32870</v>
      </c>
      <c r="GI114" s="134">
        <v>32840</v>
      </c>
      <c r="GJ114" s="134">
        <v>32810</v>
      </c>
      <c r="GK114" s="134">
        <v>32780</v>
      </c>
      <c r="GL114" s="134">
        <v>32750</v>
      </c>
      <c r="GM114" s="134">
        <v>32565</v>
      </c>
      <c r="GN114">
        <v>1</v>
      </c>
      <c r="GO114">
        <v>0</v>
      </c>
      <c r="GP114">
        <v>0</v>
      </c>
      <c r="GQ114">
        <v>0</v>
      </c>
      <c r="GR114">
        <v>0</v>
      </c>
      <c r="GS114">
        <v>3</v>
      </c>
      <c r="GT114">
        <v>22</v>
      </c>
      <c r="GU114">
        <v>5</v>
      </c>
      <c r="GV114">
        <v>22</v>
      </c>
      <c r="GW114">
        <v>39</v>
      </c>
      <c r="GX114">
        <v>122</v>
      </c>
      <c r="GY114">
        <v>47</v>
      </c>
      <c r="GZ114">
        <v>122</v>
      </c>
      <c r="HA114">
        <v>52</v>
      </c>
      <c r="HB114">
        <v>122</v>
      </c>
      <c r="HC114">
        <v>0</v>
      </c>
      <c r="HD114">
        <v>0</v>
      </c>
      <c r="HE114">
        <v>0</v>
      </c>
      <c r="HF114">
        <v>0</v>
      </c>
      <c r="HG114">
        <v>3</v>
      </c>
      <c r="HH114">
        <v>22</v>
      </c>
      <c r="HI114">
        <v>5</v>
      </c>
      <c r="HJ114">
        <v>22</v>
      </c>
      <c r="HK114">
        <v>47</v>
      </c>
      <c r="HL114">
        <v>22</v>
      </c>
      <c r="HM114">
        <v>47</v>
      </c>
      <c r="HN114">
        <v>122</v>
      </c>
      <c r="HO114">
        <v>52</v>
      </c>
      <c r="HP114">
        <v>122</v>
      </c>
      <c r="HQ114"/>
      <c r="HR114"/>
      <c r="HS114">
        <v>0.88</v>
      </c>
      <c r="HT114">
        <v>0.81481481481481499</v>
      </c>
      <c r="HU114">
        <v>0.31884057971014501</v>
      </c>
      <c r="HV114">
        <v>0.72189349112426004</v>
      </c>
      <c r="HW114">
        <v>0.70114942528735602</v>
      </c>
      <c r="HX114"/>
      <c r="HY114"/>
      <c r="HZ114">
        <v>0.88</v>
      </c>
      <c r="IA114">
        <v>0.81481481481481499</v>
      </c>
      <c r="IB114">
        <v>0.75776397515527905</v>
      </c>
      <c r="IC114">
        <v>0.72189349112426004</v>
      </c>
      <c r="ID114">
        <v>0.70114942528735602</v>
      </c>
    </row>
    <row r="115" spans="1:238" s="54" customFormat="1" x14ac:dyDescent="0.2">
      <c r="A115" s="54" t="s">
        <v>77</v>
      </c>
      <c r="B115" s="54">
        <v>1990</v>
      </c>
      <c r="C115" s="54">
        <v>-6</v>
      </c>
      <c r="D115" s="54" t="s">
        <v>78</v>
      </c>
      <c r="E115" s="54" t="s">
        <v>79</v>
      </c>
      <c r="G115" s="54" t="s">
        <v>106</v>
      </c>
      <c r="T115" s="56"/>
      <c r="U115" s="56"/>
      <c r="V115" s="57"/>
      <c r="W115" s="57"/>
      <c r="X115" s="57"/>
      <c r="Y115" s="57"/>
      <c r="Z115" s="62"/>
      <c r="AA115" s="62"/>
      <c r="AB115" s="62"/>
      <c r="AC115" s="62"/>
      <c r="AD115" s="62"/>
      <c r="AE115" s="63"/>
      <c r="AF115" s="63"/>
      <c r="AG115" s="63"/>
      <c r="AH115" s="63"/>
      <c r="AI115" s="63"/>
      <c r="AJ115" s="62">
        <v>1</v>
      </c>
      <c r="AK115" s="62">
        <v>1</v>
      </c>
      <c r="AL115" s="56">
        <v>1</v>
      </c>
      <c r="AM115" s="56">
        <v>1</v>
      </c>
      <c r="AN115" s="56">
        <v>1</v>
      </c>
      <c r="AO115" s="56"/>
      <c r="AP115" s="56"/>
      <c r="AQ115" s="56"/>
      <c r="AR115" s="56"/>
      <c r="AS115" s="56">
        <v>1</v>
      </c>
      <c r="AU115" s="54">
        <v>0</v>
      </c>
      <c r="AV115" s="56">
        <v>504</v>
      </c>
      <c r="AW115" s="54">
        <v>50410</v>
      </c>
      <c r="AX115" s="54">
        <v>1</v>
      </c>
      <c r="AY115" s="54">
        <v>0</v>
      </c>
      <c r="AZ115" s="54">
        <v>1</v>
      </c>
      <c r="BA115" s="54">
        <v>1</v>
      </c>
      <c r="BB115" s="54">
        <v>0</v>
      </c>
      <c r="BC115" s="54">
        <v>1</v>
      </c>
      <c r="BD115" s="62" t="s">
        <v>303</v>
      </c>
      <c r="BE115" s="62" t="s">
        <v>383</v>
      </c>
      <c r="BF115" s="57" t="s">
        <v>311</v>
      </c>
      <c r="BG115" s="57" t="s">
        <v>346</v>
      </c>
      <c r="BH115" s="57" t="s">
        <v>347</v>
      </c>
      <c r="BI115" s="57"/>
      <c r="BJ115" s="57" t="s">
        <v>349</v>
      </c>
      <c r="BK115" s="57" t="s">
        <v>350</v>
      </c>
      <c r="BL115" s="57" t="s">
        <v>347</v>
      </c>
      <c r="BM115" s="57"/>
      <c r="BN115" s="161">
        <v>1</v>
      </c>
      <c r="BO115" s="161">
        <v>0</v>
      </c>
      <c r="BP115" s="62"/>
      <c r="BQ115" s="57" t="s">
        <v>750</v>
      </c>
      <c r="BR115" s="57" t="s">
        <v>331</v>
      </c>
      <c r="BS115" s="62" t="s">
        <v>315</v>
      </c>
      <c r="BT115" s="3">
        <v>1</v>
      </c>
      <c r="BU115" s="62">
        <v>3</v>
      </c>
      <c r="BV115" s="62">
        <v>0</v>
      </c>
      <c r="BW115" s="59" t="s">
        <v>86</v>
      </c>
      <c r="BX115" s="12" t="s">
        <v>1424</v>
      </c>
      <c r="BY115" s="12">
        <v>0</v>
      </c>
      <c r="BZ115" s="12">
        <v>1</v>
      </c>
      <c r="CA115" s="59">
        <v>1</v>
      </c>
      <c r="CB115" s="59">
        <v>0</v>
      </c>
      <c r="CC115" s="59">
        <v>2</v>
      </c>
      <c r="CD115" s="59">
        <v>0</v>
      </c>
      <c r="CE115" s="59">
        <v>0</v>
      </c>
      <c r="CF115" s="59">
        <v>1</v>
      </c>
      <c r="CG115" s="59">
        <v>0</v>
      </c>
      <c r="CH115" s="59">
        <v>0</v>
      </c>
      <c r="CI115" s="59">
        <v>1</v>
      </c>
      <c r="CJ115" s="59">
        <v>56</v>
      </c>
      <c r="CK115" s="59" t="s">
        <v>1485</v>
      </c>
      <c r="CL115" s="59">
        <v>50</v>
      </c>
      <c r="CM115" s="59">
        <v>50</v>
      </c>
      <c r="CN115" s="59">
        <v>0</v>
      </c>
      <c r="CO115" s="59">
        <v>1</v>
      </c>
      <c r="CP115" s="59">
        <v>1</v>
      </c>
      <c r="CQ115" s="59">
        <v>1</v>
      </c>
      <c r="CR115" s="161">
        <v>1</v>
      </c>
      <c r="CS115" s="161">
        <v>0</v>
      </c>
      <c r="CT115" s="161">
        <v>0</v>
      </c>
      <c r="CU115" s="59">
        <v>1</v>
      </c>
      <c r="CV115" s="161">
        <v>1</v>
      </c>
      <c r="CW115" s="161">
        <v>0</v>
      </c>
      <c r="CX115" s="161">
        <v>0</v>
      </c>
      <c r="CY115" s="59">
        <v>60</v>
      </c>
      <c r="CZ115" s="59">
        <v>21.2</v>
      </c>
      <c r="DA115" s="59">
        <v>1</v>
      </c>
      <c r="DB115" s="59">
        <v>1</v>
      </c>
      <c r="DC115" s="59">
        <v>3</v>
      </c>
      <c r="DD115" s="12">
        <v>50</v>
      </c>
      <c r="DE115" s="12">
        <f t="shared" si="431"/>
        <v>66.7</v>
      </c>
      <c r="DF115" s="12">
        <v>33.299999999999997</v>
      </c>
      <c r="DG115" s="12">
        <v>33.299999999999997</v>
      </c>
      <c r="DH115" s="12">
        <v>0</v>
      </c>
      <c r="DI115" s="12">
        <v>16.7</v>
      </c>
      <c r="DJ115" s="62">
        <v>1</v>
      </c>
      <c r="DK115" s="57" t="s">
        <v>320</v>
      </c>
      <c r="DL115" s="57" t="s">
        <v>331</v>
      </c>
      <c r="DM115" s="57" t="s">
        <v>1432</v>
      </c>
      <c r="DN115" s="57" t="s">
        <v>82</v>
      </c>
      <c r="DO115" s="54" t="s">
        <v>761</v>
      </c>
      <c r="DP115" s="57" t="s">
        <v>84</v>
      </c>
      <c r="DQ115" s="57" t="s">
        <v>740</v>
      </c>
      <c r="DR115" s="57" t="s">
        <v>86</v>
      </c>
      <c r="DS115" s="57" t="s">
        <v>1056</v>
      </c>
      <c r="DT115" s="5">
        <f>(DX115/DU115)*100</f>
        <v>19.633507853403142</v>
      </c>
      <c r="DU115" s="12">
        <f>DV115+DW115+DX115</f>
        <v>152800</v>
      </c>
      <c r="DV115" s="157">
        <v>111800</v>
      </c>
      <c r="DW115" s="157">
        <v>11000</v>
      </c>
      <c r="DX115" s="57" t="s">
        <v>1443</v>
      </c>
      <c r="DZ115" s="101" t="s">
        <v>1010</v>
      </c>
      <c r="EA115" s="101" t="s">
        <v>1014</v>
      </c>
      <c r="EB115" s="101" t="s">
        <v>1016</v>
      </c>
      <c r="ED115" s="5">
        <f>(EH115/EE115)*100</f>
        <v>60</v>
      </c>
      <c r="EE115" s="12">
        <f>EF115+EG115+EH115</f>
        <v>15</v>
      </c>
      <c r="EF115" s="59">
        <v>6</v>
      </c>
      <c r="EG115" s="59">
        <v>0</v>
      </c>
      <c r="EH115" s="59">
        <v>9</v>
      </c>
      <c r="EI115" s="57"/>
      <c r="EJ115" s="63" t="s">
        <v>351</v>
      </c>
      <c r="EK115" s="80">
        <v>100</v>
      </c>
      <c r="EL115" s="57" t="s">
        <v>336</v>
      </c>
      <c r="EM115" s="59">
        <v>33.299999999999997</v>
      </c>
      <c r="EP115" s="62" t="s">
        <v>751</v>
      </c>
      <c r="ES115" s="62">
        <v>1</v>
      </c>
      <c r="ET115" s="62" t="s">
        <v>948</v>
      </c>
      <c r="EU115" s="62"/>
      <c r="EV115" s="62"/>
      <c r="EW115" s="62"/>
      <c r="EX115" s="54" t="s">
        <v>109</v>
      </c>
      <c r="EZ115" s="54">
        <v>2</v>
      </c>
      <c r="FB115" s="54">
        <v>1</v>
      </c>
      <c r="FC115" s="54">
        <v>1</v>
      </c>
      <c r="FD115" s="54">
        <v>3</v>
      </c>
      <c r="FE115" s="60">
        <v>24592</v>
      </c>
      <c r="FF115" s="54">
        <v>3</v>
      </c>
      <c r="FG115" s="60">
        <v>28854</v>
      </c>
      <c r="FH115" s="54">
        <v>2</v>
      </c>
      <c r="FI115" s="54">
        <v>0</v>
      </c>
      <c r="FL115" s="54">
        <v>811</v>
      </c>
      <c r="FP115" s="54">
        <v>811</v>
      </c>
      <c r="FQ115" s="54">
        <v>3</v>
      </c>
      <c r="FR115" s="54" t="s">
        <v>65</v>
      </c>
      <c r="FS115" s="54">
        <v>0</v>
      </c>
      <c r="FT115">
        <v>26</v>
      </c>
      <c r="FU115">
        <v>2</v>
      </c>
      <c r="FV115" s="134">
        <v>32930</v>
      </c>
      <c r="FW115">
        <v>3</v>
      </c>
      <c r="FX115">
        <v>1</v>
      </c>
      <c r="FY115" s="134">
        <v>32933</v>
      </c>
      <c r="FZ115" s="134">
        <v>32903</v>
      </c>
      <c r="GA115" s="134">
        <v>32873</v>
      </c>
      <c r="GB115" s="134">
        <v>32843</v>
      </c>
      <c r="GC115" s="134">
        <v>32813</v>
      </c>
      <c r="GD115" s="134">
        <v>32783</v>
      </c>
      <c r="GE115" s="134">
        <v>32753</v>
      </c>
      <c r="GF115" s="134">
        <v>32568</v>
      </c>
      <c r="GG115" s="134">
        <v>32900</v>
      </c>
      <c r="GH115" s="134">
        <v>32870</v>
      </c>
      <c r="GI115" s="134">
        <v>32840</v>
      </c>
      <c r="GJ115" s="134">
        <v>32810</v>
      </c>
      <c r="GK115" s="134">
        <v>32780</v>
      </c>
      <c r="GL115" s="134">
        <v>32750</v>
      </c>
      <c r="GM115" s="134">
        <v>32565</v>
      </c>
      <c r="GN115">
        <v>2</v>
      </c>
      <c r="GO115">
        <v>0</v>
      </c>
      <c r="GP115">
        <v>0</v>
      </c>
      <c r="GQ115">
        <v>0</v>
      </c>
      <c r="GR115">
        <v>9</v>
      </c>
      <c r="GS115">
        <v>0</v>
      </c>
      <c r="GT115">
        <v>9</v>
      </c>
      <c r="GU115">
        <v>0</v>
      </c>
      <c r="GV115">
        <v>9</v>
      </c>
      <c r="GW115">
        <v>0</v>
      </c>
      <c r="GX115">
        <v>9</v>
      </c>
      <c r="GY115">
        <v>100</v>
      </c>
      <c r="GZ115">
        <v>9</v>
      </c>
      <c r="HA115">
        <v>100</v>
      </c>
      <c r="HB115">
        <v>9</v>
      </c>
      <c r="HC115">
        <v>0</v>
      </c>
      <c r="HD115">
        <v>0</v>
      </c>
      <c r="HE115">
        <v>0</v>
      </c>
      <c r="HF115">
        <v>9</v>
      </c>
      <c r="HG115">
        <v>0</v>
      </c>
      <c r="HH115">
        <v>9</v>
      </c>
      <c r="HI115">
        <v>0</v>
      </c>
      <c r="HJ115">
        <v>9</v>
      </c>
      <c r="HK115">
        <v>0</v>
      </c>
      <c r="HL115">
        <v>9</v>
      </c>
      <c r="HM115">
        <v>0</v>
      </c>
      <c r="HN115">
        <v>9</v>
      </c>
      <c r="HO115">
        <v>0</v>
      </c>
      <c r="HP115">
        <v>9</v>
      </c>
      <c r="HQ115"/>
      <c r="HR115">
        <v>1</v>
      </c>
      <c r="HS115">
        <v>1</v>
      </c>
      <c r="HT115">
        <v>1</v>
      </c>
      <c r="HU115">
        <v>1</v>
      </c>
      <c r="HV115">
        <v>1</v>
      </c>
      <c r="HW115">
        <v>1</v>
      </c>
      <c r="HX115"/>
      <c r="HY115">
        <v>1</v>
      </c>
      <c r="HZ115">
        <v>1</v>
      </c>
      <c r="IA115">
        <v>1</v>
      </c>
      <c r="IB115">
        <v>1</v>
      </c>
      <c r="IC115">
        <v>8.2568807339449504E-2</v>
      </c>
      <c r="ID115">
        <v>8.2568807339449504E-2</v>
      </c>
    </row>
    <row r="116" spans="1:238" s="16" customFormat="1" x14ac:dyDescent="0.2">
      <c r="A116" s="54" t="s">
        <v>77</v>
      </c>
      <c r="B116" s="54">
        <v>1990</v>
      </c>
      <c r="C116" s="54">
        <v>-6</v>
      </c>
      <c r="D116" s="54" t="s">
        <v>78</v>
      </c>
      <c r="E116" s="54" t="s">
        <v>79</v>
      </c>
      <c r="F116" s="54"/>
      <c r="G116" s="54" t="s">
        <v>106</v>
      </c>
      <c r="H116" s="54" t="s">
        <v>84</v>
      </c>
      <c r="I116" s="54" t="s">
        <v>85</v>
      </c>
      <c r="J116" s="54" t="s">
        <v>86</v>
      </c>
      <c r="K116" s="54" t="s">
        <v>87</v>
      </c>
      <c r="L116" s="54"/>
      <c r="M116" s="54"/>
      <c r="N116" s="54"/>
      <c r="O116" s="54"/>
      <c r="P116" s="54"/>
      <c r="Q116" s="54"/>
      <c r="R116" s="54"/>
      <c r="S116" s="54" t="s">
        <v>107</v>
      </c>
      <c r="T116" s="56">
        <v>1</v>
      </c>
      <c r="U116" s="56" t="s">
        <v>108</v>
      </c>
      <c r="V116" s="57" t="s">
        <v>89</v>
      </c>
      <c r="W116" s="57" t="s">
        <v>57</v>
      </c>
      <c r="X116" s="57" t="s">
        <v>57</v>
      </c>
      <c r="Y116" s="57" t="s">
        <v>57</v>
      </c>
      <c r="Z116" s="62" t="s">
        <v>57</v>
      </c>
      <c r="AA116" s="62"/>
      <c r="AB116" s="62"/>
      <c r="AC116" s="62" t="s">
        <v>57</v>
      </c>
      <c r="AD116" s="62" t="s">
        <v>60</v>
      </c>
      <c r="AE116" s="63" t="s">
        <v>60</v>
      </c>
      <c r="AF116" s="63">
        <v>1</v>
      </c>
      <c r="AG116" s="63">
        <v>1</v>
      </c>
      <c r="AH116" s="63"/>
      <c r="AI116" s="63">
        <v>1</v>
      </c>
      <c r="AJ116" s="62">
        <v>0</v>
      </c>
      <c r="AK116" s="62">
        <v>1</v>
      </c>
      <c r="AL116" s="56">
        <v>1</v>
      </c>
      <c r="AM116" s="56">
        <v>1</v>
      </c>
      <c r="AN116" s="56">
        <v>1</v>
      </c>
      <c r="AO116" s="56"/>
      <c r="AP116" s="56"/>
      <c r="AQ116" s="56"/>
      <c r="AR116" s="56"/>
      <c r="AS116" s="56">
        <v>1</v>
      </c>
      <c r="AT116" s="54"/>
      <c r="AU116" s="54">
        <v>0</v>
      </c>
      <c r="AV116" s="56">
        <v>505</v>
      </c>
      <c r="AW116" s="54">
        <v>50510</v>
      </c>
      <c r="AX116" s="54">
        <v>1</v>
      </c>
      <c r="AY116" s="54">
        <v>0</v>
      </c>
      <c r="AZ116" s="54">
        <v>1</v>
      </c>
      <c r="BA116" s="54">
        <v>1</v>
      </c>
      <c r="BB116" s="54">
        <v>0</v>
      </c>
      <c r="BC116" s="54">
        <v>1</v>
      </c>
      <c r="BD116" s="12" t="s">
        <v>303</v>
      </c>
      <c r="BE116" s="12" t="s">
        <v>383</v>
      </c>
      <c r="BF116" s="5" t="s">
        <v>352</v>
      </c>
      <c r="BG116" s="5" t="s">
        <v>752</v>
      </c>
      <c r="BH116" s="5" t="s">
        <v>347</v>
      </c>
      <c r="BI116" s="5" t="s">
        <v>753</v>
      </c>
      <c r="BJ116" s="5" t="s">
        <v>352</v>
      </c>
      <c r="BK116" s="5" t="s">
        <v>326</v>
      </c>
      <c r="BL116" s="5" t="s">
        <v>347</v>
      </c>
      <c r="BM116" s="5"/>
      <c r="BN116" s="161">
        <v>0</v>
      </c>
      <c r="BO116" s="161">
        <v>0</v>
      </c>
      <c r="BP116" s="12"/>
      <c r="BQ116" s="5" t="s">
        <v>754</v>
      </c>
      <c r="BR116" s="5" t="s">
        <v>331</v>
      </c>
      <c r="BS116" s="12" t="s">
        <v>353</v>
      </c>
      <c r="BT116" s="3">
        <v>1</v>
      </c>
      <c r="BU116" s="12">
        <v>2</v>
      </c>
      <c r="BV116" s="12">
        <v>1</v>
      </c>
      <c r="BW116" s="59" t="s">
        <v>1136</v>
      </c>
      <c r="BX116" s="1" t="s">
        <v>320</v>
      </c>
      <c r="BY116" s="28">
        <v>1</v>
      </c>
      <c r="BZ116" s="28">
        <v>0</v>
      </c>
      <c r="CA116" s="59">
        <v>0</v>
      </c>
      <c r="CB116" s="59">
        <v>0</v>
      </c>
      <c r="CC116" s="59">
        <v>1</v>
      </c>
      <c r="CD116" s="59">
        <v>1</v>
      </c>
      <c r="CE116" s="59">
        <v>0</v>
      </c>
      <c r="CF116" s="59">
        <v>0</v>
      </c>
      <c r="CG116" s="59">
        <v>0</v>
      </c>
      <c r="CH116" s="59">
        <v>0</v>
      </c>
      <c r="CI116" s="59">
        <v>1</v>
      </c>
      <c r="CJ116" s="59">
        <v>52</v>
      </c>
      <c r="CK116" s="19" t="s">
        <v>1479</v>
      </c>
      <c r="CL116" s="12">
        <f t="shared" ref="CL116:CL117" si="462">100-CM116</f>
        <v>25</v>
      </c>
      <c r="CM116" s="12">
        <f t="shared" ref="CM116" si="463">DG116</f>
        <v>75</v>
      </c>
      <c r="CN116" s="12">
        <f t="shared" ref="CN116" si="464">CL117</f>
        <v>75</v>
      </c>
      <c r="CO116" s="59">
        <v>0</v>
      </c>
      <c r="CP116" s="59">
        <v>0</v>
      </c>
      <c r="CQ116" s="59">
        <v>1</v>
      </c>
      <c r="CR116" s="161">
        <v>1</v>
      </c>
      <c r="CS116" s="161">
        <v>0</v>
      </c>
      <c r="CT116" s="161">
        <v>0</v>
      </c>
      <c r="CU116" s="59">
        <v>1</v>
      </c>
      <c r="CV116" s="161">
        <v>1</v>
      </c>
      <c r="CW116" s="161">
        <v>0</v>
      </c>
      <c r="CX116" s="161">
        <v>0</v>
      </c>
      <c r="CY116" s="59">
        <v>100</v>
      </c>
      <c r="CZ116" s="59">
        <v>91.042345276872965</v>
      </c>
      <c r="DA116" s="59">
        <v>1</v>
      </c>
      <c r="DB116" s="59">
        <v>1</v>
      </c>
      <c r="DC116" s="59">
        <v>5</v>
      </c>
      <c r="DD116" s="12">
        <f>100-EK116</f>
        <v>25</v>
      </c>
      <c r="DE116" s="12">
        <f t="shared" si="343"/>
        <v>25</v>
      </c>
      <c r="DF116" s="12">
        <f>EK116</f>
        <v>75</v>
      </c>
      <c r="DG116" s="12">
        <f t="shared" ref="DG116" si="465">EK116</f>
        <v>75</v>
      </c>
      <c r="DH116" s="12">
        <v>75</v>
      </c>
      <c r="DI116" s="12">
        <f t="shared" ref="DI116" si="466">DE117</f>
        <v>75</v>
      </c>
      <c r="DJ116" s="12">
        <v>0</v>
      </c>
      <c r="DK116" s="12" t="s">
        <v>320</v>
      </c>
      <c r="DL116" s="12">
        <v>1</v>
      </c>
      <c r="DM116" s="57" t="s">
        <v>1432</v>
      </c>
      <c r="DN116" s="57" t="s">
        <v>82</v>
      </c>
      <c r="DO116" s="57" t="s">
        <v>1359</v>
      </c>
      <c r="DP116" s="5" t="s">
        <v>84</v>
      </c>
      <c r="DQ116" s="5" t="s">
        <v>740</v>
      </c>
      <c r="DR116" s="12"/>
      <c r="DS116" s="12"/>
      <c r="DT116" s="12">
        <f t="shared" ref="DT116" si="467">(DV116/DU116)*100</f>
        <v>91.042345276872965</v>
      </c>
      <c r="DU116" s="12">
        <f t="shared" ref="DU116:DU117" si="468">DV116+DW116</f>
        <v>122800</v>
      </c>
      <c r="DV116" s="157">
        <v>111800</v>
      </c>
      <c r="DW116" s="157">
        <v>11000</v>
      </c>
      <c r="DX116" s="12"/>
      <c r="DZ116" s="101" t="s">
        <v>1010</v>
      </c>
      <c r="EA116" s="101" t="s">
        <v>1014</v>
      </c>
      <c r="EB116" s="12"/>
      <c r="ED116" s="12">
        <f t="shared" ref="ED116" si="469">(EF116/EE116)*100</f>
        <v>100</v>
      </c>
      <c r="EE116" s="12">
        <f t="shared" ref="EE116:EE117" si="470">EF116+EG116</f>
        <v>6</v>
      </c>
      <c r="EF116" s="59">
        <v>6</v>
      </c>
      <c r="EG116" s="59">
        <v>0</v>
      </c>
      <c r="EH116" s="12"/>
      <c r="EI116" s="12"/>
      <c r="EJ116" s="62" t="s">
        <v>951</v>
      </c>
      <c r="EK116" s="59">
        <v>75</v>
      </c>
      <c r="EL116" s="62"/>
      <c r="EM116" s="59"/>
      <c r="EP116" s="12" t="s">
        <v>854</v>
      </c>
      <c r="ES116" s="12">
        <v>1</v>
      </c>
      <c r="ET116" s="12" t="s">
        <v>949</v>
      </c>
      <c r="EU116" s="12" t="s">
        <v>755</v>
      </c>
      <c r="EV116" s="12"/>
      <c r="EW116" s="12"/>
      <c r="EX116" s="54" t="s">
        <v>109</v>
      </c>
      <c r="EY116" s="54"/>
      <c r="EZ116" s="54">
        <v>2</v>
      </c>
      <c r="FA116" s="54"/>
      <c r="FB116" s="54">
        <v>1</v>
      </c>
      <c r="FC116" s="54">
        <v>1</v>
      </c>
      <c r="FD116" s="54">
        <v>3</v>
      </c>
      <c r="FE116" s="60">
        <v>24592</v>
      </c>
      <c r="FF116" s="54">
        <v>3</v>
      </c>
      <c r="FG116" s="60">
        <v>28854</v>
      </c>
      <c r="FH116" s="54">
        <v>2</v>
      </c>
      <c r="FI116" s="54">
        <v>0</v>
      </c>
      <c r="FJ116" s="54"/>
      <c r="FK116" s="54"/>
      <c r="FL116" s="54">
        <v>811</v>
      </c>
      <c r="FM116" s="54"/>
      <c r="FN116" s="54"/>
      <c r="FO116" s="54"/>
      <c r="FP116" s="54">
        <v>811</v>
      </c>
      <c r="FQ116" s="54">
        <v>3</v>
      </c>
      <c r="FR116" s="54" t="s">
        <v>65</v>
      </c>
      <c r="FS116" s="16">
        <v>1</v>
      </c>
      <c r="FT116">
        <v>3</v>
      </c>
      <c r="FU116">
        <v>6</v>
      </c>
      <c r="FV116" s="134">
        <v>33027</v>
      </c>
      <c r="FW116">
        <v>6</v>
      </c>
      <c r="FX116">
        <v>5</v>
      </c>
      <c r="FY116" s="134">
        <v>33029</v>
      </c>
      <c r="FZ116" s="134">
        <v>32999</v>
      </c>
      <c r="GA116" s="134">
        <v>32969</v>
      </c>
      <c r="GB116" s="134">
        <v>32939</v>
      </c>
      <c r="GC116" s="134">
        <v>32909</v>
      </c>
      <c r="GD116" s="134">
        <v>32879</v>
      </c>
      <c r="GE116" s="134">
        <v>32849</v>
      </c>
      <c r="GF116" s="134">
        <v>32664</v>
      </c>
      <c r="GG116" s="134">
        <v>32997</v>
      </c>
      <c r="GH116" s="134">
        <v>32967</v>
      </c>
      <c r="GI116" s="134">
        <v>32937</v>
      </c>
      <c r="GJ116" s="134">
        <v>32907</v>
      </c>
      <c r="GK116" s="134">
        <v>32877</v>
      </c>
      <c r="GL116" s="134">
        <v>32847</v>
      </c>
      <c r="GM116" s="134">
        <v>32662</v>
      </c>
      <c r="GN116">
        <v>1</v>
      </c>
      <c r="GO116">
        <v>0</v>
      </c>
      <c r="GP116">
        <v>0</v>
      </c>
      <c r="GQ116">
        <v>0</v>
      </c>
      <c r="GR116">
        <v>0</v>
      </c>
      <c r="GS116">
        <v>0</v>
      </c>
      <c r="GT116">
        <v>0</v>
      </c>
      <c r="GU116">
        <v>0</v>
      </c>
      <c r="GV116">
        <v>0</v>
      </c>
      <c r="GW116">
        <v>0</v>
      </c>
      <c r="GX116">
        <v>0</v>
      </c>
      <c r="GY116">
        <v>3</v>
      </c>
      <c r="GZ116">
        <v>2</v>
      </c>
      <c r="HA116">
        <v>47</v>
      </c>
      <c r="HB116">
        <v>122</v>
      </c>
      <c r="HC116">
        <v>0</v>
      </c>
      <c r="HD116">
        <v>0</v>
      </c>
      <c r="HE116">
        <v>0</v>
      </c>
      <c r="HF116">
        <v>0</v>
      </c>
      <c r="HG116">
        <v>0</v>
      </c>
      <c r="HH116">
        <v>0</v>
      </c>
      <c r="HI116">
        <v>0</v>
      </c>
      <c r="HJ116">
        <v>0</v>
      </c>
      <c r="HK116">
        <v>0</v>
      </c>
      <c r="HL116">
        <v>0</v>
      </c>
      <c r="HM116">
        <v>3</v>
      </c>
      <c r="HN116">
        <v>2</v>
      </c>
      <c r="HO116">
        <v>47</v>
      </c>
      <c r="HP116">
        <v>122</v>
      </c>
      <c r="HQ116"/>
      <c r="HR116"/>
      <c r="HS116"/>
      <c r="HT116"/>
      <c r="HU116"/>
      <c r="HV116">
        <v>0.6</v>
      </c>
      <c r="HW116">
        <v>0.27810650887574001</v>
      </c>
      <c r="HX116"/>
      <c r="HY116"/>
      <c r="HZ116"/>
      <c r="IA116"/>
      <c r="IB116"/>
      <c r="IC116">
        <v>0.6</v>
      </c>
      <c r="ID116">
        <v>0.27810650887574001</v>
      </c>
    </row>
    <row r="117" spans="1:238" s="16" customFormat="1" x14ac:dyDescent="0.2">
      <c r="A117" s="54" t="s">
        <v>77</v>
      </c>
      <c r="B117" s="54">
        <v>1990</v>
      </c>
      <c r="C117" s="54">
        <v>-6</v>
      </c>
      <c r="D117" s="54" t="s">
        <v>78</v>
      </c>
      <c r="E117" s="54" t="s">
        <v>79</v>
      </c>
      <c r="F117" s="54"/>
      <c r="G117" s="54" t="s">
        <v>106</v>
      </c>
      <c r="H117" s="54" t="s">
        <v>84</v>
      </c>
      <c r="I117" s="54" t="s">
        <v>85</v>
      </c>
      <c r="J117" s="54" t="s">
        <v>86</v>
      </c>
      <c r="K117" s="54" t="s">
        <v>87</v>
      </c>
      <c r="L117" s="54"/>
      <c r="M117" s="54"/>
      <c r="N117" s="54"/>
      <c r="O117" s="54"/>
      <c r="P117" s="54"/>
      <c r="Q117" s="54"/>
      <c r="R117" s="54"/>
      <c r="S117" s="54" t="s">
        <v>107</v>
      </c>
      <c r="T117" s="56">
        <v>1</v>
      </c>
      <c r="U117" s="56" t="s">
        <v>108</v>
      </c>
      <c r="V117" s="57" t="s">
        <v>89</v>
      </c>
      <c r="W117" s="57" t="s">
        <v>57</v>
      </c>
      <c r="X117" s="57" t="s">
        <v>57</v>
      </c>
      <c r="Y117" s="57" t="s">
        <v>57</v>
      </c>
      <c r="Z117" s="62" t="s">
        <v>57</v>
      </c>
      <c r="AA117" s="62"/>
      <c r="AB117" s="62"/>
      <c r="AC117" s="62" t="s">
        <v>57</v>
      </c>
      <c r="AD117" s="62" t="s">
        <v>60</v>
      </c>
      <c r="AE117" s="63" t="s">
        <v>60</v>
      </c>
      <c r="AF117" s="63">
        <v>1</v>
      </c>
      <c r="AG117" s="63">
        <v>1</v>
      </c>
      <c r="AH117" s="63"/>
      <c r="AI117" s="63">
        <v>1</v>
      </c>
      <c r="AJ117" s="62">
        <v>0</v>
      </c>
      <c r="AK117" s="62">
        <v>1</v>
      </c>
      <c r="AL117" s="56">
        <v>1</v>
      </c>
      <c r="AM117" s="56">
        <v>1</v>
      </c>
      <c r="AN117" s="56">
        <v>1</v>
      </c>
      <c r="AO117" s="56"/>
      <c r="AP117" s="56"/>
      <c r="AQ117" s="56"/>
      <c r="AR117" s="56"/>
      <c r="AS117" s="56">
        <v>1</v>
      </c>
      <c r="AT117" s="54"/>
      <c r="AU117" s="54">
        <v>0</v>
      </c>
      <c r="AV117" s="56">
        <v>505</v>
      </c>
      <c r="AW117" s="54">
        <v>50510</v>
      </c>
      <c r="AX117" s="54">
        <v>1</v>
      </c>
      <c r="AY117" s="54">
        <v>0</v>
      </c>
      <c r="AZ117" s="54">
        <v>1</v>
      </c>
      <c r="BA117" s="54">
        <v>1</v>
      </c>
      <c r="BB117" s="54">
        <v>0</v>
      </c>
      <c r="BC117" s="54">
        <v>1</v>
      </c>
      <c r="BD117" s="12" t="s">
        <v>303</v>
      </c>
      <c r="BE117" s="12" t="s">
        <v>383</v>
      </c>
      <c r="BF117" s="5" t="s">
        <v>352</v>
      </c>
      <c r="BG117" s="5" t="s">
        <v>752</v>
      </c>
      <c r="BH117" s="5" t="s">
        <v>347</v>
      </c>
      <c r="BI117" s="5" t="s">
        <v>753</v>
      </c>
      <c r="BJ117" s="5" t="s">
        <v>352</v>
      </c>
      <c r="BK117" s="5" t="s">
        <v>326</v>
      </c>
      <c r="BL117" s="5" t="s">
        <v>347</v>
      </c>
      <c r="BM117" s="5"/>
      <c r="BN117" s="161">
        <v>0</v>
      </c>
      <c r="BO117" s="161">
        <v>0</v>
      </c>
      <c r="BP117" s="12"/>
      <c r="BQ117" s="5" t="s">
        <v>754</v>
      </c>
      <c r="BR117" s="5" t="s">
        <v>331</v>
      </c>
      <c r="BS117" s="12" t="s">
        <v>353</v>
      </c>
      <c r="BT117" s="3">
        <v>1</v>
      </c>
      <c r="BU117" s="12">
        <v>2</v>
      </c>
      <c r="BV117" s="12">
        <v>1</v>
      </c>
      <c r="BW117" s="57" t="s">
        <v>84</v>
      </c>
      <c r="BX117" s="12" t="s">
        <v>1424</v>
      </c>
      <c r="BY117" s="12">
        <v>0</v>
      </c>
      <c r="BZ117" s="12">
        <v>1</v>
      </c>
      <c r="CA117" s="59">
        <v>1</v>
      </c>
      <c r="CB117" s="59">
        <v>0</v>
      </c>
      <c r="CC117" s="59">
        <v>0</v>
      </c>
      <c r="CD117" s="59">
        <v>0</v>
      </c>
      <c r="CE117" s="59">
        <v>0</v>
      </c>
      <c r="CF117" s="59">
        <v>1</v>
      </c>
      <c r="CG117" s="59">
        <v>0</v>
      </c>
      <c r="CH117" s="59">
        <v>0</v>
      </c>
      <c r="CI117" s="59">
        <v>1</v>
      </c>
      <c r="CJ117" s="59">
        <v>55</v>
      </c>
      <c r="CK117" s="19" t="s">
        <v>1480</v>
      </c>
      <c r="CL117" s="12">
        <f t="shared" si="462"/>
        <v>75</v>
      </c>
      <c r="CM117" s="12">
        <v>25</v>
      </c>
      <c r="CN117" s="12">
        <f t="shared" ref="CN117" si="471">CL116</f>
        <v>25</v>
      </c>
      <c r="CO117" s="59">
        <v>0</v>
      </c>
      <c r="CP117" s="59">
        <v>0</v>
      </c>
      <c r="CQ117" s="59">
        <v>1</v>
      </c>
      <c r="CR117" s="161">
        <v>1</v>
      </c>
      <c r="CS117" s="161">
        <v>0</v>
      </c>
      <c r="CT117" s="161">
        <v>0</v>
      </c>
      <c r="CU117" s="59">
        <v>1</v>
      </c>
      <c r="CV117" s="161">
        <v>1</v>
      </c>
      <c r="CW117" s="161">
        <v>0</v>
      </c>
      <c r="CX117" s="161">
        <v>0</v>
      </c>
      <c r="CY117" s="59">
        <v>0</v>
      </c>
      <c r="CZ117" s="59">
        <v>8.9576547231270354</v>
      </c>
      <c r="DA117" s="59">
        <v>1</v>
      </c>
      <c r="DB117" s="59">
        <v>1</v>
      </c>
      <c r="DC117" s="59">
        <v>5</v>
      </c>
      <c r="DD117" s="12">
        <v>75</v>
      </c>
      <c r="DE117" s="12">
        <v>75</v>
      </c>
      <c r="DF117" s="12">
        <v>25</v>
      </c>
      <c r="DG117" s="12">
        <v>25</v>
      </c>
      <c r="DH117" s="12">
        <v>25</v>
      </c>
      <c r="DI117" s="12">
        <f t="shared" ref="DI117" si="472">DE116</f>
        <v>25</v>
      </c>
      <c r="DJ117" s="12">
        <v>0</v>
      </c>
      <c r="DK117" s="12" t="s">
        <v>320</v>
      </c>
      <c r="DL117" s="12">
        <v>1</v>
      </c>
      <c r="DM117" s="57" t="s">
        <v>1432</v>
      </c>
      <c r="DN117" s="57" t="s">
        <v>82</v>
      </c>
      <c r="DO117" s="57" t="s">
        <v>1359</v>
      </c>
      <c r="DP117" s="5" t="s">
        <v>84</v>
      </c>
      <c r="DQ117" s="5" t="s">
        <v>740</v>
      </c>
      <c r="DR117" s="12"/>
      <c r="DS117" s="12"/>
      <c r="DT117" s="12">
        <f t="shared" ref="DT117" si="473">(DW117/DU117)*100</f>
        <v>8.9576547231270354</v>
      </c>
      <c r="DU117" s="12">
        <f t="shared" si="468"/>
        <v>122800</v>
      </c>
      <c r="DV117" s="157">
        <v>111800</v>
      </c>
      <c r="DW117" s="157">
        <v>11000</v>
      </c>
      <c r="DX117" s="12"/>
      <c r="DZ117" s="101" t="s">
        <v>1010</v>
      </c>
      <c r="EA117" s="101" t="s">
        <v>1014</v>
      </c>
      <c r="EB117" s="12"/>
      <c r="ED117" s="12">
        <f t="shared" ref="ED117" si="474">(EG117/EE117)*100</f>
        <v>0</v>
      </c>
      <c r="EE117" s="12">
        <f t="shared" si="470"/>
        <v>6</v>
      </c>
      <c r="EF117" s="59">
        <v>6</v>
      </c>
      <c r="EG117" s="59">
        <v>0</v>
      </c>
      <c r="EH117" s="12"/>
      <c r="EI117" s="12"/>
      <c r="EJ117" s="62" t="s">
        <v>951</v>
      </c>
      <c r="EK117" s="59">
        <v>75</v>
      </c>
      <c r="EL117" s="62"/>
      <c r="EM117" s="59"/>
      <c r="EP117" s="12" t="s">
        <v>854</v>
      </c>
      <c r="ES117" s="12">
        <v>1</v>
      </c>
      <c r="ET117" s="12" t="s">
        <v>949</v>
      </c>
      <c r="EU117" s="12" t="s">
        <v>755</v>
      </c>
      <c r="EV117" s="12"/>
      <c r="EW117" s="12"/>
      <c r="EX117" s="54" t="s">
        <v>109</v>
      </c>
      <c r="EY117" s="54"/>
      <c r="EZ117" s="54">
        <v>2</v>
      </c>
      <c r="FA117" s="54"/>
      <c r="FB117" s="54">
        <v>1</v>
      </c>
      <c r="FC117" s="54">
        <v>1</v>
      </c>
      <c r="FD117" s="54">
        <v>3</v>
      </c>
      <c r="FE117" s="60">
        <v>24592</v>
      </c>
      <c r="FF117" s="54">
        <v>3</v>
      </c>
      <c r="FG117" s="60">
        <v>28854</v>
      </c>
      <c r="FH117" s="54">
        <v>2</v>
      </c>
      <c r="FI117" s="54">
        <v>0</v>
      </c>
      <c r="FJ117" s="54"/>
      <c r="FK117" s="54"/>
      <c r="FL117" s="54">
        <v>811</v>
      </c>
      <c r="FM117" s="54"/>
      <c r="FN117" s="54"/>
      <c r="FO117" s="54"/>
      <c r="FP117" s="54">
        <v>811</v>
      </c>
      <c r="FQ117" s="54">
        <v>3</v>
      </c>
      <c r="FR117" s="54" t="s">
        <v>65</v>
      </c>
      <c r="FS117" s="16">
        <v>0</v>
      </c>
      <c r="FT117">
        <v>3</v>
      </c>
      <c r="FU117">
        <v>6</v>
      </c>
      <c r="FV117" s="134">
        <v>33027</v>
      </c>
      <c r="FW117">
        <v>6</v>
      </c>
      <c r="FX117">
        <v>5</v>
      </c>
      <c r="FY117" s="134">
        <v>33029</v>
      </c>
      <c r="FZ117" s="134">
        <v>32999</v>
      </c>
      <c r="GA117" s="134">
        <v>32969</v>
      </c>
      <c r="GB117" s="134">
        <v>32939</v>
      </c>
      <c r="GC117" s="134">
        <v>32909</v>
      </c>
      <c r="GD117" s="134">
        <v>32879</v>
      </c>
      <c r="GE117" s="134">
        <v>32849</v>
      </c>
      <c r="GF117" s="134">
        <v>32664</v>
      </c>
      <c r="GG117" s="134">
        <v>32997</v>
      </c>
      <c r="GH117" s="134">
        <v>32967</v>
      </c>
      <c r="GI117" s="134">
        <v>32937</v>
      </c>
      <c r="GJ117" s="134">
        <v>32907</v>
      </c>
      <c r="GK117" s="134">
        <v>32877</v>
      </c>
      <c r="GL117" s="134">
        <v>32847</v>
      </c>
      <c r="GM117" s="134">
        <v>32662</v>
      </c>
      <c r="GN117">
        <v>1</v>
      </c>
      <c r="GO117">
        <v>0</v>
      </c>
      <c r="GP117">
        <v>0</v>
      </c>
      <c r="GQ117">
        <v>0</v>
      </c>
      <c r="GR117">
        <v>0</v>
      </c>
      <c r="GS117">
        <v>0</v>
      </c>
      <c r="GT117">
        <v>0</v>
      </c>
      <c r="GU117">
        <v>0</v>
      </c>
      <c r="GV117">
        <v>0</v>
      </c>
      <c r="GW117">
        <v>0</v>
      </c>
      <c r="GX117">
        <v>0</v>
      </c>
      <c r="GY117">
        <v>3</v>
      </c>
      <c r="GZ117">
        <v>2</v>
      </c>
      <c r="HA117">
        <v>47</v>
      </c>
      <c r="HB117">
        <v>122</v>
      </c>
      <c r="HC117">
        <v>0</v>
      </c>
      <c r="HD117">
        <v>0</v>
      </c>
      <c r="HE117">
        <v>0</v>
      </c>
      <c r="HF117">
        <v>0</v>
      </c>
      <c r="HG117">
        <v>0</v>
      </c>
      <c r="HH117">
        <v>0</v>
      </c>
      <c r="HI117">
        <v>0</v>
      </c>
      <c r="HJ117">
        <v>0</v>
      </c>
      <c r="HK117">
        <v>0</v>
      </c>
      <c r="HL117">
        <v>0</v>
      </c>
      <c r="HM117">
        <v>3</v>
      </c>
      <c r="HN117">
        <v>2</v>
      </c>
      <c r="HO117">
        <v>47</v>
      </c>
      <c r="HP117">
        <v>122</v>
      </c>
      <c r="HQ117"/>
      <c r="HR117"/>
      <c r="HS117"/>
      <c r="HT117"/>
      <c r="HU117"/>
      <c r="HV117">
        <v>0.4</v>
      </c>
      <c r="HW117">
        <v>0.72189349112426004</v>
      </c>
      <c r="HX117"/>
      <c r="HY117"/>
      <c r="HZ117"/>
      <c r="IA117"/>
      <c r="IB117"/>
      <c r="IC117">
        <v>0.4</v>
      </c>
      <c r="ID117">
        <v>0.72189349112426004</v>
      </c>
    </row>
    <row r="118" spans="1:238" s="16" customFormat="1" x14ac:dyDescent="0.2">
      <c r="A118" s="54" t="s">
        <v>77</v>
      </c>
      <c r="B118" s="54">
        <v>1990</v>
      </c>
      <c r="C118" s="54">
        <v>-6</v>
      </c>
      <c r="D118" s="54" t="s">
        <v>78</v>
      </c>
      <c r="E118" s="54" t="s">
        <v>79</v>
      </c>
      <c r="F118" s="54"/>
      <c r="G118" s="54" t="s">
        <v>106</v>
      </c>
      <c r="H118" s="54" t="s">
        <v>84</v>
      </c>
      <c r="I118" s="54" t="s">
        <v>85</v>
      </c>
      <c r="J118" s="54" t="s">
        <v>86</v>
      </c>
      <c r="K118" s="54" t="s">
        <v>87</v>
      </c>
      <c r="L118" s="54"/>
      <c r="M118" s="54"/>
      <c r="N118" s="54"/>
      <c r="O118" s="54"/>
      <c r="P118" s="54"/>
      <c r="Q118" s="54"/>
      <c r="R118" s="54"/>
      <c r="S118" s="54" t="s">
        <v>107</v>
      </c>
      <c r="T118" s="56">
        <v>1</v>
      </c>
      <c r="U118" s="56" t="s">
        <v>108</v>
      </c>
      <c r="V118" s="57" t="s">
        <v>89</v>
      </c>
      <c r="W118" s="57" t="s">
        <v>57</v>
      </c>
      <c r="X118" s="57" t="s">
        <v>57</v>
      </c>
      <c r="Y118" s="57" t="s">
        <v>57</v>
      </c>
      <c r="Z118" s="62" t="s">
        <v>57</v>
      </c>
      <c r="AA118" s="62"/>
      <c r="AB118" s="62"/>
      <c r="AC118" s="62" t="s">
        <v>57</v>
      </c>
      <c r="AD118" s="62" t="s">
        <v>60</v>
      </c>
      <c r="AE118" s="63" t="s">
        <v>60</v>
      </c>
      <c r="AF118" s="63">
        <v>1</v>
      </c>
      <c r="AG118" s="63">
        <v>1</v>
      </c>
      <c r="AH118" s="63"/>
      <c r="AI118" s="63">
        <v>1</v>
      </c>
      <c r="AJ118" s="62">
        <v>0</v>
      </c>
      <c r="AK118" s="62">
        <v>1</v>
      </c>
      <c r="AL118" s="56">
        <v>1</v>
      </c>
      <c r="AM118" s="56">
        <v>1</v>
      </c>
      <c r="AN118" s="56">
        <v>1</v>
      </c>
      <c r="AO118" s="56"/>
      <c r="AP118" s="56"/>
      <c r="AQ118" s="56"/>
      <c r="AR118" s="56"/>
      <c r="AS118" s="56">
        <v>1</v>
      </c>
      <c r="AT118" s="54"/>
      <c r="AU118" s="54">
        <v>0</v>
      </c>
      <c r="AV118" s="56">
        <v>506</v>
      </c>
      <c r="AW118" s="54">
        <v>50610</v>
      </c>
      <c r="AX118" s="54">
        <v>1</v>
      </c>
      <c r="AY118" s="54">
        <v>0</v>
      </c>
      <c r="AZ118" s="54">
        <v>1</v>
      </c>
      <c r="BA118" s="54">
        <v>1</v>
      </c>
      <c r="BB118" s="54">
        <v>0</v>
      </c>
      <c r="BC118" s="54">
        <v>1</v>
      </c>
      <c r="BD118" s="12" t="s">
        <v>303</v>
      </c>
      <c r="BE118" s="12" t="s">
        <v>383</v>
      </c>
      <c r="BF118" s="5" t="s">
        <v>354</v>
      </c>
      <c r="BG118" s="5" t="s">
        <v>354</v>
      </c>
      <c r="BH118" s="5" t="s">
        <v>347</v>
      </c>
      <c r="BI118" s="5"/>
      <c r="BJ118" s="5" t="s">
        <v>354</v>
      </c>
      <c r="BK118" s="5" t="s">
        <v>355</v>
      </c>
      <c r="BL118" s="5" t="s">
        <v>347</v>
      </c>
      <c r="BM118" s="5"/>
      <c r="BN118" s="161">
        <v>0</v>
      </c>
      <c r="BO118" s="161">
        <v>0</v>
      </c>
      <c r="BP118" s="12"/>
      <c r="BQ118" s="5" t="s">
        <v>756</v>
      </c>
      <c r="BR118" s="5" t="s">
        <v>331</v>
      </c>
      <c r="BS118" s="12" t="s">
        <v>315</v>
      </c>
      <c r="BT118" s="3">
        <v>1</v>
      </c>
      <c r="BU118" s="12">
        <v>3</v>
      </c>
      <c r="BV118" s="12">
        <v>0</v>
      </c>
      <c r="BW118" s="59" t="s">
        <v>1136</v>
      </c>
      <c r="BX118" s="1" t="s">
        <v>320</v>
      </c>
      <c r="BY118" s="28">
        <v>1</v>
      </c>
      <c r="BZ118" s="28">
        <v>0</v>
      </c>
      <c r="CA118" s="59">
        <v>0</v>
      </c>
      <c r="CB118" s="59">
        <v>0</v>
      </c>
      <c r="CC118" s="59">
        <v>1</v>
      </c>
      <c r="CD118" s="59">
        <v>1</v>
      </c>
      <c r="CE118" s="59">
        <v>0</v>
      </c>
      <c r="CF118" s="59">
        <v>0</v>
      </c>
      <c r="CG118" s="59">
        <v>0</v>
      </c>
      <c r="CH118" s="59">
        <v>0</v>
      </c>
      <c r="CI118" s="59">
        <v>1</v>
      </c>
      <c r="CJ118" s="59">
        <v>52</v>
      </c>
      <c r="CK118" s="59" t="s">
        <v>1481</v>
      </c>
      <c r="CL118" s="59">
        <v>25</v>
      </c>
      <c r="CM118" s="59">
        <v>75</v>
      </c>
      <c r="CN118" s="59">
        <v>75</v>
      </c>
      <c r="CO118" s="12">
        <v>0</v>
      </c>
      <c r="CP118" s="12">
        <v>0</v>
      </c>
      <c r="CQ118" s="59">
        <v>1</v>
      </c>
      <c r="CR118" s="161">
        <v>1</v>
      </c>
      <c r="CS118" s="161">
        <v>0</v>
      </c>
      <c r="CT118" s="161">
        <v>0</v>
      </c>
      <c r="CU118" s="59">
        <v>1</v>
      </c>
      <c r="CV118" s="161">
        <v>1</v>
      </c>
      <c r="CW118" s="161">
        <v>0</v>
      </c>
      <c r="CX118" s="161">
        <v>0</v>
      </c>
      <c r="CY118" s="59">
        <v>100</v>
      </c>
      <c r="CZ118" s="59">
        <v>91</v>
      </c>
      <c r="DA118" s="59">
        <v>1</v>
      </c>
      <c r="DB118" s="59">
        <v>1</v>
      </c>
      <c r="DC118" s="59">
        <v>6</v>
      </c>
      <c r="DD118" s="12">
        <f>100-EK118</f>
        <v>40</v>
      </c>
      <c r="DE118" s="12">
        <f t="shared" ref="DE118:DE125" si="475">100-DG118</f>
        <v>40</v>
      </c>
      <c r="DF118" s="12">
        <v>60</v>
      </c>
      <c r="DG118" s="12">
        <v>60</v>
      </c>
      <c r="DH118" s="12">
        <v>60</v>
      </c>
      <c r="DI118" s="12">
        <v>60</v>
      </c>
      <c r="DJ118" s="12">
        <v>0</v>
      </c>
      <c r="DK118" s="5" t="s">
        <v>320</v>
      </c>
      <c r="DL118" s="5" t="s">
        <v>331</v>
      </c>
      <c r="DM118" s="57" t="s">
        <v>1432</v>
      </c>
      <c r="DN118" s="57" t="s">
        <v>82</v>
      </c>
      <c r="DO118" s="57" t="s">
        <v>1359</v>
      </c>
      <c r="DP118" s="57" t="s">
        <v>84</v>
      </c>
      <c r="DQ118" s="57" t="s">
        <v>740</v>
      </c>
      <c r="DR118" s="57" t="s">
        <v>86</v>
      </c>
      <c r="DS118" s="57" t="s">
        <v>1056</v>
      </c>
      <c r="DT118" s="12">
        <f t="shared" ref="DT118" si="476">(DV118/DU118)*100</f>
        <v>73.167539267015698</v>
      </c>
      <c r="DU118" s="12">
        <f t="shared" ref="DU118:DU125" si="477">DV118+DW118+DX118</f>
        <v>152800</v>
      </c>
      <c r="DV118" s="157">
        <v>111800</v>
      </c>
      <c r="DW118" s="157">
        <v>11000</v>
      </c>
      <c r="DX118" s="57" t="s">
        <v>1443</v>
      </c>
      <c r="DZ118" s="101" t="s">
        <v>1010</v>
      </c>
      <c r="EA118" s="101" t="s">
        <v>1014</v>
      </c>
      <c r="EB118" s="101" t="s">
        <v>1016</v>
      </c>
      <c r="ED118" s="12">
        <f t="shared" ref="ED118" si="478">(EF118/EE118)*100</f>
        <v>40</v>
      </c>
      <c r="EE118" s="12">
        <f t="shared" ref="EE118:EE125" si="479">EF118+EG118+EH118</f>
        <v>15</v>
      </c>
      <c r="EF118" s="59">
        <v>6</v>
      </c>
      <c r="EG118" s="59">
        <v>0</v>
      </c>
      <c r="EH118" s="59">
        <v>9</v>
      </c>
      <c r="EI118" s="57"/>
      <c r="EJ118" s="63" t="s">
        <v>952</v>
      </c>
      <c r="EK118" s="80">
        <v>60</v>
      </c>
      <c r="EL118" s="63" t="s">
        <v>952</v>
      </c>
      <c r="EM118" s="80">
        <v>20</v>
      </c>
      <c r="EP118" s="12" t="s">
        <v>757</v>
      </c>
      <c r="ES118" s="12">
        <v>1</v>
      </c>
      <c r="ET118" s="12" t="s">
        <v>949</v>
      </c>
      <c r="EU118" s="12" t="s">
        <v>758</v>
      </c>
      <c r="EV118" s="12"/>
      <c r="EW118" s="12"/>
      <c r="EX118" s="54" t="s">
        <v>109</v>
      </c>
      <c r="EY118" s="54"/>
      <c r="EZ118" s="54">
        <v>2</v>
      </c>
      <c r="FA118" s="54"/>
      <c r="FB118" s="54">
        <v>1</v>
      </c>
      <c r="FC118" s="54">
        <v>1</v>
      </c>
      <c r="FD118" s="54">
        <v>3</v>
      </c>
      <c r="FE118" s="60">
        <v>24592</v>
      </c>
      <c r="FF118" s="54">
        <v>3</v>
      </c>
      <c r="FG118" s="60">
        <v>28854</v>
      </c>
      <c r="FH118" s="54">
        <v>2</v>
      </c>
      <c r="FI118" s="54">
        <v>0</v>
      </c>
      <c r="FJ118" s="54"/>
      <c r="FK118" s="54"/>
      <c r="FL118" s="54">
        <v>811</v>
      </c>
      <c r="FM118" s="54"/>
      <c r="FN118" s="54"/>
      <c r="FO118" s="54"/>
      <c r="FP118" s="54">
        <v>811</v>
      </c>
      <c r="FQ118" s="54">
        <v>3</v>
      </c>
      <c r="FR118" s="54" t="s">
        <v>65</v>
      </c>
      <c r="FS118" s="16">
        <v>1</v>
      </c>
      <c r="FT118">
        <v>9</v>
      </c>
      <c r="FU118">
        <v>9</v>
      </c>
      <c r="FV118" s="134">
        <v>33125</v>
      </c>
      <c r="FW118">
        <v>9</v>
      </c>
      <c r="FX118">
        <v>10</v>
      </c>
      <c r="FY118" s="134">
        <v>33126</v>
      </c>
      <c r="FZ118" s="134">
        <v>33096</v>
      </c>
      <c r="GA118" s="134">
        <v>33066</v>
      </c>
      <c r="GB118" s="134">
        <v>33036</v>
      </c>
      <c r="GC118" s="134">
        <v>33006</v>
      </c>
      <c r="GD118" s="134">
        <v>32976</v>
      </c>
      <c r="GE118" s="134">
        <v>32946</v>
      </c>
      <c r="GF118" s="134">
        <v>32761</v>
      </c>
      <c r="GG118" s="134">
        <v>33095</v>
      </c>
      <c r="GH118" s="134">
        <v>33065</v>
      </c>
      <c r="GI118" s="134">
        <v>33035</v>
      </c>
      <c r="GJ118" s="134">
        <v>33005</v>
      </c>
      <c r="GK118" s="134">
        <v>32975</v>
      </c>
      <c r="GL118" s="134">
        <v>32945</v>
      </c>
      <c r="GM118" s="134">
        <v>32760</v>
      </c>
      <c r="GN118">
        <v>1</v>
      </c>
      <c r="GO118">
        <v>0</v>
      </c>
      <c r="GP118">
        <v>0</v>
      </c>
      <c r="GQ118">
        <v>0</v>
      </c>
      <c r="GR118">
        <v>0</v>
      </c>
      <c r="GS118">
        <v>0</v>
      </c>
      <c r="GT118">
        <v>0</v>
      </c>
      <c r="GU118">
        <v>0</v>
      </c>
      <c r="GV118">
        <v>0</v>
      </c>
      <c r="GW118">
        <v>0</v>
      </c>
      <c r="GX118">
        <v>0</v>
      </c>
      <c r="GY118">
        <v>0</v>
      </c>
      <c r="GZ118">
        <v>0</v>
      </c>
      <c r="HA118">
        <v>47</v>
      </c>
      <c r="HB118">
        <v>122</v>
      </c>
      <c r="HC118">
        <v>0</v>
      </c>
      <c r="HD118">
        <v>0</v>
      </c>
      <c r="HE118">
        <v>0</v>
      </c>
      <c r="HF118">
        <v>0</v>
      </c>
      <c r="HG118">
        <v>0</v>
      </c>
      <c r="HH118">
        <v>0</v>
      </c>
      <c r="HI118">
        <v>0</v>
      </c>
      <c r="HJ118">
        <v>0</v>
      </c>
      <c r="HK118">
        <v>0</v>
      </c>
      <c r="HL118">
        <v>0</v>
      </c>
      <c r="HM118">
        <v>0</v>
      </c>
      <c r="HN118">
        <v>0</v>
      </c>
      <c r="HO118">
        <v>47</v>
      </c>
      <c r="HP118">
        <v>122</v>
      </c>
      <c r="HQ118"/>
      <c r="HR118"/>
      <c r="HS118"/>
      <c r="HT118"/>
      <c r="HU118"/>
      <c r="HV118"/>
      <c r="HW118">
        <v>0.27810650887574001</v>
      </c>
      <c r="HX118"/>
      <c r="HY118"/>
      <c r="HZ118"/>
      <c r="IA118"/>
      <c r="IB118"/>
      <c r="IC118"/>
      <c r="ID118">
        <v>0.27810650887574001</v>
      </c>
    </row>
    <row r="119" spans="1:238" s="16" customFormat="1" x14ac:dyDescent="0.2">
      <c r="A119" s="54" t="s">
        <v>77</v>
      </c>
      <c r="B119" s="54">
        <v>1990</v>
      </c>
      <c r="C119" s="54">
        <v>-6</v>
      </c>
      <c r="D119" s="54" t="s">
        <v>78</v>
      </c>
      <c r="E119" s="54" t="s">
        <v>79</v>
      </c>
      <c r="F119" s="54"/>
      <c r="G119" s="54" t="s">
        <v>106</v>
      </c>
      <c r="H119" s="54" t="s">
        <v>84</v>
      </c>
      <c r="I119" s="54" t="s">
        <v>85</v>
      </c>
      <c r="J119" s="54" t="s">
        <v>86</v>
      </c>
      <c r="K119" s="54" t="s">
        <v>87</v>
      </c>
      <c r="L119" s="54"/>
      <c r="M119" s="54"/>
      <c r="N119" s="54"/>
      <c r="O119" s="54"/>
      <c r="P119" s="54"/>
      <c r="Q119" s="54"/>
      <c r="R119" s="54"/>
      <c r="S119" s="54" t="s">
        <v>107</v>
      </c>
      <c r="T119" s="56">
        <v>1</v>
      </c>
      <c r="U119" s="56" t="s">
        <v>108</v>
      </c>
      <c r="V119" s="57" t="s">
        <v>89</v>
      </c>
      <c r="W119" s="57" t="s">
        <v>57</v>
      </c>
      <c r="X119" s="57" t="s">
        <v>57</v>
      </c>
      <c r="Y119" s="57" t="s">
        <v>57</v>
      </c>
      <c r="Z119" s="62" t="s">
        <v>57</v>
      </c>
      <c r="AA119" s="62"/>
      <c r="AB119" s="62"/>
      <c r="AC119" s="62" t="s">
        <v>57</v>
      </c>
      <c r="AD119" s="62" t="s">
        <v>60</v>
      </c>
      <c r="AE119" s="63" t="s">
        <v>60</v>
      </c>
      <c r="AF119" s="63">
        <v>1</v>
      </c>
      <c r="AG119" s="63">
        <v>1</v>
      </c>
      <c r="AH119" s="63"/>
      <c r="AI119" s="63">
        <v>1</v>
      </c>
      <c r="AJ119" s="62">
        <v>0</v>
      </c>
      <c r="AK119" s="62">
        <v>1</v>
      </c>
      <c r="AL119" s="56">
        <v>1</v>
      </c>
      <c r="AM119" s="56">
        <v>1</v>
      </c>
      <c r="AN119" s="56">
        <v>1</v>
      </c>
      <c r="AO119" s="56"/>
      <c r="AP119" s="56"/>
      <c r="AQ119" s="56"/>
      <c r="AR119" s="56"/>
      <c r="AS119" s="56">
        <v>1</v>
      </c>
      <c r="AT119" s="54"/>
      <c r="AU119" s="54">
        <v>0</v>
      </c>
      <c r="AV119" s="56">
        <v>506</v>
      </c>
      <c r="AW119" s="54">
        <v>50610</v>
      </c>
      <c r="AX119" s="54">
        <v>1</v>
      </c>
      <c r="AY119" s="54">
        <v>0</v>
      </c>
      <c r="AZ119" s="54">
        <v>1</v>
      </c>
      <c r="BA119" s="54">
        <v>1</v>
      </c>
      <c r="BB119" s="54">
        <v>0</v>
      </c>
      <c r="BC119" s="54">
        <v>1</v>
      </c>
      <c r="BD119" s="12" t="s">
        <v>303</v>
      </c>
      <c r="BE119" s="12" t="s">
        <v>383</v>
      </c>
      <c r="BF119" s="5" t="s">
        <v>354</v>
      </c>
      <c r="BG119" s="5" t="s">
        <v>354</v>
      </c>
      <c r="BH119" s="5" t="s">
        <v>347</v>
      </c>
      <c r="BI119" s="5"/>
      <c r="BJ119" s="5" t="s">
        <v>354</v>
      </c>
      <c r="BK119" s="5" t="s">
        <v>355</v>
      </c>
      <c r="BL119" s="5" t="s">
        <v>347</v>
      </c>
      <c r="BM119" s="5"/>
      <c r="BN119" s="161">
        <v>0</v>
      </c>
      <c r="BO119" s="161">
        <v>0</v>
      </c>
      <c r="BP119" s="12"/>
      <c r="BQ119" s="5" t="s">
        <v>756</v>
      </c>
      <c r="BR119" s="5" t="s">
        <v>331</v>
      </c>
      <c r="BS119" s="12" t="s">
        <v>315</v>
      </c>
      <c r="BT119" s="3">
        <v>1</v>
      </c>
      <c r="BU119" s="12">
        <v>3</v>
      </c>
      <c r="BV119" s="12">
        <v>0</v>
      </c>
      <c r="BW119" s="59" t="s">
        <v>1136</v>
      </c>
      <c r="BX119" s="1" t="s">
        <v>320</v>
      </c>
      <c r="BY119" s="28">
        <v>1</v>
      </c>
      <c r="BZ119" s="28">
        <v>0</v>
      </c>
      <c r="CA119" s="59">
        <v>0</v>
      </c>
      <c r="CB119" s="59">
        <v>0</v>
      </c>
      <c r="CC119" s="59">
        <v>1</v>
      </c>
      <c r="CD119" s="59">
        <v>1</v>
      </c>
      <c r="CE119" s="59">
        <v>0</v>
      </c>
      <c r="CF119" s="59">
        <v>0</v>
      </c>
      <c r="CG119" s="59">
        <v>0</v>
      </c>
      <c r="CH119" s="59">
        <v>0</v>
      </c>
      <c r="CI119" s="59">
        <v>1</v>
      </c>
      <c r="CJ119" s="59">
        <v>53</v>
      </c>
      <c r="CK119" s="59" t="s">
        <v>1482</v>
      </c>
      <c r="CL119" s="59">
        <v>25</v>
      </c>
      <c r="CM119" s="59">
        <v>75</v>
      </c>
      <c r="CN119" s="59">
        <v>75</v>
      </c>
      <c r="CO119" s="12">
        <v>0</v>
      </c>
      <c r="CP119" s="12">
        <v>0</v>
      </c>
      <c r="CQ119" s="59">
        <v>1</v>
      </c>
      <c r="CR119" s="161">
        <v>1</v>
      </c>
      <c r="CS119" s="161">
        <v>0</v>
      </c>
      <c r="CT119" s="161">
        <v>0</v>
      </c>
      <c r="CU119" s="59">
        <v>1</v>
      </c>
      <c r="CV119" s="161">
        <v>1</v>
      </c>
      <c r="CW119" s="161">
        <v>0</v>
      </c>
      <c r="CX119" s="161">
        <v>0</v>
      </c>
      <c r="CY119" s="59">
        <v>40</v>
      </c>
      <c r="CZ119" s="59">
        <v>78.8</v>
      </c>
      <c r="DA119" s="59">
        <v>1</v>
      </c>
      <c r="DB119" s="59">
        <v>1</v>
      </c>
      <c r="DC119" s="59">
        <v>6</v>
      </c>
      <c r="DD119" s="12">
        <f>100-EK120</f>
        <v>40</v>
      </c>
      <c r="DE119" s="12">
        <f t="shared" si="475"/>
        <v>40</v>
      </c>
      <c r="DF119" s="12">
        <v>60</v>
      </c>
      <c r="DG119" s="12">
        <v>60</v>
      </c>
      <c r="DH119" s="12">
        <v>60</v>
      </c>
      <c r="DI119" s="12">
        <v>60</v>
      </c>
      <c r="DJ119" s="12">
        <v>0</v>
      </c>
      <c r="DK119" s="5" t="s">
        <v>320</v>
      </c>
      <c r="DL119" s="5" t="s">
        <v>331</v>
      </c>
      <c r="DM119" s="57" t="s">
        <v>1432</v>
      </c>
      <c r="DN119" s="57" t="s">
        <v>82</v>
      </c>
      <c r="DO119" s="57" t="s">
        <v>1359</v>
      </c>
      <c r="DP119" s="57" t="s">
        <v>84</v>
      </c>
      <c r="DQ119" s="57" t="s">
        <v>740</v>
      </c>
      <c r="DR119" s="57" t="s">
        <v>86</v>
      </c>
      <c r="DS119" s="57" t="s">
        <v>1056</v>
      </c>
      <c r="DT119" s="12">
        <f t="shared" ref="DT119" si="480">(DV119/DU119)*100</f>
        <v>73.167539267015698</v>
      </c>
      <c r="DU119" s="12">
        <f t="shared" si="477"/>
        <v>152800</v>
      </c>
      <c r="DV119" s="157">
        <v>111800</v>
      </c>
      <c r="DW119" s="157">
        <v>11000</v>
      </c>
      <c r="DX119" s="57" t="s">
        <v>1443</v>
      </c>
      <c r="DZ119" s="101" t="s">
        <v>1010</v>
      </c>
      <c r="EA119" s="101" t="s">
        <v>1014</v>
      </c>
      <c r="EB119" s="101" t="s">
        <v>1016</v>
      </c>
      <c r="ED119" s="12">
        <f t="shared" ref="ED119" si="481">(EF119/EE119)*100</f>
        <v>40</v>
      </c>
      <c r="EE119" s="12">
        <f t="shared" si="479"/>
        <v>15</v>
      </c>
      <c r="EF119" s="59">
        <v>6</v>
      </c>
      <c r="EG119" s="59">
        <v>0</v>
      </c>
      <c r="EH119" s="59">
        <v>9</v>
      </c>
      <c r="EI119" s="57"/>
      <c r="EJ119" s="63" t="s">
        <v>952</v>
      </c>
      <c r="EK119" s="80">
        <v>60</v>
      </c>
      <c r="EL119" s="63" t="s">
        <v>952</v>
      </c>
      <c r="EM119" s="80">
        <v>20</v>
      </c>
      <c r="EP119" s="12" t="s">
        <v>757</v>
      </c>
      <c r="ES119" s="12">
        <v>1</v>
      </c>
      <c r="ET119" s="12" t="s">
        <v>949</v>
      </c>
      <c r="EU119" s="12" t="s">
        <v>758</v>
      </c>
      <c r="EV119" s="12"/>
      <c r="EW119" s="12"/>
      <c r="EX119" s="54" t="s">
        <v>109</v>
      </c>
      <c r="EY119" s="54"/>
      <c r="EZ119" s="54">
        <v>2</v>
      </c>
      <c r="FA119" s="54"/>
      <c r="FB119" s="54">
        <v>1</v>
      </c>
      <c r="FC119" s="54">
        <v>1</v>
      </c>
      <c r="FD119" s="54">
        <v>3</v>
      </c>
      <c r="FE119" s="60">
        <v>24592</v>
      </c>
      <c r="FF119" s="54">
        <v>3</v>
      </c>
      <c r="FG119" s="60">
        <v>28854</v>
      </c>
      <c r="FH119" s="54">
        <v>2</v>
      </c>
      <c r="FI119" s="54">
        <v>0</v>
      </c>
      <c r="FJ119" s="54"/>
      <c r="FK119" s="54"/>
      <c r="FL119" s="54">
        <v>811</v>
      </c>
      <c r="FM119" s="54"/>
      <c r="FN119" s="54"/>
      <c r="FO119" s="54"/>
      <c r="FP119" s="54">
        <v>811</v>
      </c>
      <c r="FQ119" s="54">
        <v>3</v>
      </c>
      <c r="FR119" s="54" t="s">
        <v>65</v>
      </c>
      <c r="FS119" s="16">
        <v>1</v>
      </c>
      <c r="FT119">
        <v>9</v>
      </c>
      <c r="FU119">
        <v>9</v>
      </c>
      <c r="FV119" s="134">
        <v>33125</v>
      </c>
      <c r="FW119">
        <v>9</v>
      </c>
      <c r="FX119">
        <v>10</v>
      </c>
      <c r="FY119" s="134">
        <v>33126</v>
      </c>
      <c r="FZ119" s="134">
        <v>33096</v>
      </c>
      <c r="GA119" s="134">
        <v>33066</v>
      </c>
      <c r="GB119" s="134">
        <v>33036</v>
      </c>
      <c r="GC119" s="134">
        <v>33006</v>
      </c>
      <c r="GD119" s="134">
        <v>32976</v>
      </c>
      <c r="GE119" s="134">
        <v>32946</v>
      </c>
      <c r="GF119" s="134">
        <v>32761</v>
      </c>
      <c r="GG119" s="134">
        <v>33095</v>
      </c>
      <c r="GH119" s="134">
        <v>33065</v>
      </c>
      <c r="GI119" s="134">
        <v>33035</v>
      </c>
      <c r="GJ119" s="134">
        <v>33005</v>
      </c>
      <c r="GK119" s="134">
        <v>32975</v>
      </c>
      <c r="GL119" s="134">
        <v>32945</v>
      </c>
      <c r="GM119" s="134">
        <v>32760</v>
      </c>
      <c r="GN119">
        <v>2</v>
      </c>
      <c r="GO119">
        <v>0</v>
      </c>
      <c r="GP119">
        <v>0</v>
      </c>
      <c r="GQ119">
        <v>6</v>
      </c>
      <c r="GR119">
        <v>0</v>
      </c>
      <c r="GS119">
        <v>6</v>
      </c>
      <c r="GT119">
        <v>0</v>
      </c>
      <c r="GU119">
        <v>6</v>
      </c>
      <c r="GV119">
        <v>0</v>
      </c>
      <c r="GW119">
        <v>6</v>
      </c>
      <c r="GX119">
        <v>0</v>
      </c>
      <c r="GY119">
        <v>6</v>
      </c>
      <c r="GZ119">
        <v>0</v>
      </c>
      <c r="HA119">
        <v>106</v>
      </c>
      <c r="HB119">
        <v>9</v>
      </c>
      <c r="HC119">
        <v>6</v>
      </c>
      <c r="HD119">
        <v>0</v>
      </c>
      <c r="HE119">
        <v>6</v>
      </c>
      <c r="HF119">
        <v>0</v>
      </c>
      <c r="HG119">
        <v>6</v>
      </c>
      <c r="HH119">
        <v>0</v>
      </c>
      <c r="HI119">
        <v>6</v>
      </c>
      <c r="HJ119">
        <v>0</v>
      </c>
      <c r="HK119">
        <v>6</v>
      </c>
      <c r="HL119">
        <v>0</v>
      </c>
      <c r="HM119">
        <v>6</v>
      </c>
      <c r="HN119">
        <v>0</v>
      </c>
      <c r="HO119">
        <v>6</v>
      </c>
      <c r="HP119">
        <v>9</v>
      </c>
      <c r="HQ119">
        <v>1</v>
      </c>
      <c r="HR119">
        <v>1</v>
      </c>
      <c r="HS119">
        <v>1</v>
      </c>
      <c r="HT119">
        <v>1</v>
      </c>
      <c r="HU119">
        <v>1</v>
      </c>
      <c r="HV119">
        <v>1</v>
      </c>
      <c r="HW119">
        <v>0.4</v>
      </c>
      <c r="HX119"/>
      <c r="HY119">
        <v>1</v>
      </c>
      <c r="HZ119">
        <v>1</v>
      </c>
      <c r="IA119">
        <v>1</v>
      </c>
      <c r="IB119">
        <v>1</v>
      </c>
      <c r="IC119">
        <v>1</v>
      </c>
      <c r="ID119">
        <v>0.92173913043478295</v>
      </c>
    </row>
    <row r="120" spans="1:238" s="16" customFormat="1" x14ac:dyDescent="0.2">
      <c r="A120" s="54" t="s">
        <v>77</v>
      </c>
      <c r="B120" s="54">
        <v>1990</v>
      </c>
      <c r="C120" s="54">
        <v>-6</v>
      </c>
      <c r="D120" s="54" t="s">
        <v>78</v>
      </c>
      <c r="E120" s="54" t="s">
        <v>79</v>
      </c>
      <c r="F120" s="54"/>
      <c r="G120" s="54" t="s">
        <v>106</v>
      </c>
      <c r="H120" s="54"/>
      <c r="I120" s="54"/>
      <c r="J120" s="54"/>
      <c r="K120" s="54"/>
      <c r="L120" s="54"/>
      <c r="M120" s="54"/>
      <c r="N120" s="54"/>
      <c r="O120" s="54"/>
      <c r="P120" s="54"/>
      <c r="Q120" s="54"/>
      <c r="R120" s="54"/>
      <c r="S120" s="54"/>
      <c r="T120" s="56"/>
      <c r="U120" s="56"/>
      <c r="V120" s="57"/>
      <c r="W120" s="57"/>
      <c r="X120" s="57"/>
      <c r="Y120" s="57"/>
      <c r="Z120" s="62"/>
      <c r="AA120" s="62"/>
      <c r="AB120" s="62"/>
      <c r="AC120" s="62"/>
      <c r="AD120" s="62"/>
      <c r="AE120" s="63"/>
      <c r="AF120" s="63"/>
      <c r="AG120" s="63"/>
      <c r="AH120" s="63"/>
      <c r="AI120" s="63"/>
      <c r="AJ120" s="62">
        <v>0</v>
      </c>
      <c r="AK120" s="62">
        <v>1</v>
      </c>
      <c r="AL120" s="56">
        <v>1</v>
      </c>
      <c r="AM120" s="56">
        <v>1</v>
      </c>
      <c r="AN120" s="56">
        <v>1</v>
      </c>
      <c r="AO120" s="56"/>
      <c r="AP120" s="56"/>
      <c r="AQ120" s="56"/>
      <c r="AR120" s="56"/>
      <c r="AS120" s="56">
        <v>1</v>
      </c>
      <c r="AT120" s="54"/>
      <c r="AU120" s="54">
        <v>0</v>
      </c>
      <c r="AV120" s="56">
        <v>506</v>
      </c>
      <c r="AW120" s="54">
        <v>50610</v>
      </c>
      <c r="AX120" s="54">
        <v>1</v>
      </c>
      <c r="AY120" s="54">
        <v>0</v>
      </c>
      <c r="AZ120" s="54">
        <v>1</v>
      </c>
      <c r="BA120" s="54">
        <v>1</v>
      </c>
      <c r="BB120" s="54">
        <v>0</v>
      </c>
      <c r="BC120" s="54">
        <v>1</v>
      </c>
      <c r="BD120" s="12" t="s">
        <v>303</v>
      </c>
      <c r="BE120" s="12" t="s">
        <v>383</v>
      </c>
      <c r="BF120" s="5" t="s">
        <v>354</v>
      </c>
      <c r="BG120" s="5" t="s">
        <v>354</v>
      </c>
      <c r="BH120" s="5" t="s">
        <v>347</v>
      </c>
      <c r="BI120" s="5"/>
      <c r="BJ120" s="5" t="s">
        <v>354</v>
      </c>
      <c r="BK120" s="5" t="s">
        <v>355</v>
      </c>
      <c r="BL120" s="5" t="s">
        <v>347</v>
      </c>
      <c r="BM120" s="5"/>
      <c r="BN120" s="161">
        <v>0</v>
      </c>
      <c r="BO120" s="161">
        <v>0</v>
      </c>
      <c r="BP120" s="12"/>
      <c r="BQ120" s="5" t="s">
        <v>756</v>
      </c>
      <c r="BR120" s="5" t="s">
        <v>331</v>
      </c>
      <c r="BS120" s="12" t="s">
        <v>315</v>
      </c>
      <c r="BT120" s="3">
        <v>1</v>
      </c>
      <c r="BU120" s="12">
        <v>3</v>
      </c>
      <c r="BV120" s="12">
        <v>0</v>
      </c>
      <c r="BW120" s="57" t="s">
        <v>84</v>
      </c>
      <c r="BX120" s="12" t="s">
        <v>1424</v>
      </c>
      <c r="BY120" s="12">
        <v>0</v>
      </c>
      <c r="BZ120" s="12">
        <v>1</v>
      </c>
      <c r="CA120" s="59">
        <v>1</v>
      </c>
      <c r="CB120" s="59">
        <v>0</v>
      </c>
      <c r="CC120" s="59">
        <v>2</v>
      </c>
      <c r="CD120" s="59">
        <v>0</v>
      </c>
      <c r="CE120" s="59">
        <v>0</v>
      </c>
      <c r="CF120" s="59">
        <v>1</v>
      </c>
      <c r="CG120" s="59">
        <v>0</v>
      </c>
      <c r="CH120" s="59">
        <v>0</v>
      </c>
      <c r="CI120" s="59">
        <v>1</v>
      </c>
      <c r="CJ120" s="59">
        <v>55</v>
      </c>
      <c r="CK120" s="59" t="s">
        <v>1484</v>
      </c>
      <c r="CL120" s="59">
        <v>75</v>
      </c>
      <c r="CM120" s="59">
        <v>25</v>
      </c>
      <c r="CN120" s="59">
        <v>25</v>
      </c>
      <c r="CO120" s="12">
        <v>0</v>
      </c>
      <c r="CP120" s="12">
        <v>0</v>
      </c>
      <c r="CQ120" s="59">
        <v>1</v>
      </c>
      <c r="CR120" s="161">
        <v>1</v>
      </c>
      <c r="CS120" s="161">
        <v>0</v>
      </c>
      <c r="CT120" s="161">
        <v>0</v>
      </c>
      <c r="CU120" s="59">
        <v>1</v>
      </c>
      <c r="CV120" s="161">
        <v>1</v>
      </c>
      <c r="CW120" s="161">
        <v>0</v>
      </c>
      <c r="CX120" s="161">
        <v>0</v>
      </c>
      <c r="CY120" s="59">
        <v>0</v>
      </c>
      <c r="CZ120" s="59">
        <v>9</v>
      </c>
      <c r="DA120" s="59">
        <v>1</v>
      </c>
      <c r="DB120" s="59">
        <v>1</v>
      </c>
      <c r="DC120" s="59">
        <v>6</v>
      </c>
      <c r="DD120" s="12">
        <v>75</v>
      </c>
      <c r="DE120" s="12">
        <f t="shared" si="475"/>
        <v>80</v>
      </c>
      <c r="DF120" s="12">
        <v>20</v>
      </c>
      <c r="DG120" s="12">
        <v>20</v>
      </c>
      <c r="DH120" s="12">
        <v>20</v>
      </c>
      <c r="DI120" s="12">
        <v>20</v>
      </c>
      <c r="DJ120" s="12">
        <v>0</v>
      </c>
      <c r="DK120" s="5" t="s">
        <v>320</v>
      </c>
      <c r="DL120" s="5" t="s">
        <v>331</v>
      </c>
      <c r="DM120" s="57" t="s">
        <v>1432</v>
      </c>
      <c r="DN120" s="57" t="s">
        <v>82</v>
      </c>
      <c r="DO120" s="57" t="s">
        <v>1359</v>
      </c>
      <c r="DP120" s="57" t="s">
        <v>84</v>
      </c>
      <c r="DQ120" s="57" t="s">
        <v>740</v>
      </c>
      <c r="DR120" s="57" t="s">
        <v>86</v>
      </c>
      <c r="DS120" s="57" t="s">
        <v>1056</v>
      </c>
      <c r="DT120" s="12">
        <f t="shared" ref="DT120" si="482">(DW120/DU120)*100</f>
        <v>7.1989528795811522</v>
      </c>
      <c r="DU120" s="12">
        <f t="shared" si="477"/>
        <v>152800</v>
      </c>
      <c r="DV120" s="157">
        <v>111800</v>
      </c>
      <c r="DW120" s="157">
        <v>11000</v>
      </c>
      <c r="DX120" s="57" t="s">
        <v>1443</v>
      </c>
      <c r="DZ120" s="101" t="s">
        <v>1010</v>
      </c>
      <c r="EA120" s="101" t="s">
        <v>1014</v>
      </c>
      <c r="EB120" s="101" t="s">
        <v>1016</v>
      </c>
      <c r="ED120" s="12">
        <f t="shared" ref="ED120" si="483">(EG120/EE120)*100</f>
        <v>0</v>
      </c>
      <c r="EE120" s="12">
        <f t="shared" si="479"/>
        <v>15</v>
      </c>
      <c r="EF120" s="59">
        <v>6</v>
      </c>
      <c r="EG120" s="59">
        <v>0</v>
      </c>
      <c r="EH120" s="59">
        <v>9</v>
      </c>
      <c r="EI120" s="57"/>
      <c r="EJ120" s="63" t="s">
        <v>952</v>
      </c>
      <c r="EK120" s="80">
        <v>60</v>
      </c>
      <c r="EL120" s="63" t="s">
        <v>952</v>
      </c>
      <c r="EM120" s="80">
        <v>20</v>
      </c>
      <c r="EP120" s="12" t="s">
        <v>757</v>
      </c>
      <c r="ES120" s="12">
        <v>1</v>
      </c>
      <c r="ET120" s="12" t="s">
        <v>949</v>
      </c>
      <c r="EU120" s="12" t="s">
        <v>758</v>
      </c>
      <c r="EV120" s="12"/>
      <c r="EW120" s="12"/>
      <c r="EX120" s="54" t="s">
        <v>109</v>
      </c>
      <c r="EY120" s="54"/>
      <c r="EZ120" s="54">
        <v>2</v>
      </c>
      <c r="FA120" s="54"/>
      <c r="FB120" s="54">
        <v>1</v>
      </c>
      <c r="FC120" s="54">
        <v>1</v>
      </c>
      <c r="FD120" s="54">
        <v>3</v>
      </c>
      <c r="FE120" s="60">
        <v>24592</v>
      </c>
      <c r="FF120" s="54">
        <v>3</v>
      </c>
      <c r="FG120" s="60">
        <v>28854</v>
      </c>
      <c r="FH120" s="54">
        <v>2</v>
      </c>
      <c r="FI120" s="54">
        <v>0</v>
      </c>
      <c r="FJ120" s="54"/>
      <c r="FK120" s="54"/>
      <c r="FL120" s="54">
        <v>811</v>
      </c>
      <c r="FM120" s="54"/>
      <c r="FN120" s="54"/>
      <c r="FO120" s="54"/>
      <c r="FP120" s="54">
        <v>811</v>
      </c>
      <c r="FQ120" s="54">
        <v>3</v>
      </c>
      <c r="FR120" s="54" t="s">
        <v>65</v>
      </c>
      <c r="FS120" s="16">
        <v>0</v>
      </c>
      <c r="FT120">
        <v>9</v>
      </c>
      <c r="FU120">
        <v>9</v>
      </c>
      <c r="FV120" s="134">
        <v>33125</v>
      </c>
      <c r="FW120">
        <v>9</v>
      </c>
      <c r="FX120">
        <v>10</v>
      </c>
      <c r="FY120" s="134">
        <v>33126</v>
      </c>
      <c r="FZ120" s="134">
        <v>33096</v>
      </c>
      <c r="GA120" s="134">
        <v>33066</v>
      </c>
      <c r="GB120" s="134">
        <v>33036</v>
      </c>
      <c r="GC120" s="134">
        <v>33006</v>
      </c>
      <c r="GD120" s="134">
        <v>32976</v>
      </c>
      <c r="GE120" s="134">
        <v>32946</v>
      </c>
      <c r="GF120" s="134">
        <v>32761</v>
      </c>
      <c r="GG120" s="134">
        <v>33095</v>
      </c>
      <c r="GH120" s="134">
        <v>33065</v>
      </c>
      <c r="GI120" s="134">
        <v>33035</v>
      </c>
      <c r="GJ120" s="134">
        <v>33005</v>
      </c>
      <c r="GK120" s="134">
        <v>32975</v>
      </c>
      <c r="GL120" s="134">
        <v>32945</v>
      </c>
      <c r="GM120" s="134">
        <v>32760</v>
      </c>
      <c r="GN120">
        <v>1</v>
      </c>
      <c r="GO120">
        <v>0</v>
      </c>
      <c r="GP120">
        <v>0</v>
      </c>
      <c r="GQ120">
        <v>0</v>
      </c>
      <c r="GR120">
        <v>0</v>
      </c>
      <c r="GS120">
        <v>0</v>
      </c>
      <c r="GT120">
        <v>0</v>
      </c>
      <c r="GU120">
        <v>0</v>
      </c>
      <c r="GV120">
        <v>0</v>
      </c>
      <c r="GW120">
        <v>0</v>
      </c>
      <c r="GX120">
        <v>0</v>
      </c>
      <c r="GY120">
        <v>0</v>
      </c>
      <c r="GZ120">
        <v>0</v>
      </c>
      <c r="HA120">
        <v>47</v>
      </c>
      <c r="HB120">
        <v>122</v>
      </c>
      <c r="HC120">
        <v>0</v>
      </c>
      <c r="HD120">
        <v>0</v>
      </c>
      <c r="HE120">
        <v>0</v>
      </c>
      <c r="HF120">
        <v>0</v>
      </c>
      <c r="HG120">
        <v>0</v>
      </c>
      <c r="HH120">
        <v>0</v>
      </c>
      <c r="HI120">
        <v>0</v>
      </c>
      <c r="HJ120">
        <v>0</v>
      </c>
      <c r="HK120">
        <v>0</v>
      </c>
      <c r="HL120">
        <v>0</v>
      </c>
      <c r="HM120">
        <v>0</v>
      </c>
      <c r="HN120">
        <v>0</v>
      </c>
      <c r="HO120">
        <v>47</v>
      </c>
      <c r="HP120">
        <v>122</v>
      </c>
      <c r="HQ120"/>
      <c r="HR120"/>
      <c r="HS120"/>
      <c r="HT120"/>
      <c r="HU120"/>
      <c r="HV120"/>
      <c r="HW120">
        <v>0.72189349112426004</v>
      </c>
      <c r="HX120"/>
      <c r="HY120"/>
      <c r="HZ120"/>
      <c r="IA120"/>
      <c r="IB120"/>
      <c r="IC120"/>
      <c r="ID120">
        <v>0.72189349112426004</v>
      </c>
    </row>
    <row r="121" spans="1:238" s="16" customFormat="1" x14ac:dyDescent="0.2">
      <c r="A121" s="54" t="s">
        <v>77</v>
      </c>
      <c r="B121" s="54">
        <v>1990</v>
      </c>
      <c r="C121" s="54">
        <v>-6</v>
      </c>
      <c r="D121" s="54" t="s">
        <v>78</v>
      </c>
      <c r="E121" s="54" t="s">
        <v>79</v>
      </c>
      <c r="F121" s="54"/>
      <c r="G121" s="54" t="s">
        <v>106</v>
      </c>
      <c r="H121" s="54"/>
      <c r="I121" s="54"/>
      <c r="J121" s="54"/>
      <c r="K121" s="54"/>
      <c r="L121" s="54"/>
      <c r="M121" s="54"/>
      <c r="N121" s="54"/>
      <c r="O121" s="54"/>
      <c r="P121" s="54"/>
      <c r="Q121" s="54"/>
      <c r="R121" s="54"/>
      <c r="S121" s="54"/>
      <c r="T121" s="56"/>
      <c r="U121" s="56"/>
      <c r="V121" s="57"/>
      <c r="W121" s="57"/>
      <c r="X121" s="57"/>
      <c r="Y121" s="57"/>
      <c r="Z121" s="62"/>
      <c r="AA121" s="62"/>
      <c r="AB121" s="62"/>
      <c r="AC121" s="62"/>
      <c r="AD121" s="62"/>
      <c r="AE121" s="63"/>
      <c r="AF121" s="63"/>
      <c r="AG121" s="63"/>
      <c r="AH121" s="63"/>
      <c r="AI121" s="63"/>
      <c r="AJ121" s="62">
        <v>0</v>
      </c>
      <c r="AK121" s="62">
        <v>1</v>
      </c>
      <c r="AL121" s="56">
        <v>1</v>
      </c>
      <c r="AM121" s="56">
        <v>1</v>
      </c>
      <c r="AN121" s="56">
        <v>1</v>
      </c>
      <c r="AO121" s="56"/>
      <c r="AP121" s="56"/>
      <c r="AQ121" s="56"/>
      <c r="AR121" s="56"/>
      <c r="AS121" s="56">
        <v>1</v>
      </c>
      <c r="AT121" s="54"/>
      <c r="AU121" s="54">
        <v>0</v>
      </c>
      <c r="AV121" s="56">
        <v>506</v>
      </c>
      <c r="AW121" s="54">
        <v>50610</v>
      </c>
      <c r="AX121" s="54">
        <v>1</v>
      </c>
      <c r="AY121" s="54">
        <v>0</v>
      </c>
      <c r="AZ121" s="54">
        <v>1</v>
      </c>
      <c r="BA121" s="54">
        <v>1</v>
      </c>
      <c r="BB121" s="54">
        <v>0</v>
      </c>
      <c r="BC121" s="54">
        <v>1</v>
      </c>
      <c r="BD121" s="12" t="s">
        <v>303</v>
      </c>
      <c r="BE121" s="12" t="s">
        <v>383</v>
      </c>
      <c r="BF121" s="5" t="s">
        <v>354</v>
      </c>
      <c r="BG121" s="5" t="s">
        <v>354</v>
      </c>
      <c r="BH121" s="5" t="s">
        <v>347</v>
      </c>
      <c r="BI121" s="5"/>
      <c r="BJ121" s="5" t="s">
        <v>354</v>
      </c>
      <c r="BK121" s="5" t="s">
        <v>355</v>
      </c>
      <c r="BL121" s="5" t="s">
        <v>347</v>
      </c>
      <c r="BM121" s="5"/>
      <c r="BN121" s="161">
        <v>0</v>
      </c>
      <c r="BO121" s="161">
        <v>0</v>
      </c>
      <c r="BP121" s="12"/>
      <c r="BQ121" s="5" t="s">
        <v>756</v>
      </c>
      <c r="BR121" s="5" t="s">
        <v>331</v>
      </c>
      <c r="BS121" s="12" t="s">
        <v>315</v>
      </c>
      <c r="BT121" s="3">
        <v>1</v>
      </c>
      <c r="BU121" s="12">
        <v>3</v>
      </c>
      <c r="BV121" s="12">
        <v>0</v>
      </c>
      <c r="BW121" s="59" t="s">
        <v>86</v>
      </c>
      <c r="BX121" s="12" t="s">
        <v>1424</v>
      </c>
      <c r="BY121" s="12">
        <v>0</v>
      </c>
      <c r="BZ121" s="12">
        <v>1</v>
      </c>
      <c r="CA121" s="59">
        <v>1</v>
      </c>
      <c r="CB121" s="59">
        <v>0</v>
      </c>
      <c r="CC121" s="59">
        <v>2</v>
      </c>
      <c r="CD121" s="59">
        <v>0</v>
      </c>
      <c r="CE121" s="59">
        <v>0</v>
      </c>
      <c r="CF121" s="59">
        <v>1</v>
      </c>
      <c r="CG121" s="59">
        <v>0</v>
      </c>
      <c r="CH121" s="59">
        <v>0</v>
      </c>
      <c r="CI121" s="59">
        <v>1</v>
      </c>
      <c r="CJ121" s="59">
        <v>56</v>
      </c>
      <c r="CK121" s="59" t="s">
        <v>1485</v>
      </c>
      <c r="CL121" s="59">
        <v>75</v>
      </c>
      <c r="CM121" s="59">
        <v>25</v>
      </c>
      <c r="CN121" s="59">
        <v>25</v>
      </c>
      <c r="CO121" s="12">
        <v>0</v>
      </c>
      <c r="CP121" s="12">
        <v>0</v>
      </c>
      <c r="CQ121" s="59">
        <v>1</v>
      </c>
      <c r="CR121" s="161">
        <v>1</v>
      </c>
      <c r="CS121" s="161">
        <v>0</v>
      </c>
      <c r="CT121" s="161">
        <v>0</v>
      </c>
      <c r="CU121" s="59">
        <v>1</v>
      </c>
      <c r="CV121" s="161">
        <v>1</v>
      </c>
      <c r="CW121" s="161">
        <v>0</v>
      </c>
      <c r="CX121" s="161">
        <v>0</v>
      </c>
      <c r="CY121" s="59">
        <v>60</v>
      </c>
      <c r="CZ121" s="59">
        <v>21.2</v>
      </c>
      <c r="DA121" s="59">
        <v>1</v>
      </c>
      <c r="DB121" s="59">
        <v>1</v>
      </c>
      <c r="DC121" s="59">
        <v>4</v>
      </c>
      <c r="DD121" s="12">
        <v>75</v>
      </c>
      <c r="DE121" s="12">
        <f t="shared" si="475"/>
        <v>80</v>
      </c>
      <c r="DF121" s="12">
        <v>20</v>
      </c>
      <c r="DG121" s="12">
        <v>20</v>
      </c>
      <c r="DH121" s="12">
        <v>20</v>
      </c>
      <c r="DI121" s="12">
        <v>20</v>
      </c>
      <c r="DJ121" s="12">
        <v>0</v>
      </c>
      <c r="DK121" s="5" t="s">
        <v>320</v>
      </c>
      <c r="DL121" s="5" t="s">
        <v>331</v>
      </c>
      <c r="DM121" s="57" t="s">
        <v>1432</v>
      </c>
      <c r="DN121" s="57" t="s">
        <v>82</v>
      </c>
      <c r="DO121" s="57" t="s">
        <v>1359</v>
      </c>
      <c r="DP121" s="57" t="s">
        <v>84</v>
      </c>
      <c r="DQ121" s="57" t="s">
        <v>740</v>
      </c>
      <c r="DR121" s="57" t="s">
        <v>86</v>
      </c>
      <c r="DS121" s="57" t="s">
        <v>1056</v>
      </c>
      <c r="DT121" s="5">
        <f>(DX121/DU121)*100</f>
        <v>19.633507853403142</v>
      </c>
      <c r="DU121" s="12">
        <f t="shared" si="477"/>
        <v>152800</v>
      </c>
      <c r="DV121" s="157">
        <v>111800</v>
      </c>
      <c r="DW121" s="157">
        <v>11000</v>
      </c>
      <c r="DX121" s="57" t="s">
        <v>1443</v>
      </c>
      <c r="DZ121" s="101" t="s">
        <v>1010</v>
      </c>
      <c r="EA121" s="101" t="s">
        <v>1014</v>
      </c>
      <c r="EB121" s="101" t="s">
        <v>1016</v>
      </c>
      <c r="ED121" s="5">
        <f>(EH121/EE121)*100</f>
        <v>60</v>
      </c>
      <c r="EE121" s="12">
        <f t="shared" si="479"/>
        <v>15</v>
      </c>
      <c r="EF121" s="59">
        <v>6</v>
      </c>
      <c r="EG121" s="59">
        <v>0</v>
      </c>
      <c r="EH121" s="59">
        <v>9</v>
      </c>
      <c r="EI121" s="57"/>
      <c r="EJ121" s="63" t="s">
        <v>952</v>
      </c>
      <c r="EK121" s="80">
        <v>60</v>
      </c>
      <c r="EL121" s="63" t="s">
        <v>952</v>
      </c>
      <c r="EM121" s="80">
        <v>20</v>
      </c>
      <c r="EP121" s="12" t="s">
        <v>757</v>
      </c>
      <c r="ES121" s="12">
        <v>1</v>
      </c>
      <c r="ET121" s="12" t="s">
        <v>949</v>
      </c>
      <c r="EU121" s="12" t="s">
        <v>758</v>
      </c>
      <c r="EV121" s="12"/>
      <c r="EW121" s="12"/>
      <c r="EX121" s="54" t="s">
        <v>109</v>
      </c>
      <c r="EY121" s="54"/>
      <c r="EZ121" s="54">
        <v>2</v>
      </c>
      <c r="FA121" s="54"/>
      <c r="FB121" s="54">
        <v>1</v>
      </c>
      <c r="FC121" s="54">
        <v>1</v>
      </c>
      <c r="FD121" s="54">
        <v>3</v>
      </c>
      <c r="FE121" s="60">
        <v>24592</v>
      </c>
      <c r="FF121" s="54">
        <v>3</v>
      </c>
      <c r="FG121" s="60">
        <v>28854</v>
      </c>
      <c r="FH121" s="54">
        <v>2</v>
      </c>
      <c r="FI121" s="54">
        <v>0</v>
      </c>
      <c r="FJ121" s="54"/>
      <c r="FK121" s="54"/>
      <c r="FL121" s="54">
        <v>811</v>
      </c>
      <c r="FM121" s="54"/>
      <c r="FN121" s="54"/>
      <c r="FO121" s="54"/>
      <c r="FP121" s="54">
        <v>811</v>
      </c>
      <c r="FQ121" s="54">
        <v>3</v>
      </c>
      <c r="FR121" s="54" t="s">
        <v>65</v>
      </c>
      <c r="FS121" s="16">
        <v>0</v>
      </c>
      <c r="FT121">
        <v>9</v>
      </c>
      <c r="FU121">
        <v>9</v>
      </c>
      <c r="FV121" s="134">
        <v>33125</v>
      </c>
      <c r="FW121">
        <v>9</v>
      </c>
      <c r="FX121">
        <v>10</v>
      </c>
      <c r="FY121" s="134">
        <v>33126</v>
      </c>
      <c r="FZ121" s="134">
        <v>33096</v>
      </c>
      <c r="GA121" s="134">
        <v>33066</v>
      </c>
      <c r="GB121" s="134">
        <v>33036</v>
      </c>
      <c r="GC121" s="134">
        <v>33006</v>
      </c>
      <c r="GD121" s="134">
        <v>32976</v>
      </c>
      <c r="GE121" s="134">
        <v>32946</v>
      </c>
      <c r="GF121" s="134">
        <v>32761</v>
      </c>
      <c r="GG121" s="134">
        <v>33095</v>
      </c>
      <c r="GH121" s="134">
        <v>33065</v>
      </c>
      <c r="GI121" s="134">
        <v>33035</v>
      </c>
      <c r="GJ121" s="134">
        <v>33005</v>
      </c>
      <c r="GK121" s="134">
        <v>32975</v>
      </c>
      <c r="GL121" s="134">
        <v>32945</v>
      </c>
      <c r="GM121" s="134">
        <v>32760</v>
      </c>
      <c r="GN121">
        <v>2</v>
      </c>
      <c r="GO121">
        <v>0</v>
      </c>
      <c r="GP121">
        <v>0</v>
      </c>
      <c r="GQ121">
        <v>6</v>
      </c>
      <c r="GR121">
        <v>0</v>
      </c>
      <c r="GS121">
        <v>6</v>
      </c>
      <c r="GT121">
        <v>0</v>
      </c>
      <c r="GU121">
        <v>6</v>
      </c>
      <c r="GV121">
        <v>0</v>
      </c>
      <c r="GW121">
        <v>6</v>
      </c>
      <c r="GX121">
        <v>0</v>
      </c>
      <c r="GY121">
        <v>6</v>
      </c>
      <c r="GZ121">
        <v>0</v>
      </c>
      <c r="HA121">
        <v>106</v>
      </c>
      <c r="HB121">
        <v>9</v>
      </c>
      <c r="HC121">
        <v>6</v>
      </c>
      <c r="HD121">
        <v>0</v>
      </c>
      <c r="HE121">
        <v>6</v>
      </c>
      <c r="HF121">
        <v>0</v>
      </c>
      <c r="HG121">
        <v>6</v>
      </c>
      <c r="HH121">
        <v>0</v>
      </c>
      <c r="HI121">
        <v>6</v>
      </c>
      <c r="HJ121">
        <v>0</v>
      </c>
      <c r="HK121">
        <v>6</v>
      </c>
      <c r="HL121">
        <v>0</v>
      </c>
      <c r="HM121">
        <v>6</v>
      </c>
      <c r="HN121">
        <v>0</v>
      </c>
      <c r="HO121">
        <v>6</v>
      </c>
      <c r="HP121">
        <v>9</v>
      </c>
      <c r="HQ121">
        <v>0</v>
      </c>
      <c r="HR121">
        <v>0</v>
      </c>
      <c r="HS121">
        <v>0</v>
      </c>
      <c r="HT121">
        <v>0</v>
      </c>
      <c r="HU121">
        <v>0</v>
      </c>
      <c r="HV121">
        <v>0</v>
      </c>
      <c r="HW121">
        <v>0.6</v>
      </c>
      <c r="HX121"/>
      <c r="HY121">
        <v>0</v>
      </c>
      <c r="HZ121">
        <v>0</v>
      </c>
      <c r="IA121">
        <v>0</v>
      </c>
      <c r="IB121">
        <v>0</v>
      </c>
      <c r="IC121">
        <v>0</v>
      </c>
      <c r="ID121">
        <v>7.8260869565217397E-2</v>
      </c>
    </row>
    <row r="122" spans="1:238" s="16" customFormat="1" x14ac:dyDescent="0.2">
      <c r="A122" s="54" t="s">
        <v>77</v>
      </c>
      <c r="B122" s="54">
        <v>1990</v>
      </c>
      <c r="C122" s="54">
        <v>-6</v>
      </c>
      <c r="D122" s="54" t="s">
        <v>78</v>
      </c>
      <c r="E122" s="54" t="s">
        <v>79</v>
      </c>
      <c r="F122" s="54"/>
      <c r="G122" s="54" t="s">
        <v>106</v>
      </c>
      <c r="H122" s="54" t="s">
        <v>84</v>
      </c>
      <c r="I122" s="54" t="s">
        <v>85</v>
      </c>
      <c r="J122" s="54" t="s">
        <v>86</v>
      </c>
      <c r="K122" s="54" t="s">
        <v>87</v>
      </c>
      <c r="L122" s="54"/>
      <c r="M122" s="54"/>
      <c r="N122" s="54"/>
      <c r="O122" s="54"/>
      <c r="P122" s="54"/>
      <c r="Q122" s="54"/>
      <c r="R122" s="54"/>
      <c r="S122" s="54" t="s">
        <v>107</v>
      </c>
      <c r="T122" s="56">
        <v>1</v>
      </c>
      <c r="U122" s="56" t="s">
        <v>108</v>
      </c>
      <c r="V122" s="57" t="s">
        <v>89</v>
      </c>
      <c r="W122" s="57" t="s">
        <v>57</v>
      </c>
      <c r="X122" s="57" t="s">
        <v>57</v>
      </c>
      <c r="Y122" s="57" t="s">
        <v>57</v>
      </c>
      <c r="Z122" s="62" t="s">
        <v>57</v>
      </c>
      <c r="AA122" s="62"/>
      <c r="AB122" s="62"/>
      <c r="AC122" s="62" t="s">
        <v>57</v>
      </c>
      <c r="AD122" s="62" t="s">
        <v>60</v>
      </c>
      <c r="AE122" s="63" t="s">
        <v>60</v>
      </c>
      <c r="AF122" s="63">
        <v>1</v>
      </c>
      <c r="AG122" s="63">
        <v>1</v>
      </c>
      <c r="AH122" s="63"/>
      <c r="AI122" s="63">
        <v>1</v>
      </c>
      <c r="AJ122" s="62">
        <v>0</v>
      </c>
      <c r="AK122" s="62">
        <v>0</v>
      </c>
      <c r="AL122" s="56">
        <v>0</v>
      </c>
      <c r="AM122" s="56">
        <v>0</v>
      </c>
      <c r="AN122" s="56">
        <v>0</v>
      </c>
      <c r="AO122" s="56"/>
      <c r="AP122" s="56"/>
      <c r="AQ122" s="56"/>
      <c r="AR122" s="56"/>
      <c r="AS122" s="56">
        <v>1</v>
      </c>
      <c r="AT122" s="54"/>
      <c r="AU122" s="54">
        <v>0</v>
      </c>
      <c r="AV122" s="56">
        <v>507</v>
      </c>
      <c r="AW122" s="54">
        <v>50710</v>
      </c>
      <c r="AX122" s="54">
        <v>1</v>
      </c>
      <c r="AY122" s="54">
        <v>0</v>
      </c>
      <c r="AZ122" s="54">
        <v>1</v>
      </c>
      <c r="BA122" s="54">
        <v>1</v>
      </c>
      <c r="BB122" s="54">
        <v>0</v>
      </c>
      <c r="BC122" s="54">
        <v>1</v>
      </c>
      <c r="BD122" s="12" t="s">
        <v>303</v>
      </c>
      <c r="BE122" s="12" t="s">
        <v>383</v>
      </c>
      <c r="BF122" s="5" t="s">
        <v>354</v>
      </c>
      <c r="BG122" s="5" t="s">
        <v>361</v>
      </c>
      <c r="BH122" s="5" t="s">
        <v>347</v>
      </c>
      <c r="BI122" s="5"/>
      <c r="BJ122" s="5" t="s">
        <v>354</v>
      </c>
      <c r="BK122" s="5" t="s">
        <v>312</v>
      </c>
      <c r="BL122" s="5" t="s">
        <v>347</v>
      </c>
      <c r="BM122" s="5" t="s">
        <v>759</v>
      </c>
      <c r="BN122" s="161">
        <v>0</v>
      </c>
      <c r="BO122" s="161">
        <v>0</v>
      </c>
      <c r="BP122" s="12"/>
      <c r="BQ122" s="16" t="s">
        <v>689</v>
      </c>
      <c r="BR122" s="3">
        <v>0</v>
      </c>
      <c r="BS122" s="12" t="s">
        <v>363</v>
      </c>
      <c r="BT122" s="3">
        <v>1</v>
      </c>
      <c r="BU122" s="12">
        <v>3</v>
      </c>
      <c r="BV122" s="12">
        <v>0</v>
      </c>
      <c r="BW122" s="59" t="s">
        <v>1136</v>
      </c>
      <c r="BX122" s="1" t="s">
        <v>320</v>
      </c>
      <c r="BY122" s="28">
        <v>1</v>
      </c>
      <c r="BZ122" s="28">
        <v>0</v>
      </c>
      <c r="CA122" s="59">
        <v>0</v>
      </c>
      <c r="CB122" s="59">
        <v>0</v>
      </c>
      <c r="CC122" s="59">
        <v>1</v>
      </c>
      <c r="CD122" s="59">
        <v>1</v>
      </c>
      <c r="CE122" s="59">
        <v>0</v>
      </c>
      <c r="CF122" s="59">
        <v>0</v>
      </c>
      <c r="CG122" s="59">
        <v>0</v>
      </c>
      <c r="CH122" s="59">
        <v>0</v>
      </c>
      <c r="CI122" s="59">
        <v>1</v>
      </c>
      <c r="CJ122" s="59">
        <v>52</v>
      </c>
      <c r="CK122" s="59" t="s">
        <v>1481</v>
      </c>
      <c r="CL122" s="59">
        <v>22.2</v>
      </c>
      <c r="CM122" s="59">
        <v>77.8</v>
      </c>
      <c r="CN122" s="59">
        <v>75</v>
      </c>
      <c r="CO122" s="12">
        <v>1</v>
      </c>
      <c r="CP122" s="12">
        <v>1</v>
      </c>
      <c r="CQ122" s="59">
        <v>1</v>
      </c>
      <c r="CR122" s="161">
        <v>1</v>
      </c>
      <c r="CS122" s="161">
        <v>0</v>
      </c>
      <c r="CT122" s="161">
        <v>0</v>
      </c>
      <c r="CU122" s="59">
        <v>1</v>
      </c>
      <c r="CV122" s="161">
        <v>1</v>
      </c>
      <c r="CW122" s="161">
        <v>0</v>
      </c>
      <c r="CX122" s="161">
        <v>0</v>
      </c>
      <c r="CY122" s="59">
        <v>100</v>
      </c>
      <c r="CZ122" s="59">
        <v>91</v>
      </c>
      <c r="DA122" s="59">
        <v>1</v>
      </c>
      <c r="DB122" s="59">
        <v>1</v>
      </c>
      <c r="DC122" s="59">
        <v>7</v>
      </c>
      <c r="DD122" s="12">
        <f>100-EK122</f>
        <v>36.4</v>
      </c>
      <c r="DE122" s="12">
        <f t="shared" si="475"/>
        <v>36.4</v>
      </c>
      <c r="DF122" s="12">
        <v>63.6</v>
      </c>
      <c r="DG122" s="12">
        <v>63.6</v>
      </c>
      <c r="DH122" s="12">
        <v>60</v>
      </c>
      <c r="DI122" s="12">
        <v>60</v>
      </c>
      <c r="DJ122" s="12">
        <v>1</v>
      </c>
      <c r="DK122" s="5" t="s">
        <v>320</v>
      </c>
      <c r="DL122" s="5" t="s">
        <v>331</v>
      </c>
      <c r="DM122" s="57" t="s">
        <v>1432</v>
      </c>
      <c r="DN122" s="57" t="s">
        <v>82</v>
      </c>
      <c r="DO122" s="57" t="s">
        <v>1359</v>
      </c>
      <c r="DP122" s="57" t="s">
        <v>84</v>
      </c>
      <c r="DQ122" s="57" t="s">
        <v>740</v>
      </c>
      <c r="DR122" s="57" t="s">
        <v>86</v>
      </c>
      <c r="DS122" s="57" t="s">
        <v>1056</v>
      </c>
      <c r="DT122" s="12">
        <f t="shared" ref="DT122" si="484">(DV122/DU122)*100</f>
        <v>73.167539267015698</v>
      </c>
      <c r="DU122" s="12">
        <f t="shared" si="477"/>
        <v>152800</v>
      </c>
      <c r="DV122" s="157">
        <v>111800</v>
      </c>
      <c r="DW122" s="157">
        <v>11000</v>
      </c>
      <c r="DX122" s="57" t="s">
        <v>1443</v>
      </c>
      <c r="DZ122" s="101" t="s">
        <v>1010</v>
      </c>
      <c r="EA122" s="101" t="s">
        <v>1014</v>
      </c>
      <c r="EB122" s="101" t="s">
        <v>1016</v>
      </c>
      <c r="ED122" s="12">
        <f t="shared" ref="ED122" si="485">(EF122/EE122)*100</f>
        <v>40</v>
      </c>
      <c r="EE122" s="12">
        <f t="shared" si="479"/>
        <v>15</v>
      </c>
      <c r="EF122" s="59">
        <v>6</v>
      </c>
      <c r="EG122" s="59">
        <v>0</v>
      </c>
      <c r="EH122" s="59">
        <v>9</v>
      </c>
      <c r="EI122" s="57"/>
      <c r="EJ122" s="63" t="s">
        <v>365</v>
      </c>
      <c r="EK122" s="80">
        <v>63.6</v>
      </c>
      <c r="EL122" s="63" t="s">
        <v>364</v>
      </c>
      <c r="EM122" s="80">
        <v>20</v>
      </c>
      <c r="EP122" s="12" t="s">
        <v>743</v>
      </c>
      <c r="ES122" s="12">
        <v>1</v>
      </c>
      <c r="ET122" s="12" t="s">
        <v>948</v>
      </c>
      <c r="EU122" s="12"/>
      <c r="EV122" s="12"/>
      <c r="EW122" s="12"/>
      <c r="EX122" s="54" t="s">
        <v>109</v>
      </c>
      <c r="EY122" s="54"/>
      <c r="EZ122" s="54">
        <v>2</v>
      </c>
      <c r="FA122" s="54"/>
      <c r="FB122" s="54">
        <v>1</v>
      </c>
      <c r="FC122" s="54">
        <v>1</v>
      </c>
      <c r="FD122" s="54">
        <v>3</v>
      </c>
      <c r="FE122" s="60">
        <v>24592</v>
      </c>
      <c r="FF122" s="54">
        <v>3</v>
      </c>
      <c r="FG122" s="60">
        <v>28854</v>
      </c>
      <c r="FH122" s="54">
        <v>2</v>
      </c>
      <c r="FI122" s="54">
        <v>0</v>
      </c>
      <c r="FJ122" s="54"/>
      <c r="FK122" s="54"/>
      <c r="FL122" s="54">
        <v>811</v>
      </c>
      <c r="FM122" s="54"/>
      <c r="FN122" s="54"/>
      <c r="FO122" s="54"/>
      <c r="FP122" s="54">
        <v>811</v>
      </c>
      <c r="FQ122" s="54">
        <v>3</v>
      </c>
      <c r="FR122" s="54" t="s">
        <v>65</v>
      </c>
      <c r="FS122" s="16">
        <v>1</v>
      </c>
      <c r="FT122">
        <v>17</v>
      </c>
      <c r="FU122">
        <v>9</v>
      </c>
      <c r="FV122" s="134">
        <v>33133</v>
      </c>
      <c r="FW122">
        <v>9</v>
      </c>
      <c r="FX122">
        <v>19</v>
      </c>
      <c r="FY122" s="134">
        <v>33135</v>
      </c>
      <c r="FZ122" s="134">
        <v>33105</v>
      </c>
      <c r="GA122" s="134">
        <v>33075</v>
      </c>
      <c r="GB122" s="134">
        <v>33045</v>
      </c>
      <c r="GC122" s="134">
        <v>33015</v>
      </c>
      <c r="GD122" s="134">
        <v>32985</v>
      </c>
      <c r="GE122" s="134">
        <v>32955</v>
      </c>
      <c r="GF122" s="134">
        <v>32770</v>
      </c>
      <c r="GG122" s="134">
        <v>33103</v>
      </c>
      <c r="GH122" s="134">
        <v>33073</v>
      </c>
      <c r="GI122" s="134">
        <v>33043</v>
      </c>
      <c r="GJ122" s="134">
        <v>33013</v>
      </c>
      <c r="GK122" s="134">
        <v>32983</v>
      </c>
      <c r="GL122" s="134">
        <v>32953</v>
      </c>
      <c r="GM122" s="134">
        <v>32768</v>
      </c>
      <c r="GN122">
        <v>1</v>
      </c>
      <c r="GO122">
        <v>0</v>
      </c>
      <c r="GP122">
        <v>0</v>
      </c>
      <c r="GQ122">
        <v>0</v>
      </c>
      <c r="GR122">
        <v>0</v>
      </c>
      <c r="GS122">
        <v>0</v>
      </c>
      <c r="GT122">
        <v>0</v>
      </c>
      <c r="GU122">
        <v>0</v>
      </c>
      <c r="GV122">
        <v>0</v>
      </c>
      <c r="GW122">
        <v>0</v>
      </c>
      <c r="GX122">
        <v>0</v>
      </c>
      <c r="GY122">
        <v>0</v>
      </c>
      <c r="GZ122">
        <v>0</v>
      </c>
      <c r="HA122">
        <v>47</v>
      </c>
      <c r="HB122">
        <v>122</v>
      </c>
      <c r="HC122">
        <v>0</v>
      </c>
      <c r="HD122">
        <v>0</v>
      </c>
      <c r="HE122">
        <v>0</v>
      </c>
      <c r="HF122">
        <v>0</v>
      </c>
      <c r="HG122">
        <v>0</v>
      </c>
      <c r="HH122">
        <v>0</v>
      </c>
      <c r="HI122">
        <v>0</v>
      </c>
      <c r="HJ122">
        <v>0</v>
      </c>
      <c r="HK122">
        <v>0</v>
      </c>
      <c r="HL122">
        <v>0</v>
      </c>
      <c r="HM122">
        <v>0</v>
      </c>
      <c r="HN122">
        <v>0</v>
      </c>
      <c r="HO122">
        <v>47</v>
      </c>
      <c r="HP122">
        <v>122</v>
      </c>
      <c r="HQ122"/>
      <c r="HR122"/>
      <c r="HS122"/>
      <c r="HT122"/>
      <c r="HU122"/>
      <c r="HV122"/>
      <c r="HW122">
        <v>0.27810650887574001</v>
      </c>
      <c r="HX122"/>
      <c r="HY122"/>
      <c r="HZ122"/>
      <c r="IA122"/>
      <c r="IB122"/>
      <c r="IC122"/>
      <c r="ID122">
        <v>0.27810650887574001</v>
      </c>
    </row>
    <row r="123" spans="1:238" s="16" customFormat="1" x14ac:dyDescent="0.2">
      <c r="A123" s="54" t="s">
        <v>77</v>
      </c>
      <c r="B123" s="54">
        <v>1990</v>
      </c>
      <c r="C123" s="54">
        <v>-6</v>
      </c>
      <c r="D123" s="54" t="s">
        <v>78</v>
      </c>
      <c r="E123" s="54" t="s">
        <v>79</v>
      </c>
      <c r="F123" s="54"/>
      <c r="G123" s="54" t="s">
        <v>106</v>
      </c>
      <c r="H123" s="54" t="s">
        <v>84</v>
      </c>
      <c r="I123" s="54" t="s">
        <v>85</v>
      </c>
      <c r="J123" s="54" t="s">
        <v>86</v>
      </c>
      <c r="K123" s="54" t="s">
        <v>87</v>
      </c>
      <c r="L123" s="54"/>
      <c r="M123" s="54"/>
      <c r="N123" s="54"/>
      <c r="O123" s="54"/>
      <c r="P123" s="54"/>
      <c r="Q123" s="54"/>
      <c r="R123" s="54"/>
      <c r="S123" s="54" t="s">
        <v>107</v>
      </c>
      <c r="T123" s="56">
        <v>1</v>
      </c>
      <c r="U123" s="56" t="s">
        <v>108</v>
      </c>
      <c r="V123" s="57" t="s">
        <v>89</v>
      </c>
      <c r="W123" s="57" t="s">
        <v>57</v>
      </c>
      <c r="X123" s="57" t="s">
        <v>57</v>
      </c>
      <c r="Y123" s="57" t="s">
        <v>57</v>
      </c>
      <c r="Z123" s="62" t="s">
        <v>57</v>
      </c>
      <c r="AA123" s="62"/>
      <c r="AB123" s="62"/>
      <c r="AC123" s="62" t="s">
        <v>57</v>
      </c>
      <c r="AD123" s="62" t="s">
        <v>60</v>
      </c>
      <c r="AE123" s="63" t="s">
        <v>60</v>
      </c>
      <c r="AF123" s="63">
        <v>1</v>
      </c>
      <c r="AG123" s="63">
        <v>1</v>
      </c>
      <c r="AH123" s="63"/>
      <c r="AI123" s="63">
        <v>1</v>
      </c>
      <c r="AJ123" s="62">
        <v>0</v>
      </c>
      <c r="AK123" s="62">
        <v>0</v>
      </c>
      <c r="AL123" s="56">
        <v>0</v>
      </c>
      <c r="AM123" s="56">
        <v>0</v>
      </c>
      <c r="AN123" s="56">
        <v>0</v>
      </c>
      <c r="AO123" s="56"/>
      <c r="AP123" s="56"/>
      <c r="AQ123" s="56"/>
      <c r="AR123" s="56"/>
      <c r="AS123" s="56">
        <v>1</v>
      </c>
      <c r="AT123" s="54"/>
      <c r="AU123" s="54">
        <v>0</v>
      </c>
      <c r="AV123" s="56">
        <v>507</v>
      </c>
      <c r="AW123" s="54">
        <v>50710</v>
      </c>
      <c r="AX123" s="54">
        <v>1</v>
      </c>
      <c r="AY123" s="54">
        <v>0</v>
      </c>
      <c r="AZ123" s="54">
        <v>1</v>
      </c>
      <c r="BA123" s="54">
        <v>1</v>
      </c>
      <c r="BB123" s="54">
        <v>0</v>
      </c>
      <c r="BC123" s="54">
        <v>1</v>
      </c>
      <c r="BD123" s="12" t="s">
        <v>303</v>
      </c>
      <c r="BE123" s="12" t="s">
        <v>383</v>
      </c>
      <c r="BF123" s="5" t="s">
        <v>354</v>
      </c>
      <c r="BG123" s="5" t="s">
        <v>361</v>
      </c>
      <c r="BH123" s="5" t="s">
        <v>347</v>
      </c>
      <c r="BI123" s="5"/>
      <c r="BJ123" s="5" t="s">
        <v>354</v>
      </c>
      <c r="BK123" s="5" t="s">
        <v>312</v>
      </c>
      <c r="BL123" s="5" t="s">
        <v>347</v>
      </c>
      <c r="BM123" s="5" t="s">
        <v>759</v>
      </c>
      <c r="BN123" s="161">
        <v>0</v>
      </c>
      <c r="BO123" s="161">
        <v>0</v>
      </c>
      <c r="BP123" s="12"/>
      <c r="BQ123" s="16" t="s">
        <v>689</v>
      </c>
      <c r="BR123" s="3">
        <v>0</v>
      </c>
      <c r="BS123" s="12" t="s">
        <v>363</v>
      </c>
      <c r="BT123" s="3">
        <v>1</v>
      </c>
      <c r="BU123" s="12">
        <v>3</v>
      </c>
      <c r="BV123" s="12">
        <v>0</v>
      </c>
      <c r="BW123" s="59" t="s">
        <v>1136</v>
      </c>
      <c r="BX123" s="1" t="s">
        <v>320</v>
      </c>
      <c r="BY123" s="28">
        <v>1</v>
      </c>
      <c r="BZ123" s="28">
        <v>0</v>
      </c>
      <c r="CA123" s="59">
        <v>0</v>
      </c>
      <c r="CB123" s="59">
        <v>0</v>
      </c>
      <c r="CC123" s="59">
        <v>1</v>
      </c>
      <c r="CD123" s="59">
        <v>1</v>
      </c>
      <c r="CE123" s="59">
        <v>0</v>
      </c>
      <c r="CF123" s="59">
        <v>0</v>
      </c>
      <c r="CG123" s="59">
        <v>0</v>
      </c>
      <c r="CH123" s="59">
        <v>0</v>
      </c>
      <c r="CI123" s="59">
        <v>1</v>
      </c>
      <c r="CJ123" s="59">
        <v>53</v>
      </c>
      <c r="CK123" s="59" t="s">
        <v>1482</v>
      </c>
      <c r="CL123" s="59">
        <v>22.2</v>
      </c>
      <c r="CM123" s="59">
        <v>77.8</v>
      </c>
      <c r="CN123" s="59">
        <v>75</v>
      </c>
      <c r="CO123" s="12">
        <v>1</v>
      </c>
      <c r="CP123" s="12">
        <v>1</v>
      </c>
      <c r="CQ123" s="59">
        <v>1</v>
      </c>
      <c r="CR123" s="161">
        <v>1</v>
      </c>
      <c r="CS123" s="161">
        <v>0</v>
      </c>
      <c r="CT123" s="161">
        <v>0</v>
      </c>
      <c r="CU123" s="59">
        <v>1</v>
      </c>
      <c r="CV123" s="161">
        <v>1</v>
      </c>
      <c r="CW123" s="161">
        <v>0</v>
      </c>
      <c r="CX123" s="161">
        <v>0</v>
      </c>
      <c r="CY123" s="59">
        <v>40</v>
      </c>
      <c r="CZ123" s="59">
        <v>78.8</v>
      </c>
      <c r="DA123" s="59">
        <v>1</v>
      </c>
      <c r="DB123" s="59">
        <v>1</v>
      </c>
      <c r="DC123" s="59">
        <v>7</v>
      </c>
      <c r="DD123" s="12">
        <f>100-EK124</f>
        <v>36.4</v>
      </c>
      <c r="DE123" s="12">
        <f t="shared" si="475"/>
        <v>36.4</v>
      </c>
      <c r="DF123" s="12">
        <v>63.6</v>
      </c>
      <c r="DG123" s="12">
        <v>63.6</v>
      </c>
      <c r="DH123" s="12">
        <v>60</v>
      </c>
      <c r="DI123" s="12">
        <v>60</v>
      </c>
      <c r="DJ123" s="12">
        <v>1</v>
      </c>
      <c r="DK123" s="5" t="s">
        <v>320</v>
      </c>
      <c r="DL123" s="5" t="s">
        <v>331</v>
      </c>
      <c r="DM123" s="57" t="s">
        <v>1432</v>
      </c>
      <c r="DN123" s="57" t="s">
        <v>82</v>
      </c>
      <c r="DO123" s="57" t="s">
        <v>1359</v>
      </c>
      <c r="DP123" s="57" t="s">
        <v>84</v>
      </c>
      <c r="DQ123" s="57" t="s">
        <v>740</v>
      </c>
      <c r="DR123" s="57" t="s">
        <v>86</v>
      </c>
      <c r="DS123" s="57" t="s">
        <v>1056</v>
      </c>
      <c r="DT123" s="12">
        <f t="shared" ref="DT123" si="486">(DV123/DU123)*100</f>
        <v>73.167539267015698</v>
      </c>
      <c r="DU123" s="12">
        <f t="shared" si="477"/>
        <v>152800</v>
      </c>
      <c r="DV123" s="157">
        <v>111800</v>
      </c>
      <c r="DW123" s="157">
        <v>11000</v>
      </c>
      <c r="DX123" s="57" t="s">
        <v>1443</v>
      </c>
      <c r="DZ123" s="101" t="s">
        <v>1010</v>
      </c>
      <c r="EA123" s="101" t="s">
        <v>1014</v>
      </c>
      <c r="EB123" s="101" t="s">
        <v>1016</v>
      </c>
      <c r="ED123" s="12">
        <f t="shared" ref="ED123" si="487">(EF123/EE123)*100</f>
        <v>40</v>
      </c>
      <c r="EE123" s="12">
        <f t="shared" si="479"/>
        <v>15</v>
      </c>
      <c r="EF123" s="59">
        <v>6</v>
      </c>
      <c r="EG123" s="59">
        <v>0</v>
      </c>
      <c r="EH123" s="59">
        <v>9</v>
      </c>
      <c r="EI123" s="57"/>
      <c r="EJ123" s="63" t="s">
        <v>365</v>
      </c>
      <c r="EK123" s="80">
        <v>63.6</v>
      </c>
      <c r="EL123" s="63" t="s">
        <v>364</v>
      </c>
      <c r="EM123" s="80">
        <v>20</v>
      </c>
      <c r="EP123" s="12" t="s">
        <v>743</v>
      </c>
      <c r="ES123" s="12">
        <v>1</v>
      </c>
      <c r="ET123" s="12" t="s">
        <v>948</v>
      </c>
      <c r="EU123" s="12"/>
      <c r="EV123" s="12"/>
      <c r="EW123" s="12"/>
      <c r="EX123" s="54" t="s">
        <v>109</v>
      </c>
      <c r="EY123" s="54"/>
      <c r="EZ123" s="54">
        <v>2</v>
      </c>
      <c r="FA123" s="54"/>
      <c r="FB123" s="54">
        <v>1</v>
      </c>
      <c r="FC123" s="54">
        <v>1</v>
      </c>
      <c r="FD123" s="54">
        <v>3</v>
      </c>
      <c r="FE123" s="60">
        <v>24592</v>
      </c>
      <c r="FF123" s="54">
        <v>3</v>
      </c>
      <c r="FG123" s="60">
        <v>28854</v>
      </c>
      <c r="FH123" s="54">
        <v>2</v>
      </c>
      <c r="FI123" s="54">
        <v>0</v>
      </c>
      <c r="FJ123" s="54"/>
      <c r="FK123" s="54"/>
      <c r="FL123" s="54">
        <v>811</v>
      </c>
      <c r="FM123" s="54"/>
      <c r="FN123" s="54"/>
      <c r="FO123" s="54"/>
      <c r="FP123" s="54">
        <v>811</v>
      </c>
      <c r="FQ123" s="54">
        <v>3</v>
      </c>
      <c r="FR123" s="54" t="s">
        <v>65</v>
      </c>
      <c r="FS123" s="16">
        <v>1</v>
      </c>
      <c r="FT123">
        <v>17</v>
      </c>
      <c r="FU123">
        <v>9</v>
      </c>
      <c r="FV123" s="134">
        <v>33133</v>
      </c>
      <c r="FW123">
        <v>9</v>
      </c>
      <c r="FX123">
        <v>19</v>
      </c>
      <c r="FY123" s="134">
        <v>33135</v>
      </c>
      <c r="FZ123" s="134">
        <v>33105</v>
      </c>
      <c r="GA123" s="134">
        <v>33075</v>
      </c>
      <c r="GB123" s="134">
        <v>33045</v>
      </c>
      <c r="GC123" s="134">
        <v>33015</v>
      </c>
      <c r="GD123" s="134">
        <v>32985</v>
      </c>
      <c r="GE123" s="134">
        <v>32955</v>
      </c>
      <c r="GF123" s="134">
        <v>32770</v>
      </c>
      <c r="GG123" s="134">
        <v>33103</v>
      </c>
      <c r="GH123" s="134">
        <v>33073</v>
      </c>
      <c r="GI123" s="134">
        <v>33043</v>
      </c>
      <c r="GJ123" s="134">
        <v>33013</v>
      </c>
      <c r="GK123" s="134">
        <v>32983</v>
      </c>
      <c r="GL123" s="134">
        <v>32953</v>
      </c>
      <c r="GM123" s="134">
        <v>32768</v>
      </c>
      <c r="GN123">
        <v>2</v>
      </c>
      <c r="GO123">
        <v>0</v>
      </c>
      <c r="GP123">
        <v>0</v>
      </c>
      <c r="GQ123">
        <v>6</v>
      </c>
      <c r="GR123">
        <v>0</v>
      </c>
      <c r="GS123">
        <v>6</v>
      </c>
      <c r="GT123">
        <v>0</v>
      </c>
      <c r="GU123">
        <v>6</v>
      </c>
      <c r="GV123">
        <v>0</v>
      </c>
      <c r="GW123">
        <v>6</v>
      </c>
      <c r="GX123">
        <v>0</v>
      </c>
      <c r="GY123">
        <v>6</v>
      </c>
      <c r="GZ123">
        <v>0</v>
      </c>
      <c r="HA123">
        <v>106</v>
      </c>
      <c r="HB123">
        <v>9</v>
      </c>
      <c r="HC123">
        <v>0</v>
      </c>
      <c r="HD123">
        <v>0</v>
      </c>
      <c r="HE123">
        <v>6</v>
      </c>
      <c r="HF123">
        <v>0</v>
      </c>
      <c r="HG123">
        <v>6</v>
      </c>
      <c r="HH123">
        <v>0</v>
      </c>
      <c r="HI123">
        <v>6</v>
      </c>
      <c r="HJ123">
        <v>0</v>
      </c>
      <c r="HK123">
        <v>6</v>
      </c>
      <c r="HL123">
        <v>0</v>
      </c>
      <c r="HM123">
        <v>6</v>
      </c>
      <c r="HN123">
        <v>0</v>
      </c>
      <c r="HO123">
        <v>6</v>
      </c>
      <c r="HP123">
        <v>9</v>
      </c>
      <c r="HQ123"/>
      <c r="HR123">
        <v>1</v>
      </c>
      <c r="HS123">
        <v>1</v>
      </c>
      <c r="HT123">
        <v>1</v>
      </c>
      <c r="HU123">
        <v>1</v>
      </c>
      <c r="HV123">
        <v>1</v>
      </c>
      <c r="HW123">
        <v>0.4</v>
      </c>
      <c r="HX123"/>
      <c r="HY123">
        <v>1</v>
      </c>
      <c r="HZ123">
        <v>1</v>
      </c>
      <c r="IA123">
        <v>1</v>
      </c>
      <c r="IB123">
        <v>1</v>
      </c>
      <c r="IC123">
        <v>1</v>
      </c>
      <c r="ID123">
        <v>0.92173913043478295</v>
      </c>
    </row>
    <row r="124" spans="1:238" s="16" customFormat="1" x14ac:dyDescent="0.2">
      <c r="A124" s="54" t="s">
        <v>77</v>
      </c>
      <c r="B124" s="54">
        <v>1990</v>
      </c>
      <c r="C124" s="54">
        <v>-6</v>
      </c>
      <c r="D124" s="54" t="s">
        <v>78</v>
      </c>
      <c r="E124" s="54" t="s">
        <v>79</v>
      </c>
      <c r="F124" s="54"/>
      <c r="G124" s="54" t="s">
        <v>106</v>
      </c>
      <c r="H124" s="54"/>
      <c r="I124" s="54"/>
      <c r="J124" s="54"/>
      <c r="K124" s="54"/>
      <c r="L124" s="54"/>
      <c r="M124" s="54"/>
      <c r="N124" s="54"/>
      <c r="O124" s="54"/>
      <c r="P124" s="54"/>
      <c r="Q124" s="54"/>
      <c r="R124" s="54"/>
      <c r="S124" s="54"/>
      <c r="T124" s="56"/>
      <c r="U124" s="56"/>
      <c r="V124" s="57"/>
      <c r="W124" s="57"/>
      <c r="X124" s="57"/>
      <c r="Y124" s="57"/>
      <c r="Z124" s="62"/>
      <c r="AA124" s="62"/>
      <c r="AB124" s="62"/>
      <c r="AC124" s="62"/>
      <c r="AD124" s="62"/>
      <c r="AE124" s="63"/>
      <c r="AF124" s="63"/>
      <c r="AG124" s="63"/>
      <c r="AH124" s="63"/>
      <c r="AI124" s="63"/>
      <c r="AJ124" s="62">
        <v>0</v>
      </c>
      <c r="AK124" s="62">
        <v>0</v>
      </c>
      <c r="AL124" s="56">
        <v>0</v>
      </c>
      <c r="AM124" s="56">
        <v>0</v>
      </c>
      <c r="AN124" s="56">
        <v>0</v>
      </c>
      <c r="AO124" s="56"/>
      <c r="AP124" s="56"/>
      <c r="AQ124" s="56"/>
      <c r="AR124" s="56"/>
      <c r="AS124" s="56">
        <v>1</v>
      </c>
      <c r="AT124" s="54"/>
      <c r="AU124" s="54">
        <v>0</v>
      </c>
      <c r="AV124" s="56">
        <v>507</v>
      </c>
      <c r="AW124" s="54">
        <v>50710</v>
      </c>
      <c r="AX124" s="54">
        <v>1</v>
      </c>
      <c r="AY124" s="54">
        <v>0</v>
      </c>
      <c r="AZ124" s="54">
        <v>1</v>
      </c>
      <c r="BA124" s="54">
        <v>1</v>
      </c>
      <c r="BB124" s="54">
        <v>0</v>
      </c>
      <c r="BC124" s="54">
        <v>1</v>
      </c>
      <c r="BD124" s="12" t="s">
        <v>303</v>
      </c>
      <c r="BE124" s="12" t="s">
        <v>383</v>
      </c>
      <c r="BF124" s="5" t="s">
        <v>354</v>
      </c>
      <c r="BG124" s="5" t="s">
        <v>361</v>
      </c>
      <c r="BH124" s="5" t="s">
        <v>347</v>
      </c>
      <c r="BI124" s="5"/>
      <c r="BJ124" s="5" t="s">
        <v>354</v>
      </c>
      <c r="BK124" s="5" t="s">
        <v>312</v>
      </c>
      <c r="BL124" s="5" t="s">
        <v>347</v>
      </c>
      <c r="BM124" s="5" t="s">
        <v>759</v>
      </c>
      <c r="BN124" s="161">
        <v>0</v>
      </c>
      <c r="BO124" s="161">
        <v>0</v>
      </c>
      <c r="BP124" s="12"/>
      <c r="BQ124" s="16" t="s">
        <v>689</v>
      </c>
      <c r="BR124" s="3">
        <v>0</v>
      </c>
      <c r="BS124" s="12" t="s">
        <v>363</v>
      </c>
      <c r="BT124" s="3">
        <v>1</v>
      </c>
      <c r="BU124" s="12">
        <v>3</v>
      </c>
      <c r="BV124" s="12">
        <v>0</v>
      </c>
      <c r="BW124" s="57" t="s">
        <v>84</v>
      </c>
      <c r="BX124" s="12" t="s">
        <v>1424</v>
      </c>
      <c r="BY124" s="12">
        <v>0</v>
      </c>
      <c r="BZ124" s="12">
        <v>1</v>
      </c>
      <c r="CA124" s="59">
        <v>1</v>
      </c>
      <c r="CB124" s="59">
        <v>0</v>
      </c>
      <c r="CC124" s="59">
        <v>2</v>
      </c>
      <c r="CD124" s="59">
        <v>0</v>
      </c>
      <c r="CE124" s="59">
        <v>0</v>
      </c>
      <c r="CF124" s="59">
        <v>1</v>
      </c>
      <c r="CG124" s="59">
        <v>0</v>
      </c>
      <c r="CH124" s="59">
        <v>0</v>
      </c>
      <c r="CI124" s="59">
        <v>1</v>
      </c>
      <c r="CJ124" s="59">
        <v>55</v>
      </c>
      <c r="CK124" s="59" t="s">
        <v>1484</v>
      </c>
      <c r="CL124" s="59">
        <v>75</v>
      </c>
      <c r="CM124" s="59">
        <v>25</v>
      </c>
      <c r="CN124" s="59">
        <v>22.2</v>
      </c>
      <c r="CO124" s="12">
        <v>1</v>
      </c>
      <c r="CP124" s="12">
        <v>1</v>
      </c>
      <c r="CQ124" s="59">
        <v>1</v>
      </c>
      <c r="CR124" s="161">
        <v>1</v>
      </c>
      <c r="CS124" s="161">
        <v>0</v>
      </c>
      <c r="CT124" s="161">
        <v>0</v>
      </c>
      <c r="CU124" s="59">
        <v>1</v>
      </c>
      <c r="CV124" s="161">
        <v>1</v>
      </c>
      <c r="CW124" s="161">
        <v>0</v>
      </c>
      <c r="CX124" s="161">
        <v>0</v>
      </c>
      <c r="CY124" s="59">
        <v>0</v>
      </c>
      <c r="CZ124" s="59">
        <v>9</v>
      </c>
      <c r="DA124" s="59">
        <v>1</v>
      </c>
      <c r="DB124" s="59">
        <v>1</v>
      </c>
      <c r="DC124" s="59">
        <v>7</v>
      </c>
      <c r="DD124" s="12">
        <v>75</v>
      </c>
      <c r="DE124" s="12">
        <f t="shared" si="475"/>
        <v>80</v>
      </c>
      <c r="DF124" s="12">
        <v>20</v>
      </c>
      <c r="DG124" s="12">
        <v>20</v>
      </c>
      <c r="DH124" s="12">
        <v>20</v>
      </c>
      <c r="DI124" s="12">
        <v>19.100000000000001</v>
      </c>
      <c r="DJ124" s="12">
        <v>1</v>
      </c>
      <c r="DK124" s="5" t="s">
        <v>320</v>
      </c>
      <c r="DL124" s="5" t="s">
        <v>331</v>
      </c>
      <c r="DM124" s="57" t="s">
        <v>1432</v>
      </c>
      <c r="DN124" s="57" t="s">
        <v>82</v>
      </c>
      <c r="DO124" s="57" t="s">
        <v>1359</v>
      </c>
      <c r="DP124" s="57" t="s">
        <v>84</v>
      </c>
      <c r="DQ124" s="57" t="s">
        <v>740</v>
      </c>
      <c r="DR124" s="57" t="s">
        <v>86</v>
      </c>
      <c r="DS124" s="57" t="s">
        <v>1056</v>
      </c>
      <c r="DT124" s="12">
        <f t="shared" ref="DT124" si="488">(DW124/DU124)*100</f>
        <v>7.1989528795811522</v>
      </c>
      <c r="DU124" s="12">
        <f t="shared" si="477"/>
        <v>152800</v>
      </c>
      <c r="DV124" s="157">
        <v>111800</v>
      </c>
      <c r="DW124" s="157">
        <v>11000</v>
      </c>
      <c r="DX124" s="57" t="s">
        <v>1443</v>
      </c>
      <c r="DZ124" s="101" t="s">
        <v>1010</v>
      </c>
      <c r="EA124" s="101" t="s">
        <v>1014</v>
      </c>
      <c r="EB124" s="101" t="s">
        <v>1016</v>
      </c>
      <c r="ED124" s="12">
        <f t="shared" ref="ED124" si="489">(EG124/EE124)*100</f>
        <v>0</v>
      </c>
      <c r="EE124" s="12">
        <f t="shared" si="479"/>
        <v>15</v>
      </c>
      <c r="EF124" s="59">
        <v>6</v>
      </c>
      <c r="EG124" s="59">
        <v>0</v>
      </c>
      <c r="EH124" s="59">
        <v>9</v>
      </c>
      <c r="EI124" s="57"/>
      <c r="EJ124" s="63" t="s">
        <v>365</v>
      </c>
      <c r="EK124" s="80">
        <v>63.6</v>
      </c>
      <c r="EL124" s="63" t="s">
        <v>364</v>
      </c>
      <c r="EM124" s="80">
        <v>20</v>
      </c>
      <c r="EP124" s="12" t="s">
        <v>743</v>
      </c>
      <c r="ES124" s="12">
        <v>1</v>
      </c>
      <c r="ET124" s="12" t="s">
        <v>948</v>
      </c>
      <c r="EU124" s="12"/>
      <c r="EV124" s="12"/>
      <c r="EW124" s="12"/>
      <c r="EX124" s="54" t="s">
        <v>109</v>
      </c>
      <c r="EY124" s="54"/>
      <c r="EZ124" s="54">
        <v>2</v>
      </c>
      <c r="FA124" s="54"/>
      <c r="FB124" s="54">
        <v>1</v>
      </c>
      <c r="FC124" s="54">
        <v>1</v>
      </c>
      <c r="FD124" s="54">
        <v>3</v>
      </c>
      <c r="FE124" s="60">
        <v>24592</v>
      </c>
      <c r="FF124" s="54">
        <v>3</v>
      </c>
      <c r="FG124" s="60">
        <v>28854</v>
      </c>
      <c r="FH124" s="54">
        <v>2</v>
      </c>
      <c r="FI124" s="54">
        <v>0</v>
      </c>
      <c r="FJ124" s="54"/>
      <c r="FK124" s="54"/>
      <c r="FL124" s="54">
        <v>811</v>
      </c>
      <c r="FM124" s="54"/>
      <c r="FN124" s="54"/>
      <c r="FO124" s="54"/>
      <c r="FP124" s="54">
        <v>811</v>
      </c>
      <c r="FQ124" s="54">
        <v>3</v>
      </c>
      <c r="FR124" s="54" t="s">
        <v>65</v>
      </c>
      <c r="FS124" s="16">
        <v>0</v>
      </c>
      <c r="FT124">
        <v>17</v>
      </c>
      <c r="FU124">
        <v>9</v>
      </c>
      <c r="FV124" s="134">
        <v>33133</v>
      </c>
      <c r="FW124">
        <v>9</v>
      </c>
      <c r="FX124">
        <v>19</v>
      </c>
      <c r="FY124" s="134">
        <v>33135</v>
      </c>
      <c r="FZ124" s="134">
        <v>33105</v>
      </c>
      <c r="GA124" s="134">
        <v>33075</v>
      </c>
      <c r="GB124" s="134">
        <v>33045</v>
      </c>
      <c r="GC124" s="134">
        <v>33015</v>
      </c>
      <c r="GD124" s="134">
        <v>32985</v>
      </c>
      <c r="GE124" s="134">
        <v>32955</v>
      </c>
      <c r="GF124" s="134">
        <v>32770</v>
      </c>
      <c r="GG124" s="134">
        <v>33103</v>
      </c>
      <c r="GH124" s="134">
        <v>33073</v>
      </c>
      <c r="GI124" s="134">
        <v>33043</v>
      </c>
      <c r="GJ124" s="134">
        <v>33013</v>
      </c>
      <c r="GK124" s="134">
        <v>32983</v>
      </c>
      <c r="GL124" s="134">
        <v>32953</v>
      </c>
      <c r="GM124" s="134">
        <v>32768</v>
      </c>
      <c r="GN124">
        <v>1</v>
      </c>
      <c r="GO124">
        <v>0</v>
      </c>
      <c r="GP124">
        <v>0</v>
      </c>
      <c r="GQ124">
        <v>0</v>
      </c>
      <c r="GR124">
        <v>0</v>
      </c>
      <c r="GS124">
        <v>0</v>
      </c>
      <c r="GT124">
        <v>0</v>
      </c>
      <c r="GU124">
        <v>0</v>
      </c>
      <c r="GV124">
        <v>0</v>
      </c>
      <c r="GW124">
        <v>0</v>
      </c>
      <c r="GX124">
        <v>0</v>
      </c>
      <c r="GY124">
        <v>0</v>
      </c>
      <c r="GZ124">
        <v>0</v>
      </c>
      <c r="HA124">
        <v>47</v>
      </c>
      <c r="HB124">
        <v>122</v>
      </c>
      <c r="HC124">
        <v>0</v>
      </c>
      <c r="HD124">
        <v>0</v>
      </c>
      <c r="HE124">
        <v>0</v>
      </c>
      <c r="HF124">
        <v>0</v>
      </c>
      <c r="HG124">
        <v>0</v>
      </c>
      <c r="HH124">
        <v>0</v>
      </c>
      <c r="HI124">
        <v>0</v>
      </c>
      <c r="HJ124">
        <v>0</v>
      </c>
      <c r="HK124">
        <v>0</v>
      </c>
      <c r="HL124">
        <v>0</v>
      </c>
      <c r="HM124">
        <v>0</v>
      </c>
      <c r="HN124">
        <v>0</v>
      </c>
      <c r="HO124">
        <v>47</v>
      </c>
      <c r="HP124">
        <v>122</v>
      </c>
      <c r="HQ124"/>
      <c r="HR124"/>
      <c r="HS124"/>
      <c r="HT124"/>
      <c r="HU124"/>
      <c r="HV124"/>
      <c r="HW124">
        <v>0.72189349112426004</v>
      </c>
      <c r="HX124"/>
      <c r="HY124"/>
      <c r="HZ124"/>
      <c r="IA124"/>
      <c r="IB124"/>
      <c r="IC124"/>
      <c r="ID124">
        <v>0.72189349112426004</v>
      </c>
    </row>
    <row r="125" spans="1:238" s="16" customFormat="1" x14ac:dyDescent="0.2">
      <c r="A125" s="54" t="s">
        <v>77</v>
      </c>
      <c r="B125" s="54">
        <v>1990</v>
      </c>
      <c r="C125" s="54">
        <v>-6</v>
      </c>
      <c r="D125" s="54" t="s">
        <v>78</v>
      </c>
      <c r="E125" s="54" t="s">
        <v>79</v>
      </c>
      <c r="F125" s="54"/>
      <c r="G125" s="54" t="s">
        <v>106</v>
      </c>
      <c r="H125" s="54"/>
      <c r="I125" s="54"/>
      <c r="J125" s="54"/>
      <c r="K125" s="54"/>
      <c r="L125" s="54"/>
      <c r="M125" s="54"/>
      <c r="N125" s="54"/>
      <c r="O125" s="54"/>
      <c r="P125" s="54"/>
      <c r="Q125" s="54"/>
      <c r="R125" s="54"/>
      <c r="S125" s="54"/>
      <c r="T125" s="56"/>
      <c r="U125" s="56"/>
      <c r="V125" s="57"/>
      <c r="W125" s="57"/>
      <c r="X125" s="57"/>
      <c r="Y125" s="57"/>
      <c r="Z125" s="62"/>
      <c r="AA125" s="62"/>
      <c r="AB125" s="62"/>
      <c r="AC125" s="62"/>
      <c r="AD125" s="62"/>
      <c r="AE125" s="63"/>
      <c r="AF125" s="63"/>
      <c r="AG125" s="63"/>
      <c r="AH125" s="63"/>
      <c r="AI125" s="63"/>
      <c r="AJ125" s="62">
        <v>0</v>
      </c>
      <c r="AK125" s="62">
        <v>0</v>
      </c>
      <c r="AL125" s="56">
        <v>0</v>
      </c>
      <c r="AM125" s="56">
        <v>0</v>
      </c>
      <c r="AN125" s="56">
        <v>0</v>
      </c>
      <c r="AO125" s="56"/>
      <c r="AP125" s="56"/>
      <c r="AQ125" s="56"/>
      <c r="AR125" s="56"/>
      <c r="AS125" s="56">
        <v>1</v>
      </c>
      <c r="AT125" s="54"/>
      <c r="AU125" s="54">
        <v>0</v>
      </c>
      <c r="AV125" s="56">
        <v>507</v>
      </c>
      <c r="AW125" s="54">
        <v>50710</v>
      </c>
      <c r="AX125" s="54">
        <v>1</v>
      </c>
      <c r="AY125" s="54">
        <v>0</v>
      </c>
      <c r="AZ125" s="54">
        <v>1</v>
      </c>
      <c r="BA125" s="54">
        <v>1</v>
      </c>
      <c r="BB125" s="54">
        <v>0</v>
      </c>
      <c r="BC125" s="54">
        <v>1</v>
      </c>
      <c r="BD125" s="12" t="s">
        <v>303</v>
      </c>
      <c r="BE125" s="12" t="s">
        <v>383</v>
      </c>
      <c r="BF125" s="5" t="s">
        <v>354</v>
      </c>
      <c r="BG125" s="5" t="s">
        <v>361</v>
      </c>
      <c r="BH125" s="5" t="s">
        <v>347</v>
      </c>
      <c r="BI125" s="5"/>
      <c r="BJ125" s="5" t="s">
        <v>354</v>
      </c>
      <c r="BK125" s="5" t="s">
        <v>312</v>
      </c>
      <c r="BL125" s="5" t="s">
        <v>347</v>
      </c>
      <c r="BM125" s="5" t="s">
        <v>759</v>
      </c>
      <c r="BN125" s="161">
        <v>0</v>
      </c>
      <c r="BO125" s="161">
        <v>0</v>
      </c>
      <c r="BP125" s="12"/>
      <c r="BQ125" s="16" t="s">
        <v>689</v>
      </c>
      <c r="BR125" s="3">
        <v>0</v>
      </c>
      <c r="BS125" s="12" t="s">
        <v>363</v>
      </c>
      <c r="BT125" s="3">
        <v>1</v>
      </c>
      <c r="BU125" s="12">
        <v>3</v>
      </c>
      <c r="BV125" s="12">
        <v>0</v>
      </c>
      <c r="BW125" s="59" t="s">
        <v>86</v>
      </c>
      <c r="BX125" s="12" t="s">
        <v>1424</v>
      </c>
      <c r="BY125" s="12">
        <v>0</v>
      </c>
      <c r="BZ125" s="12">
        <v>1</v>
      </c>
      <c r="CA125" s="59">
        <v>1</v>
      </c>
      <c r="CB125" s="59">
        <v>0</v>
      </c>
      <c r="CC125" s="59">
        <v>2</v>
      </c>
      <c r="CD125" s="59">
        <v>0</v>
      </c>
      <c r="CE125" s="59">
        <v>0</v>
      </c>
      <c r="CF125" s="59">
        <v>1</v>
      </c>
      <c r="CG125" s="59">
        <v>0</v>
      </c>
      <c r="CH125" s="59">
        <v>0</v>
      </c>
      <c r="CI125" s="59">
        <v>1</v>
      </c>
      <c r="CJ125" s="59">
        <v>56</v>
      </c>
      <c r="CK125" s="59" t="s">
        <v>1485</v>
      </c>
      <c r="CL125" s="59">
        <v>75</v>
      </c>
      <c r="CM125" s="59">
        <v>25</v>
      </c>
      <c r="CN125" s="59">
        <v>22.2</v>
      </c>
      <c r="CO125" s="12">
        <v>1</v>
      </c>
      <c r="CP125" s="12">
        <v>1</v>
      </c>
      <c r="CQ125" s="59">
        <v>1</v>
      </c>
      <c r="CR125" s="161">
        <v>1</v>
      </c>
      <c r="CS125" s="161">
        <v>0</v>
      </c>
      <c r="CT125" s="161">
        <v>0</v>
      </c>
      <c r="CU125" s="59">
        <v>1</v>
      </c>
      <c r="CV125" s="161">
        <v>1</v>
      </c>
      <c r="CW125" s="161">
        <v>0</v>
      </c>
      <c r="CX125" s="161">
        <v>0</v>
      </c>
      <c r="CY125" s="59">
        <v>60</v>
      </c>
      <c r="CZ125" s="59">
        <v>21.2</v>
      </c>
      <c r="DA125" s="59">
        <v>1</v>
      </c>
      <c r="DB125" s="59">
        <v>1</v>
      </c>
      <c r="DC125" s="59">
        <v>5</v>
      </c>
      <c r="DD125" s="12">
        <v>75</v>
      </c>
      <c r="DE125" s="12">
        <f t="shared" si="475"/>
        <v>80</v>
      </c>
      <c r="DF125" s="12">
        <v>20</v>
      </c>
      <c r="DG125" s="12">
        <v>20</v>
      </c>
      <c r="DH125" s="12">
        <v>20</v>
      </c>
      <c r="DI125" s="12">
        <v>19.100000000000001</v>
      </c>
      <c r="DJ125" s="12">
        <v>1</v>
      </c>
      <c r="DK125" s="5" t="s">
        <v>320</v>
      </c>
      <c r="DL125" s="5" t="s">
        <v>331</v>
      </c>
      <c r="DM125" s="57" t="s">
        <v>1432</v>
      </c>
      <c r="DN125" s="57" t="s">
        <v>82</v>
      </c>
      <c r="DO125" s="57" t="s">
        <v>1359</v>
      </c>
      <c r="DP125" s="57" t="s">
        <v>84</v>
      </c>
      <c r="DQ125" s="57" t="s">
        <v>740</v>
      </c>
      <c r="DR125" s="57" t="s">
        <v>86</v>
      </c>
      <c r="DS125" s="57" t="s">
        <v>1056</v>
      </c>
      <c r="DT125" s="5">
        <f>(DX125/DU125)*100</f>
        <v>19.633507853403142</v>
      </c>
      <c r="DU125" s="12">
        <f t="shared" si="477"/>
        <v>152800</v>
      </c>
      <c r="DV125" s="157">
        <v>111800</v>
      </c>
      <c r="DW125" s="157">
        <v>11000</v>
      </c>
      <c r="DX125" s="57" t="s">
        <v>1443</v>
      </c>
      <c r="DZ125" s="101" t="s">
        <v>1010</v>
      </c>
      <c r="EA125" s="101" t="s">
        <v>1014</v>
      </c>
      <c r="EB125" s="101" t="s">
        <v>1016</v>
      </c>
      <c r="ED125" s="5">
        <f>(EH125/EE125)*100</f>
        <v>60</v>
      </c>
      <c r="EE125" s="12">
        <f t="shared" si="479"/>
        <v>15</v>
      </c>
      <c r="EF125" s="59">
        <v>6</v>
      </c>
      <c r="EG125" s="59">
        <v>0</v>
      </c>
      <c r="EH125" s="59">
        <v>9</v>
      </c>
      <c r="EI125" s="57"/>
      <c r="EJ125" s="63" t="s">
        <v>365</v>
      </c>
      <c r="EK125" s="80">
        <v>63.6</v>
      </c>
      <c r="EL125" s="63" t="s">
        <v>364</v>
      </c>
      <c r="EM125" s="80">
        <v>20</v>
      </c>
      <c r="EP125" s="12" t="s">
        <v>743</v>
      </c>
      <c r="ES125" s="12">
        <v>1</v>
      </c>
      <c r="ET125" s="12" t="s">
        <v>948</v>
      </c>
      <c r="EU125" s="12"/>
      <c r="EV125" s="12"/>
      <c r="EW125" s="12"/>
      <c r="EX125" s="54" t="s">
        <v>109</v>
      </c>
      <c r="EY125" s="54"/>
      <c r="EZ125" s="54">
        <v>2</v>
      </c>
      <c r="FA125" s="54"/>
      <c r="FB125" s="54">
        <v>1</v>
      </c>
      <c r="FC125" s="54">
        <v>1</v>
      </c>
      <c r="FD125" s="54">
        <v>3</v>
      </c>
      <c r="FE125" s="60">
        <v>24592</v>
      </c>
      <c r="FF125" s="54">
        <v>3</v>
      </c>
      <c r="FG125" s="60">
        <v>28854</v>
      </c>
      <c r="FH125" s="54">
        <v>2</v>
      </c>
      <c r="FI125" s="54">
        <v>0</v>
      </c>
      <c r="FJ125" s="54"/>
      <c r="FK125" s="54"/>
      <c r="FL125" s="54">
        <v>811</v>
      </c>
      <c r="FM125" s="54"/>
      <c r="FN125" s="54"/>
      <c r="FO125" s="54"/>
      <c r="FP125" s="54">
        <v>811</v>
      </c>
      <c r="FQ125" s="54">
        <v>3</v>
      </c>
      <c r="FR125" s="54" t="s">
        <v>65</v>
      </c>
      <c r="FS125" s="16">
        <v>0</v>
      </c>
      <c r="FT125">
        <v>17</v>
      </c>
      <c r="FU125">
        <v>9</v>
      </c>
      <c r="FV125" s="134">
        <v>33133</v>
      </c>
      <c r="FW125">
        <v>9</v>
      </c>
      <c r="FX125">
        <v>19</v>
      </c>
      <c r="FY125" s="134">
        <v>33135</v>
      </c>
      <c r="FZ125" s="134">
        <v>33105</v>
      </c>
      <c r="GA125" s="134">
        <v>33075</v>
      </c>
      <c r="GB125" s="134">
        <v>33045</v>
      </c>
      <c r="GC125" s="134">
        <v>33015</v>
      </c>
      <c r="GD125" s="134">
        <v>32985</v>
      </c>
      <c r="GE125" s="134">
        <v>32955</v>
      </c>
      <c r="GF125" s="134">
        <v>32770</v>
      </c>
      <c r="GG125" s="134">
        <v>33103</v>
      </c>
      <c r="GH125" s="134">
        <v>33073</v>
      </c>
      <c r="GI125" s="134">
        <v>33043</v>
      </c>
      <c r="GJ125" s="134">
        <v>33013</v>
      </c>
      <c r="GK125" s="134">
        <v>32983</v>
      </c>
      <c r="GL125" s="134">
        <v>32953</v>
      </c>
      <c r="GM125" s="134">
        <v>32768</v>
      </c>
      <c r="GN125">
        <v>2</v>
      </c>
      <c r="GO125">
        <v>0</v>
      </c>
      <c r="GP125">
        <v>0</v>
      </c>
      <c r="GQ125">
        <v>6</v>
      </c>
      <c r="GR125">
        <v>0</v>
      </c>
      <c r="GS125">
        <v>6</v>
      </c>
      <c r="GT125">
        <v>0</v>
      </c>
      <c r="GU125">
        <v>6</v>
      </c>
      <c r="GV125">
        <v>0</v>
      </c>
      <c r="GW125">
        <v>6</v>
      </c>
      <c r="GX125">
        <v>0</v>
      </c>
      <c r="GY125">
        <v>6</v>
      </c>
      <c r="GZ125">
        <v>0</v>
      </c>
      <c r="HA125">
        <v>106</v>
      </c>
      <c r="HB125">
        <v>9</v>
      </c>
      <c r="HC125">
        <v>0</v>
      </c>
      <c r="HD125">
        <v>0</v>
      </c>
      <c r="HE125">
        <v>6</v>
      </c>
      <c r="HF125">
        <v>0</v>
      </c>
      <c r="HG125">
        <v>6</v>
      </c>
      <c r="HH125">
        <v>0</v>
      </c>
      <c r="HI125">
        <v>6</v>
      </c>
      <c r="HJ125">
        <v>0</v>
      </c>
      <c r="HK125">
        <v>6</v>
      </c>
      <c r="HL125">
        <v>0</v>
      </c>
      <c r="HM125">
        <v>6</v>
      </c>
      <c r="HN125">
        <v>0</v>
      </c>
      <c r="HO125">
        <v>6</v>
      </c>
      <c r="HP125">
        <v>9</v>
      </c>
      <c r="HQ125"/>
      <c r="HR125">
        <v>0</v>
      </c>
      <c r="HS125">
        <v>0</v>
      </c>
      <c r="HT125">
        <v>0</v>
      </c>
      <c r="HU125">
        <v>0</v>
      </c>
      <c r="HV125">
        <v>0</v>
      </c>
      <c r="HW125">
        <v>0.6</v>
      </c>
      <c r="HX125"/>
      <c r="HY125">
        <v>0</v>
      </c>
      <c r="HZ125">
        <v>0</v>
      </c>
      <c r="IA125">
        <v>0</v>
      </c>
      <c r="IB125">
        <v>0</v>
      </c>
      <c r="IC125">
        <v>0</v>
      </c>
      <c r="ID125">
        <v>7.8260869565217397E-2</v>
      </c>
    </row>
    <row r="126" spans="1:238" s="3" customFormat="1" x14ac:dyDescent="0.2">
      <c r="A126" s="3" t="s">
        <v>77</v>
      </c>
      <c r="B126" s="3">
        <v>1991</v>
      </c>
      <c r="C126" s="3">
        <v>-3</v>
      </c>
      <c r="D126" s="3" t="s">
        <v>78</v>
      </c>
      <c r="E126" s="3" t="s">
        <v>79</v>
      </c>
      <c r="G126" s="3" t="s">
        <v>81</v>
      </c>
      <c r="H126" s="3" t="s">
        <v>82</v>
      </c>
      <c r="I126" s="3" t="s">
        <v>83</v>
      </c>
      <c r="J126" s="3" t="s">
        <v>84</v>
      </c>
      <c r="K126" s="3" t="s">
        <v>85</v>
      </c>
      <c r="L126" s="3" t="s">
        <v>86</v>
      </c>
      <c r="M126" s="3" t="s">
        <v>87</v>
      </c>
      <c r="S126" s="3" t="s">
        <v>159</v>
      </c>
      <c r="T126" s="3">
        <v>1</v>
      </c>
      <c r="U126" s="3" t="s">
        <v>160</v>
      </c>
      <c r="V126" s="5" t="s">
        <v>89</v>
      </c>
      <c r="W126" s="5" t="s">
        <v>57</v>
      </c>
      <c r="X126" s="5" t="s">
        <v>57</v>
      </c>
      <c r="Y126" s="5" t="s">
        <v>57</v>
      </c>
      <c r="Z126" s="12" t="s">
        <v>57</v>
      </c>
      <c r="AA126" s="12"/>
      <c r="AB126" s="12"/>
      <c r="AC126" s="12" t="s">
        <v>57</v>
      </c>
      <c r="AD126" s="12" t="s">
        <v>60</v>
      </c>
      <c r="AE126" s="13" t="s">
        <v>60</v>
      </c>
      <c r="AF126" s="13">
        <v>1</v>
      </c>
      <c r="AG126" s="13">
        <v>1</v>
      </c>
      <c r="AH126" s="13"/>
      <c r="AI126" s="13">
        <v>1</v>
      </c>
      <c r="AJ126" s="12">
        <v>0</v>
      </c>
      <c r="AK126" s="62">
        <v>1</v>
      </c>
      <c r="AL126" s="3">
        <v>1</v>
      </c>
      <c r="AM126" s="3">
        <v>1</v>
      </c>
      <c r="AN126" s="3">
        <v>1</v>
      </c>
      <c r="AS126" s="56">
        <v>1</v>
      </c>
      <c r="AU126" s="54">
        <v>0</v>
      </c>
      <c r="AV126" s="3">
        <v>508</v>
      </c>
      <c r="AW126" s="3">
        <v>50810</v>
      </c>
      <c r="AX126" s="3">
        <v>1</v>
      </c>
      <c r="AY126" s="3">
        <v>0</v>
      </c>
      <c r="AZ126" s="3">
        <v>1</v>
      </c>
      <c r="BA126" s="54">
        <v>1</v>
      </c>
      <c r="BB126" s="54">
        <v>0</v>
      </c>
      <c r="BC126" s="54">
        <v>1</v>
      </c>
      <c r="BD126" s="3" t="s">
        <v>303</v>
      </c>
      <c r="BE126" s="3" t="s">
        <v>383</v>
      </c>
      <c r="BF126" s="3">
        <v>6</v>
      </c>
      <c r="BG126" s="3">
        <v>2</v>
      </c>
      <c r="BH126" s="3">
        <v>1991</v>
      </c>
      <c r="BJ126" s="3">
        <v>6</v>
      </c>
      <c r="BK126" s="3">
        <v>2</v>
      </c>
      <c r="BL126" s="3">
        <v>1991</v>
      </c>
      <c r="BM126" s="3" t="s">
        <v>760</v>
      </c>
      <c r="BN126" s="161">
        <v>0</v>
      </c>
      <c r="BO126" s="161">
        <v>0</v>
      </c>
      <c r="BQ126" s="3" t="s">
        <v>760</v>
      </c>
      <c r="BR126" s="3">
        <v>1</v>
      </c>
      <c r="BS126" s="12" t="s">
        <v>363</v>
      </c>
      <c r="BT126" s="3">
        <v>1</v>
      </c>
      <c r="BU126" s="3">
        <v>2</v>
      </c>
      <c r="BV126" s="3">
        <v>1</v>
      </c>
      <c r="BW126" s="59" t="s">
        <v>1136</v>
      </c>
      <c r="BX126" s="1" t="s">
        <v>320</v>
      </c>
      <c r="BY126" s="28">
        <v>1</v>
      </c>
      <c r="BZ126" s="28">
        <v>0</v>
      </c>
      <c r="CA126" s="59">
        <v>0</v>
      </c>
      <c r="CB126" s="59">
        <v>1</v>
      </c>
      <c r="CC126" s="59">
        <v>0</v>
      </c>
      <c r="CD126" s="59">
        <v>1</v>
      </c>
      <c r="CE126" s="59">
        <v>1</v>
      </c>
      <c r="CF126" s="59">
        <v>0</v>
      </c>
      <c r="CG126" s="59">
        <v>0</v>
      </c>
      <c r="CH126" s="59">
        <v>1</v>
      </c>
      <c r="CI126" s="59">
        <v>0</v>
      </c>
      <c r="CJ126" s="59">
        <v>51</v>
      </c>
      <c r="CK126" s="19" t="s">
        <v>1479</v>
      </c>
      <c r="CL126" s="12">
        <f t="shared" ref="CL126:CL127" si="490">100-CM126</f>
        <v>30</v>
      </c>
      <c r="CM126" s="12">
        <f t="shared" ref="CM126:CM127" si="491">DG126</f>
        <v>70</v>
      </c>
      <c r="CN126" s="12">
        <f t="shared" ref="CN126" si="492">CL127</f>
        <v>70</v>
      </c>
      <c r="CO126" s="12">
        <v>0</v>
      </c>
      <c r="CP126" s="12">
        <v>0</v>
      </c>
      <c r="CQ126" s="59">
        <v>1</v>
      </c>
      <c r="CR126" s="161">
        <v>1</v>
      </c>
      <c r="CS126" s="161">
        <v>0</v>
      </c>
      <c r="CT126" s="161">
        <v>0</v>
      </c>
      <c r="CU126" s="59">
        <v>1</v>
      </c>
      <c r="CV126" s="161">
        <v>1</v>
      </c>
      <c r="CW126" s="161">
        <v>0</v>
      </c>
      <c r="CX126" s="161">
        <v>0</v>
      </c>
      <c r="CY126" s="59">
        <v>100</v>
      </c>
      <c r="CZ126" s="59">
        <v>87.159533073929964</v>
      </c>
      <c r="DA126" s="59">
        <v>1</v>
      </c>
      <c r="DB126" s="59">
        <v>1</v>
      </c>
      <c r="DC126" s="59">
        <v>8</v>
      </c>
      <c r="DD126" s="12">
        <f>100-EK126</f>
        <v>30</v>
      </c>
      <c r="DE126" s="12">
        <f t="shared" si="343"/>
        <v>30</v>
      </c>
      <c r="DF126" s="12">
        <f t="shared" ref="DF126" si="493">EK126</f>
        <v>70</v>
      </c>
      <c r="DG126" s="12">
        <f t="shared" ref="DG126" si="494">EK126</f>
        <v>70</v>
      </c>
      <c r="DH126" s="12">
        <f>DD127</f>
        <v>70</v>
      </c>
      <c r="DI126" s="12">
        <f t="shared" ref="DI126" si="495">DE127</f>
        <v>70</v>
      </c>
      <c r="DJ126" s="12">
        <v>0</v>
      </c>
      <c r="DK126" s="3" t="s">
        <v>320</v>
      </c>
      <c r="DL126" s="3">
        <v>1</v>
      </c>
      <c r="DM126" s="57" t="s">
        <v>1432</v>
      </c>
      <c r="DN126" s="3" t="s">
        <v>82</v>
      </c>
      <c r="DO126" s="57" t="s">
        <v>1359</v>
      </c>
      <c r="DT126" s="12">
        <f t="shared" ref="DT126" si="496">(DV126/DU126)*100</f>
        <v>87.159533073929964</v>
      </c>
      <c r="DU126" s="12">
        <f t="shared" ref="DU126:DU127" si="497">DV126+DW126</f>
        <v>128500</v>
      </c>
      <c r="DV126" s="157">
        <v>112000</v>
      </c>
      <c r="DW126" s="3">
        <v>16500</v>
      </c>
      <c r="DZ126" s="101" t="s">
        <v>1011</v>
      </c>
      <c r="EA126" s="101" t="s">
        <v>1007</v>
      </c>
      <c r="EB126" s="12"/>
      <c r="EC126" s="12"/>
      <c r="ED126" s="12">
        <f t="shared" ref="ED126" si="498">(EF126/EE126)*100</f>
        <v>100</v>
      </c>
      <c r="EE126" s="12">
        <f t="shared" ref="EE126:EE127" si="499">EF126+EG126</f>
        <v>12</v>
      </c>
      <c r="EF126" s="3">
        <v>12</v>
      </c>
      <c r="EG126" s="59">
        <v>0</v>
      </c>
      <c r="EJ126" s="90" t="s">
        <v>953</v>
      </c>
      <c r="EK126" s="81">
        <v>70</v>
      </c>
      <c r="EL126" s="90" t="s">
        <v>953</v>
      </c>
      <c r="EM126" s="81">
        <v>30</v>
      </c>
      <c r="EN126" s="56"/>
      <c r="EO126" s="81"/>
      <c r="EP126" s="56"/>
      <c r="EQ126" s="81"/>
      <c r="ER126" s="3" t="s">
        <v>855</v>
      </c>
      <c r="ES126" s="3">
        <v>1</v>
      </c>
      <c r="ET126" s="12" t="s">
        <v>949</v>
      </c>
      <c r="EX126" s="3" t="s">
        <v>90</v>
      </c>
      <c r="EZ126" s="3">
        <v>2</v>
      </c>
      <c r="FB126" s="3">
        <v>1</v>
      </c>
      <c r="FC126" s="3">
        <v>1</v>
      </c>
      <c r="FD126" s="3">
        <v>3</v>
      </c>
      <c r="FE126" s="91">
        <v>24592</v>
      </c>
      <c r="FF126" s="3">
        <v>3</v>
      </c>
      <c r="FG126" s="91">
        <v>28854</v>
      </c>
      <c r="FH126" s="3">
        <v>2</v>
      </c>
      <c r="FI126" s="3">
        <v>0</v>
      </c>
      <c r="FL126" s="3">
        <v>811</v>
      </c>
      <c r="FP126" s="3">
        <v>811</v>
      </c>
      <c r="FQ126" s="3">
        <v>3</v>
      </c>
      <c r="FR126" s="3" t="s">
        <v>65</v>
      </c>
      <c r="FS126" s="3">
        <v>0</v>
      </c>
      <c r="FT126">
        <v>2</v>
      </c>
      <c r="FU126">
        <v>6</v>
      </c>
      <c r="FV126" s="134">
        <v>33391</v>
      </c>
      <c r="FW126">
        <v>6</v>
      </c>
      <c r="FX126">
        <v>2</v>
      </c>
      <c r="FY126" s="134">
        <v>33391</v>
      </c>
      <c r="FZ126" s="134">
        <v>33361</v>
      </c>
      <c r="GA126" s="134">
        <v>33331</v>
      </c>
      <c r="GB126" s="134">
        <v>33301</v>
      </c>
      <c r="GC126" s="134">
        <v>33271</v>
      </c>
      <c r="GD126" s="134">
        <v>33241</v>
      </c>
      <c r="GE126" s="134">
        <v>33211</v>
      </c>
      <c r="GF126" s="134">
        <v>33026</v>
      </c>
      <c r="GG126" s="134">
        <v>33361</v>
      </c>
      <c r="GH126" s="134">
        <v>33331</v>
      </c>
      <c r="GI126" s="134">
        <v>33301</v>
      </c>
      <c r="GJ126" s="134">
        <v>33271</v>
      </c>
      <c r="GK126" s="134">
        <v>33241</v>
      </c>
      <c r="GL126" s="134">
        <v>33211</v>
      </c>
      <c r="GM126" s="134">
        <v>33026</v>
      </c>
      <c r="GN126">
        <v>1</v>
      </c>
      <c r="GO126">
        <v>0</v>
      </c>
      <c r="GP126">
        <v>0</v>
      </c>
      <c r="GQ126">
        <v>0</v>
      </c>
      <c r="GR126">
        <v>0</v>
      </c>
      <c r="GS126">
        <v>0</v>
      </c>
      <c r="GT126">
        <v>0</v>
      </c>
      <c r="GU126">
        <v>0</v>
      </c>
      <c r="GV126">
        <v>0</v>
      </c>
      <c r="GW126">
        <v>0</v>
      </c>
      <c r="GX126">
        <v>0</v>
      </c>
      <c r="GY126">
        <v>0</v>
      </c>
      <c r="GZ126">
        <v>0</v>
      </c>
      <c r="HA126">
        <v>0</v>
      </c>
      <c r="HB126">
        <v>0</v>
      </c>
      <c r="HC126">
        <v>0</v>
      </c>
      <c r="HD126">
        <v>0</v>
      </c>
      <c r="HE126">
        <v>0</v>
      </c>
      <c r="HF126">
        <v>0</v>
      </c>
      <c r="HG126">
        <v>0</v>
      </c>
      <c r="HH126">
        <v>0</v>
      </c>
      <c r="HI126">
        <v>0</v>
      </c>
      <c r="HJ126">
        <v>0</v>
      </c>
      <c r="HK126">
        <v>0</v>
      </c>
      <c r="HL126">
        <v>0</v>
      </c>
      <c r="HM126">
        <v>0</v>
      </c>
      <c r="HN126">
        <v>0</v>
      </c>
      <c r="HO126">
        <v>0</v>
      </c>
      <c r="HP126">
        <v>0</v>
      </c>
      <c r="HQ126"/>
      <c r="HR126"/>
      <c r="HS126"/>
      <c r="HT126"/>
      <c r="HU126"/>
      <c r="HV126"/>
      <c r="HW126"/>
      <c r="HX126"/>
      <c r="HY126"/>
      <c r="HZ126"/>
      <c r="IA126"/>
      <c r="IB126"/>
      <c r="IC126"/>
      <c r="ID126"/>
    </row>
    <row r="127" spans="1:238" s="3" customFormat="1" x14ac:dyDescent="0.2">
      <c r="A127" s="3" t="s">
        <v>77</v>
      </c>
      <c r="B127" s="3">
        <v>1991</v>
      </c>
      <c r="C127" s="3">
        <v>-3</v>
      </c>
      <c r="D127" s="3" t="s">
        <v>78</v>
      </c>
      <c r="E127" s="3" t="s">
        <v>79</v>
      </c>
      <c r="G127" s="3" t="s">
        <v>81</v>
      </c>
      <c r="H127" s="3" t="s">
        <v>82</v>
      </c>
      <c r="I127" s="3" t="s">
        <v>83</v>
      </c>
      <c r="J127" s="3" t="s">
        <v>84</v>
      </c>
      <c r="K127" s="3" t="s">
        <v>85</v>
      </c>
      <c r="L127" s="3" t="s">
        <v>86</v>
      </c>
      <c r="M127" s="3" t="s">
        <v>87</v>
      </c>
      <c r="S127" s="3" t="s">
        <v>159</v>
      </c>
      <c r="T127" s="3">
        <v>1</v>
      </c>
      <c r="U127" s="3" t="s">
        <v>160</v>
      </c>
      <c r="V127" s="5" t="s">
        <v>89</v>
      </c>
      <c r="W127" s="5" t="s">
        <v>57</v>
      </c>
      <c r="X127" s="5" t="s">
        <v>57</v>
      </c>
      <c r="Y127" s="5" t="s">
        <v>57</v>
      </c>
      <c r="Z127" s="12" t="s">
        <v>57</v>
      </c>
      <c r="AA127" s="12"/>
      <c r="AB127" s="12"/>
      <c r="AC127" s="12" t="s">
        <v>57</v>
      </c>
      <c r="AD127" s="12" t="s">
        <v>60</v>
      </c>
      <c r="AE127" s="13" t="s">
        <v>60</v>
      </c>
      <c r="AF127" s="13">
        <v>1</v>
      </c>
      <c r="AG127" s="13">
        <v>1</v>
      </c>
      <c r="AH127" s="13"/>
      <c r="AI127" s="13">
        <v>1</v>
      </c>
      <c r="AJ127" s="12">
        <v>0</v>
      </c>
      <c r="AK127" s="62">
        <v>1</v>
      </c>
      <c r="AL127" s="3">
        <v>1</v>
      </c>
      <c r="AM127" s="3">
        <v>1</v>
      </c>
      <c r="AN127" s="3">
        <v>1</v>
      </c>
      <c r="AS127" s="56">
        <v>1</v>
      </c>
      <c r="AU127" s="54">
        <v>0</v>
      </c>
      <c r="AV127" s="3">
        <v>508</v>
      </c>
      <c r="AW127" s="3">
        <v>50810</v>
      </c>
      <c r="AX127" s="3">
        <v>1</v>
      </c>
      <c r="AY127" s="3">
        <v>0</v>
      </c>
      <c r="AZ127" s="3">
        <v>1</v>
      </c>
      <c r="BA127" s="54">
        <v>1</v>
      </c>
      <c r="BB127" s="54">
        <v>0</v>
      </c>
      <c r="BC127" s="54">
        <v>1</v>
      </c>
      <c r="BD127" s="3" t="s">
        <v>303</v>
      </c>
      <c r="BE127" s="3" t="s">
        <v>383</v>
      </c>
      <c r="BF127" s="3">
        <v>6</v>
      </c>
      <c r="BG127" s="3">
        <v>2</v>
      </c>
      <c r="BH127" s="3">
        <v>1991</v>
      </c>
      <c r="BJ127" s="3">
        <v>6</v>
      </c>
      <c r="BK127" s="3">
        <v>2</v>
      </c>
      <c r="BL127" s="3">
        <v>1991</v>
      </c>
      <c r="BM127" s="3" t="s">
        <v>760</v>
      </c>
      <c r="BN127" s="161">
        <v>0</v>
      </c>
      <c r="BO127" s="161">
        <v>0</v>
      </c>
      <c r="BQ127" s="3" t="s">
        <v>760</v>
      </c>
      <c r="BR127" s="3">
        <v>1</v>
      </c>
      <c r="BS127" s="12" t="s">
        <v>363</v>
      </c>
      <c r="BT127" s="3">
        <v>1</v>
      </c>
      <c r="BU127" s="3">
        <v>2</v>
      </c>
      <c r="BV127" s="3">
        <v>1</v>
      </c>
      <c r="BW127" s="57" t="s">
        <v>82</v>
      </c>
      <c r="BX127" s="12" t="s">
        <v>1424</v>
      </c>
      <c r="BY127" s="12">
        <v>0</v>
      </c>
      <c r="BZ127" s="12">
        <v>1</v>
      </c>
      <c r="CA127" s="59">
        <v>0</v>
      </c>
      <c r="CB127" s="59">
        <v>1</v>
      </c>
      <c r="CC127" s="59">
        <v>0</v>
      </c>
      <c r="CD127" s="59">
        <v>1</v>
      </c>
      <c r="CE127" s="59">
        <v>1</v>
      </c>
      <c r="CF127" s="59">
        <v>0</v>
      </c>
      <c r="CG127" s="59">
        <v>0</v>
      </c>
      <c r="CH127" s="59">
        <v>1</v>
      </c>
      <c r="CI127" s="59">
        <v>0</v>
      </c>
      <c r="CJ127" s="59">
        <v>54</v>
      </c>
      <c r="CK127" s="19" t="s">
        <v>1480</v>
      </c>
      <c r="CL127" s="12">
        <f t="shared" si="490"/>
        <v>70</v>
      </c>
      <c r="CM127" s="12">
        <f t="shared" si="491"/>
        <v>30</v>
      </c>
      <c r="CN127" s="12">
        <f t="shared" ref="CN127" si="500">CL126</f>
        <v>30</v>
      </c>
      <c r="CO127" s="12">
        <v>0</v>
      </c>
      <c r="CP127" s="12">
        <v>0</v>
      </c>
      <c r="CQ127" s="59">
        <v>1</v>
      </c>
      <c r="CR127" s="161">
        <v>1</v>
      </c>
      <c r="CS127" s="161">
        <v>0</v>
      </c>
      <c r="CT127" s="161">
        <v>0</v>
      </c>
      <c r="CU127" s="59">
        <v>1</v>
      </c>
      <c r="CV127" s="161">
        <v>1</v>
      </c>
      <c r="CW127" s="161">
        <v>0</v>
      </c>
      <c r="CX127" s="161">
        <v>0</v>
      </c>
      <c r="CY127" s="59">
        <v>0</v>
      </c>
      <c r="CZ127" s="59">
        <v>12.840466926070038</v>
      </c>
      <c r="DA127" s="59">
        <v>1</v>
      </c>
      <c r="DB127" s="59">
        <v>1</v>
      </c>
      <c r="DC127" s="59">
        <v>3</v>
      </c>
      <c r="DD127" s="12">
        <f>100-EM127</f>
        <v>70</v>
      </c>
      <c r="DE127" s="12">
        <f t="shared" si="343"/>
        <v>70</v>
      </c>
      <c r="DF127" s="12">
        <f t="shared" ref="DF127" si="501">EM127</f>
        <v>30</v>
      </c>
      <c r="DG127" s="12">
        <f t="shared" ref="DG127" si="502">EM127</f>
        <v>30</v>
      </c>
      <c r="DH127" s="12">
        <f>DD126</f>
        <v>30</v>
      </c>
      <c r="DI127" s="12">
        <f t="shared" ref="DI127" si="503">DE126</f>
        <v>30</v>
      </c>
      <c r="DJ127" s="12">
        <v>0</v>
      </c>
      <c r="DK127" s="3" t="s">
        <v>320</v>
      </c>
      <c r="DL127" s="3">
        <v>1</v>
      </c>
      <c r="DM127" s="57" t="s">
        <v>1432</v>
      </c>
      <c r="DN127" s="3" t="s">
        <v>82</v>
      </c>
      <c r="DO127" s="57" t="s">
        <v>1359</v>
      </c>
      <c r="DT127" s="12">
        <f t="shared" ref="DT127" si="504">(DW127/DU127)*100</f>
        <v>12.840466926070038</v>
      </c>
      <c r="DU127" s="12">
        <f t="shared" si="497"/>
        <v>128500</v>
      </c>
      <c r="DV127" s="157">
        <v>112000</v>
      </c>
      <c r="DW127" s="3">
        <v>16500</v>
      </c>
      <c r="DZ127" s="101" t="s">
        <v>1011</v>
      </c>
      <c r="EA127" s="101" t="s">
        <v>1007</v>
      </c>
      <c r="EB127" s="12"/>
      <c r="EC127" s="12"/>
      <c r="ED127" s="12">
        <f t="shared" ref="ED127" si="505">(EG127/EE127)*100</f>
        <v>0</v>
      </c>
      <c r="EE127" s="12">
        <f t="shared" si="499"/>
        <v>12</v>
      </c>
      <c r="EF127" s="3">
        <v>12</v>
      </c>
      <c r="EG127" s="59">
        <v>0</v>
      </c>
      <c r="EJ127" s="90" t="s">
        <v>953</v>
      </c>
      <c r="EK127" s="81">
        <v>70</v>
      </c>
      <c r="EL127" s="90" t="s">
        <v>953</v>
      </c>
      <c r="EM127" s="81">
        <v>30</v>
      </c>
      <c r="EN127" s="56"/>
      <c r="EO127" s="81"/>
      <c r="EP127" s="56"/>
      <c r="EQ127" s="81"/>
      <c r="ER127" s="3" t="s">
        <v>855</v>
      </c>
      <c r="ES127" s="3">
        <v>1</v>
      </c>
      <c r="ET127" s="12" t="s">
        <v>949</v>
      </c>
      <c r="EX127" s="3" t="s">
        <v>90</v>
      </c>
      <c r="EZ127" s="3">
        <v>2</v>
      </c>
      <c r="FB127" s="3">
        <v>1</v>
      </c>
      <c r="FC127" s="3">
        <v>1</v>
      </c>
      <c r="FD127" s="3">
        <v>3</v>
      </c>
      <c r="FE127" s="91">
        <v>24592</v>
      </c>
      <c r="FF127" s="3">
        <v>3</v>
      </c>
      <c r="FG127" s="91">
        <v>28854</v>
      </c>
      <c r="FH127" s="3">
        <v>2</v>
      </c>
      <c r="FI127" s="3">
        <v>0</v>
      </c>
      <c r="FL127" s="3">
        <v>811</v>
      </c>
      <c r="FP127" s="3">
        <v>811</v>
      </c>
      <c r="FQ127" s="3">
        <v>3</v>
      </c>
      <c r="FR127" s="3" t="s">
        <v>65</v>
      </c>
      <c r="FS127" s="3">
        <v>0</v>
      </c>
      <c r="FT127">
        <v>2</v>
      </c>
      <c r="FU127">
        <v>6</v>
      </c>
      <c r="FV127" s="134">
        <v>33391</v>
      </c>
      <c r="FW127">
        <v>6</v>
      </c>
      <c r="FX127">
        <v>2</v>
      </c>
      <c r="FY127" s="134">
        <v>33391</v>
      </c>
      <c r="FZ127" s="134">
        <v>33361</v>
      </c>
      <c r="GA127" s="134">
        <v>33331</v>
      </c>
      <c r="GB127" s="134">
        <v>33301</v>
      </c>
      <c r="GC127" s="134">
        <v>33271</v>
      </c>
      <c r="GD127" s="134">
        <v>33241</v>
      </c>
      <c r="GE127" s="134">
        <v>33211</v>
      </c>
      <c r="GF127" s="134">
        <v>33026</v>
      </c>
      <c r="GG127" s="134">
        <v>33361</v>
      </c>
      <c r="GH127" s="134">
        <v>33331</v>
      </c>
      <c r="GI127" s="134">
        <v>33301</v>
      </c>
      <c r="GJ127" s="134">
        <v>33271</v>
      </c>
      <c r="GK127" s="134">
        <v>33241</v>
      </c>
      <c r="GL127" s="134">
        <v>33211</v>
      </c>
      <c r="GM127" s="134">
        <v>33026</v>
      </c>
      <c r="GN127">
        <v>1</v>
      </c>
      <c r="GO127">
        <v>0</v>
      </c>
      <c r="GP127">
        <v>0</v>
      </c>
      <c r="GQ127">
        <v>0</v>
      </c>
      <c r="GR127">
        <v>0</v>
      </c>
      <c r="GS127">
        <v>0</v>
      </c>
      <c r="GT127">
        <v>0</v>
      </c>
      <c r="GU127">
        <v>0</v>
      </c>
      <c r="GV127">
        <v>0</v>
      </c>
      <c r="GW127">
        <v>0</v>
      </c>
      <c r="GX127">
        <v>0</v>
      </c>
      <c r="GY127">
        <v>0</v>
      </c>
      <c r="GZ127">
        <v>0</v>
      </c>
      <c r="HA127">
        <v>0</v>
      </c>
      <c r="HB127">
        <v>0</v>
      </c>
      <c r="HC127">
        <v>0</v>
      </c>
      <c r="HD127">
        <v>0</v>
      </c>
      <c r="HE127">
        <v>0</v>
      </c>
      <c r="HF127">
        <v>0</v>
      </c>
      <c r="HG127">
        <v>0</v>
      </c>
      <c r="HH127">
        <v>0</v>
      </c>
      <c r="HI127">
        <v>0</v>
      </c>
      <c r="HJ127">
        <v>0</v>
      </c>
      <c r="HK127">
        <v>0</v>
      </c>
      <c r="HL127">
        <v>0</v>
      </c>
      <c r="HM127">
        <v>0</v>
      </c>
      <c r="HN127">
        <v>0</v>
      </c>
      <c r="HO127">
        <v>0</v>
      </c>
      <c r="HP127">
        <v>0</v>
      </c>
      <c r="HQ127"/>
      <c r="HR127"/>
      <c r="HS127"/>
      <c r="HT127"/>
      <c r="HU127"/>
      <c r="HV127"/>
      <c r="HW127"/>
      <c r="HX127"/>
      <c r="HY127"/>
      <c r="HZ127"/>
      <c r="IA127"/>
      <c r="IB127"/>
      <c r="IC127"/>
      <c r="ID127"/>
    </row>
    <row r="128" spans="1:238" s="16" customFormat="1" x14ac:dyDescent="0.2">
      <c r="A128" s="3" t="s">
        <v>77</v>
      </c>
      <c r="B128" s="3">
        <v>1991</v>
      </c>
      <c r="C128" s="3">
        <v>-3</v>
      </c>
      <c r="D128" s="3" t="s">
        <v>78</v>
      </c>
      <c r="E128" s="3" t="s">
        <v>79</v>
      </c>
      <c r="F128" s="3"/>
      <c r="G128" s="3" t="s">
        <v>81</v>
      </c>
      <c r="H128" s="3" t="s">
        <v>82</v>
      </c>
      <c r="I128" s="3" t="s">
        <v>83</v>
      </c>
      <c r="J128" s="3" t="s">
        <v>84</v>
      </c>
      <c r="K128" s="3" t="s">
        <v>85</v>
      </c>
      <c r="L128" s="3" t="s">
        <v>86</v>
      </c>
      <c r="M128" s="3" t="s">
        <v>87</v>
      </c>
      <c r="N128" s="3"/>
      <c r="O128" s="3"/>
      <c r="P128" s="3"/>
      <c r="Q128" s="3"/>
      <c r="R128" s="3"/>
      <c r="S128" s="3" t="s">
        <v>159</v>
      </c>
      <c r="T128" s="3">
        <v>1</v>
      </c>
      <c r="U128" s="3" t="s">
        <v>160</v>
      </c>
      <c r="V128" s="5" t="s">
        <v>89</v>
      </c>
      <c r="W128" s="5" t="s">
        <v>57</v>
      </c>
      <c r="X128" s="5" t="s">
        <v>57</v>
      </c>
      <c r="Y128" s="5" t="s">
        <v>57</v>
      </c>
      <c r="Z128" s="12" t="s">
        <v>57</v>
      </c>
      <c r="AA128" s="12"/>
      <c r="AB128" s="12"/>
      <c r="AC128" s="12" t="s">
        <v>57</v>
      </c>
      <c r="AD128" s="12" t="s">
        <v>60</v>
      </c>
      <c r="AE128" s="13" t="s">
        <v>60</v>
      </c>
      <c r="AF128" s="13">
        <v>1</v>
      </c>
      <c r="AG128" s="13">
        <v>1</v>
      </c>
      <c r="AH128" s="13"/>
      <c r="AI128" s="13">
        <v>1</v>
      </c>
      <c r="AJ128" s="12">
        <v>0</v>
      </c>
      <c r="AK128" s="62">
        <v>1</v>
      </c>
      <c r="AL128" s="3">
        <v>1</v>
      </c>
      <c r="AM128" s="3">
        <v>1</v>
      </c>
      <c r="AN128" s="3">
        <v>1</v>
      </c>
      <c r="AO128" s="3"/>
      <c r="AP128" s="3"/>
      <c r="AQ128" s="3"/>
      <c r="AR128" s="3"/>
      <c r="AS128" s="56">
        <v>1</v>
      </c>
      <c r="AT128" s="3"/>
      <c r="AU128" s="54">
        <v>0</v>
      </c>
      <c r="AV128" s="3">
        <v>509</v>
      </c>
      <c r="AW128" s="3">
        <v>50910</v>
      </c>
      <c r="AX128" s="3">
        <v>1</v>
      </c>
      <c r="AY128" s="3">
        <v>0</v>
      </c>
      <c r="AZ128" s="3">
        <v>1</v>
      </c>
      <c r="BA128" s="54">
        <v>1</v>
      </c>
      <c r="BB128" s="54">
        <v>0</v>
      </c>
      <c r="BC128" s="54">
        <v>1</v>
      </c>
      <c r="BD128" s="12" t="s">
        <v>303</v>
      </c>
      <c r="BE128" s="12" t="s">
        <v>383</v>
      </c>
      <c r="BF128" s="5" t="s">
        <v>352</v>
      </c>
      <c r="BG128" s="5" t="s">
        <v>349</v>
      </c>
      <c r="BH128" s="5" t="s">
        <v>370</v>
      </c>
      <c r="BI128" s="5" t="s">
        <v>1054</v>
      </c>
      <c r="BJ128" s="5" t="s">
        <v>352</v>
      </c>
      <c r="BK128" s="5" t="s">
        <v>1053</v>
      </c>
      <c r="BL128" s="5" t="s">
        <v>370</v>
      </c>
      <c r="BM128" s="5" t="s">
        <v>1055</v>
      </c>
      <c r="BN128" s="161">
        <v>0</v>
      </c>
      <c r="BO128" s="161">
        <v>0</v>
      </c>
      <c r="BP128" s="12"/>
      <c r="BQ128" s="5" t="s">
        <v>739</v>
      </c>
      <c r="BR128" s="5" t="s">
        <v>331</v>
      </c>
      <c r="BS128" s="12" t="s">
        <v>315</v>
      </c>
      <c r="BT128" s="3">
        <v>1</v>
      </c>
      <c r="BU128" s="12">
        <v>4</v>
      </c>
      <c r="BV128" s="12">
        <v>0</v>
      </c>
      <c r="BW128" s="59" t="s">
        <v>1136</v>
      </c>
      <c r="BX128" s="1" t="s">
        <v>320</v>
      </c>
      <c r="BY128" s="28">
        <v>1</v>
      </c>
      <c r="BZ128" s="28">
        <v>0</v>
      </c>
      <c r="CA128" s="59">
        <v>0</v>
      </c>
      <c r="CB128" s="59">
        <v>0</v>
      </c>
      <c r="CC128" s="59">
        <v>2</v>
      </c>
      <c r="CD128" s="59">
        <v>1</v>
      </c>
      <c r="CE128" s="59">
        <v>1</v>
      </c>
      <c r="CF128" s="59">
        <v>0</v>
      </c>
      <c r="CG128" s="59">
        <v>0</v>
      </c>
      <c r="CH128" s="59">
        <v>1</v>
      </c>
      <c r="CI128" s="59">
        <v>0</v>
      </c>
      <c r="CJ128" s="59">
        <v>51</v>
      </c>
      <c r="CK128" s="59" t="s">
        <v>1481</v>
      </c>
      <c r="CL128" s="59">
        <v>30</v>
      </c>
      <c r="CM128" s="59">
        <v>70</v>
      </c>
      <c r="CN128" s="59">
        <v>70</v>
      </c>
      <c r="CO128" s="59">
        <v>0</v>
      </c>
      <c r="CP128" s="59">
        <v>0</v>
      </c>
      <c r="CQ128" s="59">
        <v>1</v>
      </c>
      <c r="CR128" s="161">
        <v>1</v>
      </c>
      <c r="CS128" s="161">
        <v>0</v>
      </c>
      <c r="CT128" s="161">
        <v>0</v>
      </c>
      <c r="CU128" s="59">
        <v>1</v>
      </c>
      <c r="CV128" s="161">
        <v>1</v>
      </c>
      <c r="CW128" s="161">
        <v>0</v>
      </c>
      <c r="CX128" s="161">
        <v>0</v>
      </c>
      <c r="CY128" s="59">
        <v>100</v>
      </c>
      <c r="CZ128" s="5" t="s">
        <v>1488</v>
      </c>
      <c r="DA128" s="59">
        <v>1</v>
      </c>
      <c r="DB128" s="59">
        <v>1</v>
      </c>
      <c r="DC128" s="59">
        <v>9</v>
      </c>
      <c r="DD128" s="12">
        <f>100-EK128</f>
        <v>50</v>
      </c>
      <c r="DE128" s="12">
        <f t="shared" ref="DE128:DE139" si="506">100-DG128</f>
        <v>50</v>
      </c>
      <c r="DF128" s="12">
        <v>50</v>
      </c>
      <c r="DG128" s="12">
        <v>50</v>
      </c>
      <c r="DH128" s="15">
        <v>48.7</v>
      </c>
      <c r="DI128" s="15">
        <v>48.7</v>
      </c>
      <c r="DJ128" s="15">
        <v>1</v>
      </c>
      <c r="DK128" s="5" t="s">
        <v>320</v>
      </c>
      <c r="DL128" s="5" t="s">
        <v>331</v>
      </c>
      <c r="DM128" s="57" t="s">
        <v>1432</v>
      </c>
      <c r="DN128" s="5" t="s">
        <v>82</v>
      </c>
      <c r="DO128" s="54" t="s">
        <v>761</v>
      </c>
      <c r="DP128" s="5" t="s">
        <v>84</v>
      </c>
      <c r="DQ128" s="57" t="s">
        <v>740</v>
      </c>
      <c r="DR128" s="57" t="s">
        <v>86</v>
      </c>
      <c r="DS128" s="57" t="s">
        <v>1056</v>
      </c>
      <c r="DT128" s="12">
        <f t="shared" ref="DT128" si="507">(DV128/DU128)*100</f>
        <v>63.276836158192097</v>
      </c>
      <c r="DU128" s="5">
        <f t="shared" ref="DU128:DU139" si="508">DV128+DW128+DX128+DY128</f>
        <v>177000</v>
      </c>
      <c r="DV128" s="157">
        <v>112000</v>
      </c>
      <c r="DW128" s="57" t="s">
        <v>1444</v>
      </c>
      <c r="DX128" s="157">
        <v>11000</v>
      </c>
      <c r="DY128" s="57" t="s">
        <v>1445</v>
      </c>
      <c r="DZ128" s="101" t="s">
        <v>1011</v>
      </c>
      <c r="EA128" s="101" t="s">
        <v>1007</v>
      </c>
      <c r="EB128" s="101" t="s">
        <v>1014</v>
      </c>
      <c r="EC128" s="101" t="s">
        <v>1017</v>
      </c>
      <c r="ED128" s="12">
        <f t="shared" ref="ED128" si="509">(EF128/EE128)*100</f>
        <v>30</v>
      </c>
      <c r="EE128" s="5">
        <f t="shared" ref="EE128:EE139" si="510">EF128+EG128+EH128+EI128</f>
        <v>40</v>
      </c>
      <c r="EF128" s="3">
        <v>12</v>
      </c>
      <c r="EG128" s="59">
        <v>0</v>
      </c>
      <c r="EH128" s="59">
        <v>19</v>
      </c>
      <c r="EI128" s="59">
        <v>9</v>
      </c>
      <c r="EJ128" s="63" t="s">
        <v>365</v>
      </c>
      <c r="EK128" s="80">
        <v>50</v>
      </c>
      <c r="EL128" s="63" t="s">
        <v>365</v>
      </c>
      <c r="EM128" s="80">
        <v>21.4</v>
      </c>
      <c r="EN128" s="63" t="s">
        <v>365</v>
      </c>
      <c r="EO128" s="80">
        <v>14.3</v>
      </c>
      <c r="EP128" s="63" t="s">
        <v>364</v>
      </c>
      <c r="EQ128" s="80">
        <v>15.4</v>
      </c>
      <c r="ER128" s="16" t="s">
        <v>855</v>
      </c>
      <c r="ES128" s="16">
        <v>1</v>
      </c>
      <c r="ET128" s="12" t="s">
        <v>948</v>
      </c>
      <c r="EU128" s="12"/>
      <c r="EV128" s="12"/>
      <c r="EW128" s="12"/>
      <c r="EX128" s="3" t="s">
        <v>90</v>
      </c>
      <c r="EY128" s="3"/>
      <c r="EZ128" s="3">
        <v>2</v>
      </c>
      <c r="FA128" s="3"/>
      <c r="FB128" s="3">
        <v>1</v>
      </c>
      <c r="FC128" s="3">
        <v>1</v>
      </c>
      <c r="FD128" s="3">
        <v>3</v>
      </c>
      <c r="FE128" s="91">
        <v>24592</v>
      </c>
      <c r="FF128" s="3">
        <v>3</v>
      </c>
      <c r="FG128" s="91">
        <v>28854</v>
      </c>
      <c r="FH128" s="3">
        <v>2</v>
      </c>
      <c r="FI128" s="3">
        <v>0</v>
      </c>
      <c r="FJ128" s="3"/>
      <c r="FK128" s="3"/>
      <c r="FL128" s="3">
        <v>811</v>
      </c>
      <c r="FM128" s="3"/>
      <c r="FN128" s="3"/>
      <c r="FO128" s="3"/>
      <c r="FP128" s="3">
        <v>811</v>
      </c>
      <c r="FQ128" s="3">
        <v>3</v>
      </c>
      <c r="FR128" s="3" t="s">
        <v>65</v>
      </c>
      <c r="FS128" s="16">
        <v>0</v>
      </c>
      <c r="FT128">
        <v>2</v>
      </c>
      <c r="FU128">
        <v>6</v>
      </c>
      <c r="FV128" s="134">
        <v>33391</v>
      </c>
      <c r="FW128">
        <v>6</v>
      </c>
      <c r="FX128">
        <v>5</v>
      </c>
      <c r="FY128" s="134">
        <v>33394</v>
      </c>
      <c r="FZ128" s="134">
        <v>33364</v>
      </c>
      <c r="GA128" s="134">
        <v>33334</v>
      </c>
      <c r="GB128" s="134">
        <v>33304</v>
      </c>
      <c r="GC128" s="134">
        <v>33274</v>
      </c>
      <c r="GD128" s="134">
        <v>33244</v>
      </c>
      <c r="GE128" s="134">
        <v>33214</v>
      </c>
      <c r="GF128" s="134">
        <v>33029</v>
      </c>
      <c r="GG128" s="134">
        <v>33361</v>
      </c>
      <c r="GH128" s="134">
        <v>33331</v>
      </c>
      <c r="GI128" s="134">
        <v>33301</v>
      </c>
      <c r="GJ128" s="134">
        <v>33271</v>
      </c>
      <c r="GK128" s="134">
        <v>33241</v>
      </c>
      <c r="GL128" s="134">
        <v>33211</v>
      </c>
      <c r="GM128" s="134">
        <v>33026</v>
      </c>
      <c r="GN128">
        <v>1</v>
      </c>
      <c r="GO128">
        <v>0</v>
      </c>
      <c r="GP128">
        <v>0</v>
      </c>
      <c r="GQ128">
        <v>0</v>
      </c>
      <c r="GR128">
        <v>0</v>
      </c>
      <c r="GS128">
        <v>0</v>
      </c>
      <c r="GT128">
        <v>0</v>
      </c>
      <c r="GU128">
        <v>0</v>
      </c>
      <c r="GV128">
        <v>0</v>
      </c>
      <c r="GW128">
        <v>0</v>
      </c>
      <c r="GX128">
        <v>0</v>
      </c>
      <c r="GY128">
        <v>0</v>
      </c>
      <c r="GZ128">
        <v>0</v>
      </c>
      <c r="HA128">
        <v>0</v>
      </c>
      <c r="HB128">
        <v>0</v>
      </c>
      <c r="HC128">
        <v>0</v>
      </c>
      <c r="HD128">
        <v>0</v>
      </c>
      <c r="HE128">
        <v>0</v>
      </c>
      <c r="HF128">
        <v>0</v>
      </c>
      <c r="HG128">
        <v>0</v>
      </c>
      <c r="HH128">
        <v>0</v>
      </c>
      <c r="HI128">
        <v>0</v>
      </c>
      <c r="HJ128">
        <v>0</v>
      </c>
      <c r="HK128">
        <v>0</v>
      </c>
      <c r="HL128">
        <v>0</v>
      </c>
      <c r="HM128">
        <v>0</v>
      </c>
      <c r="HN128">
        <v>0</v>
      </c>
      <c r="HO128">
        <v>0</v>
      </c>
      <c r="HP128">
        <v>0</v>
      </c>
      <c r="HQ128"/>
      <c r="HR128"/>
      <c r="HS128"/>
      <c r="HT128"/>
      <c r="HU128"/>
      <c r="HV128"/>
      <c r="HW128"/>
      <c r="HX128"/>
      <c r="HY128"/>
      <c r="HZ128"/>
      <c r="IA128"/>
      <c r="IB128"/>
      <c r="IC128"/>
      <c r="ID128"/>
    </row>
    <row r="129" spans="1:238" s="16" customFormat="1" x14ac:dyDescent="0.2">
      <c r="A129" s="3" t="s">
        <v>77</v>
      </c>
      <c r="B129" s="3">
        <v>1991</v>
      </c>
      <c r="C129" s="3">
        <v>-3</v>
      </c>
      <c r="D129" s="3" t="s">
        <v>78</v>
      </c>
      <c r="E129" s="3" t="s">
        <v>79</v>
      </c>
      <c r="F129" s="3"/>
      <c r="G129" s="3" t="s">
        <v>81</v>
      </c>
      <c r="H129" s="3" t="s">
        <v>82</v>
      </c>
      <c r="I129" s="3" t="s">
        <v>83</v>
      </c>
      <c r="J129" s="3" t="s">
        <v>84</v>
      </c>
      <c r="K129" s="3" t="s">
        <v>85</v>
      </c>
      <c r="L129" s="3" t="s">
        <v>86</v>
      </c>
      <c r="M129" s="3" t="s">
        <v>87</v>
      </c>
      <c r="N129" s="3"/>
      <c r="O129" s="3"/>
      <c r="P129" s="3"/>
      <c r="Q129" s="3"/>
      <c r="R129" s="3"/>
      <c r="S129" s="3" t="s">
        <v>159</v>
      </c>
      <c r="T129" s="3">
        <v>1</v>
      </c>
      <c r="U129" s="3" t="s">
        <v>160</v>
      </c>
      <c r="V129" s="5" t="s">
        <v>89</v>
      </c>
      <c r="W129" s="5" t="s">
        <v>57</v>
      </c>
      <c r="X129" s="5" t="s">
        <v>57</v>
      </c>
      <c r="Y129" s="5" t="s">
        <v>57</v>
      </c>
      <c r="Z129" s="12" t="s">
        <v>57</v>
      </c>
      <c r="AA129" s="12"/>
      <c r="AB129" s="12"/>
      <c r="AC129" s="12" t="s">
        <v>57</v>
      </c>
      <c r="AD129" s="12" t="s">
        <v>60</v>
      </c>
      <c r="AE129" s="13" t="s">
        <v>60</v>
      </c>
      <c r="AF129" s="13">
        <v>1</v>
      </c>
      <c r="AG129" s="13">
        <v>1</v>
      </c>
      <c r="AH129" s="13"/>
      <c r="AI129" s="13">
        <v>1</v>
      </c>
      <c r="AJ129" s="12">
        <v>0</v>
      </c>
      <c r="AK129" s="62">
        <v>1</v>
      </c>
      <c r="AL129" s="3">
        <v>1</v>
      </c>
      <c r="AM129" s="3">
        <v>1</v>
      </c>
      <c r="AN129" s="3">
        <v>1</v>
      </c>
      <c r="AO129" s="3"/>
      <c r="AP129" s="3"/>
      <c r="AQ129" s="3"/>
      <c r="AR129" s="3"/>
      <c r="AS129" s="56">
        <v>1</v>
      </c>
      <c r="AT129" s="3"/>
      <c r="AU129" s="54">
        <v>0</v>
      </c>
      <c r="AV129" s="3">
        <v>509</v>
      </c>
      <c r="AW129" s="3">
        <v>50910</v>
      </c>
      <c r="AX129" s="3">
        <v>1</v>
      </c>
      <c r="AY129" s="3">
        <v>0</v>
      </c>
      <c r="AZ129" s="3">
        <v>1</v>
      </c>
      <c r="BA129" s="54">
        <v>1</v>
      </c>
      <c r="BB129" s="54">
        <v>0</v>
      </c>
      <c r="BC129" s="54">
        <v>1</v>
      </c>
      <c r="BD129" s="12" t="s">
        <v>303</v>
      </c>
      <c r="BE129" s="12" t="s">
        <v>383</v>
      </c>
      <c r="BF129" s="5" t="s">
        <v>352</v>
      </c>
      <c r="BG129" s="5" t="s">
        <v>349</v>
      </c>
      <c r="BH129" s="5" t="s">
        <v>370</v>
      </c>
      <c r="BI129" s="5" t="s">
        <v>1054</v>
      </c>
      <c r="BJ129" s="5" t="s">
        <v>352</v>
      </c>
      <c r="BK129" s="5" t="s">
        <v>1053</v>
      </c>
      <c r="BL129" s="5" t="s">
        <v>370</v>
      </c>
      <c r="BM129" s="5" t="s">
        <v>1055</v>
      </c>
      <c r="BN129" s="161">
        <v>0</v>
      </c>
      <c r="BO129" s="161">
        <v>0</v>
      </c>
      <c r="BP129" s="12"/>
      <c r="BQ129" s="5" t="s">
        <v>739</v>
      </c>
      <c r="BR129" s="5" t="s">
        <v>331</v>
      </c>
      <c r="BS129" s="12" t="s">
        <v>315</v>
      </c>
      <c r="BT129" s="3">
        <v>1</v>
      </c>
      <c r="BU129" s="12">
        <v>4</v>
      </c>
      <c r="BV129" s="12">
        <v>0</v>
      </c>
      <c r="BW129" s="59" t="s">
        <v>1136</v>
      </c>
      <c r="BX129" s="1" t="s">
        <v>320</v>
      </c>
      <c r="BY129" s="28">
        <v>1</v>
      </c>
      <c r="BZ129" s="28">
        <v>0</v>
      </c>
      <c r="CA129" s="59">
        <v>0</v>
      </c>
      <c r="CB129" s="59">
        <v>0</v>
      </c>
      <c r="CC129" s="59">
        <v>2</v>
      </c>
      <c r="CD129" s="59">
        <v>1</v>
      </c>
      <c r="CE129" s="59">
        <v>0</v>
      </c>
      <c r="CF129" s="59">
        <v>0</v>
      </c>
      <c r="CG129" s="59">
        <v>0</v>
      </c>
      <c r="CH129" s="59">
        <v>0</v>
      </c>
      <c r="CI129" s="59">
        <v>1</v>
      </c>
      <c r="CJ129" s="59">
        <v>52</v>
      </c>
      <c r="CK129" s="59" t="s">
        <v>1482</v>
      </c>
      <c r="CL129" s="59">
        <v>22.2</v>
      </c>
      <c r="CM129" s="59">
        <v>77.8</v>
      </c>
      <c r="CN129" s="59">
        <v>77.8</v>
      </c>
      <c r="CO129" s="59">
        <v>0</v>
      </c>
      <c r="CP129" s="59">
        <v>0</v>
      </c>
      <c r="CQ129" s="59">
        <v>1</v>
      </c>
      <c r="CR129" s="161">
        <v>1</v>
      </c>
      <c r="CS129" s="161">
        <v>0</v>
      </c>
      <c r="CT129" s="161">
        <v>0</v>
      </c>
      <c r="CU129" s="59">
        <v>1</v>
      </c>
      <c r="CV129" s="161">
        <v>1</v>
      </c>
      <c r="CW129" s="161">
        <v>0</v>
      </c>
      <c r="CX129" s="161">
        <v>0</v>
      </c>
      <c r="CY129" s="59">
        <v>38.700000000000003</v>
      </c>
      <c r="CZ129" s="5" t="s">
        <v>1489</v>
      </c>
      <c r="DA129" s="59">
        <v>1</v>
      </c>
      <c r="DB129" s="59">
        <v>1</v>
      </c>
      <c r="DC129" s="59">
        <v>9</v>
      </c>
      <c r="DD129" s="12">
        <f>100-EK131</f>
        <v>50</v>
      </c>
      <c r="DE129" s="12">
        <f t="shared" si="506"/>
        <v>50</v>
      </c>
      <c r="DF129" s="12">
        <v>50</v>
      </c>
      <c r="DG129" s="12">
        <v>50</v>
      </c>
      <c r="DH129" s="15">
        <v>48.7</v>
      </c>
      <c r="DI129" s="15">
        <v>48.7</v>
      </c>
      <c r="DJ129" s="15">
        <v>1</v>
      </c>
      <c r="DK129" s="5" t="s">
        <v>320</v>
      </c>
      <c r="DL129" s="5" t="s">
        <v>331</v>
      </c>
      <c r="DM129" s="57" t="s">
        <v>1432</v>
      </c>
      <c r="DN129" s="5" t="s">
        <v>82</v>
      </c>
      <c r="DO129" s="54" t="s">
        <v>761</v>
      </c>
      <c r="DP129" s="5" t="s">
        <v>84</v>
      </c>
      <c r="DQ129" s="57" t="s">
        <v>740</v>
      </c>
      <c r="DR129" s="57" t="s">
        <v>86</v>
      </c>
      <c r="DS129" s="57" t="s">
        <v>1056</v>
      </c>
      <c r="DT129" s="12">
        <f t="shared" ref="DT129:DT130" si="511">(DV129/DU129)*100</f>
        <v>63.276836158192097</v>
      </c>
      <c r="DU129" s="5">
        <f t="shared" si="508"/>
        <v>177000</v>
      </c>
      <c r="DV129" s="157">
        <v>112000</v>
      </c>
      <c r="DW129" s="57" t="s">
        <v>1444</v>
      </c>
      <c r="DX129" s="157">
        <v>11000</v>
      </c>
      <c r="DY129" s="57" t="s">
        <v>1445</v>
      </c>
      <c r="DZ129" s="101" t="s">
        <v>1011</v>
      </c>
      <c r="EA129" s="101" t="s">
        <v>1007</v>
      </c>
      <c r="EB129" s="101" t="s">
        <v>1014</v>
      </c>
      <c r="EC129" s="101" t="s">
        <v>1017</v>
      </c>
      <c r="ED129" s="12">
        <f t="shared" ref="ED129:ED130" si="512">(EF129/EE129)*100</f>
        <v>30</v>
      </c>
      <c r="EE129" s="5">
        <f t="shared" si="510"/>
        <v>40</v>
      </c>
      <c r="EF129" s="3">
        <v>12</v>
      </c>
      <c r="EG129" s="59">
        <v>0</v>
      </c>
      <c r="EH129" s="59">
        <v>19</v>
      </c>
      <c r="EI129" s="59">
        <v>9</v>
      </c>
      <c r="EJ129" s="63" t="s">
        <v>365</v>
      </c>
      <c r="EK129" s="80">
        <v>50</v>
      </c>
      <c r="EL129" s="63" t="s">
        <v>365</v>
      </c>
      <c r="EM129" s="80">
        <v>21.4</v>
      </c>
      <c r="EN129" s="63" t="s">
        <v>365</v>
      </c>
      <c r="EO129" s="80">
        <v>14.3</v>
      </c>
      <c r="EP129" s="63" t="s">
        <v>364</v>
      </c>
      <c r="EQ129" s="80">
        <v>15.4</v>
      </c>
      <c r="ER129" s="16" t="s">
        <v>855</v>
      </c>
      <c r="ES129" s="16">
        <v>1</v>
      </c>
      <c r="ET129" s="12" t="s">
        <v>948</v>
      </c>
      <c r="EU129" s="12"/>
      <c r="EV129" s="12"/>
      <c r="EW129" s="12"/>
      <c r="EX129" s="3" t="s">
        <v>90</v>
      </c>
      <c r="EY129" s="3"/>
      <c r="EZ129" s="3">
        <v>2</v>
      </c>
      <c r="FA129" s="3"/>
      <c r="FB129" s="3">
        <v>1</v>
      </c>
      <c r="FC129" s="3">
        <v>1</v>
      </c>
      <c r="FD129" s="3">
        <v>3</v>
      </c>
      <c r="FE129" s="91">
        <v>24592</v>
      </c>
      <c r="FF129" s="3">
        <v>3</v>
      </c>
      <c r="FG129" s="91">
        <v>28854</v>
      </c>
      <c r="FH129" s="3">
        <v>2</v>
      </c>
      <c r="FI129" s="3">
        <v>0</v>
      </c>
      <c r="FJ129" s="3"/>
      <c r="FK129" s="3"/>
      <c r="FL129" s="3">
        <v>811</v>
      </c>
      <c r="FM129" s="3"/>
      <c r="FN129" s="3"/>
      <c r="FO129" s="3"/>
      <c r="FP129" s="3">
        <v>811</v>
      </c>
      <c r="FQ129" s="3">
        <v>3</v>
      </c>
      <c r="FR129" s="3" t="s">
        <v>65</v>
      </c>
      <c r="FS129" s="16">
        <v>1</v>
      </c>
      <c r="FT129">
        <v>2</v>
      </c>
      <c r="FU129">
        <v>6</v>
      </c>
      <c r="FV129" s="134">
        <v>33391</v>
      </c>
      <c r="FW129">
        <v>6</v>
      </c>
      <c r="FX129">
        <v>5</v>
      </c>
      <c r="FY129" s="134">
        <v>33394</v>
      </c>
      <c r="FZ129" s="134">
        <v>33364</v>
      </c>
      <c r="GA129" s="134">
        <v>33334</v>
      </c>
      <c r="GB129" s="134">
        <v>33304</v>
      </c>
      <c r="GC129" s="134">
        <v>33274</v>
      </c>
      <c r="GD129" s="134">
        <v>33244</v>
      </c>
      <c r="GE129" s="134">
        <v>33214</v>
      </c>
      <c r="GF129" s="134">
        <v>33029</v>
      </c>
      <c r="GG129" s="134">
        <v>33361</v>
      </c>
      <c r="GH129" s="134">
        <v>33331</v>
      </c>
      <c r="GI129" s="134">
        <v>33301</v>
      </c>
      <c r="GJ129" s="134">
        <v>33271</v>
      </c>
      <c r="GK129" s="134">
        <v>33241</v>
      </c>
      <c r="GL129" s="134">
        <v>33211</v>
      </c>
      <c r="GM129" s="134">
        <v>33026</v>
      </c>
      <c r="GN129">
        <v>2</v>
      </c>
      <c r="GO129">
        <v>0</v>
      </c>
      <c r="GP129">
        <v>0</v>
      </c>
      <c r="GQ129">
        <v>0</v>
      </c>
      <c r="GR129">
        <v>0</v>
      </c>
      <c r="GS129">
        <v>0</v>
      </c>
      <c r="GT129">
        <v>0</v>
      </c>
      <c r="GU129">
        <v>0</v>
      </c>
      <c r="GV129">
        <v>13</v>
      </c>
      <c r="GW129">
        <v>0</v>
      </c>
      <c r="GX129">
        <v>13</v>
      </c>
      <c r="GY129">
        <v>0</v>
      </c>
      <c r="GZ129">
        <v>13</v>
      </c>
      <c r="HA129">
        <v>0</v>
      </c>
      <c r="HB129">
        <v>13</v>
      </c>
      <c r="HC129">
        <v>0</v>
      </c>
      <c r="HD129">
        <v>0</v>
      </c>
      <c r="HE129">
        <v>0</v>
      </c>
      <c r="HF129">
        <v>0</v>
      </c>
      <c r="HG129">
        <v>0</v>
      </c>
      <c r="HH129">
        <v>0</v>
      </c>
      <c r="HI129">
        <v>0</v>
      </c>
      <c r="HJ129">
        <v>0</v>
      </c>
      <c r="HK129">
        <v>0</v>
      </c>
      <c r="HL129">
        <v>13</v>
      </c>
      <c r="HM129">
        <v>0</v>
      </c>
      <c r="HN129">
        <v>13</v>
      </c>
      <c r="HO129">
        <v>0</v>
      </c>
      <c r="HP129">
        <v>13</v>
      </c>
      <c r="HQ129"/>
      <c r="HR129"/>
      <c r="HS129"/>
      <c r="HT129"/>
      <c r="HU129">
        <v>0</v>
      </c>
      <c r="HV129">
        <v>0</v>
      </c>
      <c r="HW129">
        <v>0</v>
      </c>
      <c r="HX129"/>
      <c r="HY129"/>
      <c r="HZ129"/>
      <c r="IA129">
        <v>0</v>
      </c>
      <c r="IB129">
        <v>0</v>
      </c>
      <c r="IC129">
        <v>0</v>
      </c>
      <c r="ID129">
        <v>0</v>
      </c>
    </row>
    <row r="130" spans="1:238" s="16" customFormat="1" x14ac:dyDescent="0.2">
      <c r="A130" s="3" t="s">
        <v>77</v>
      </c>
      <c r="B130" s="3">
        <v>1991</v>
      </c>
      <c r="C130" s="3">
        <v>-3</v>
      </c>
      <c r="D130" s="3" t="s">
        <v>78</v>
      </c>
      <c r="E130" s="3" t="s">
        <v>79</v>
      </c>
      <c r="F130" s="3"/>
      <c r="G130" s="3" t="s">
        <v>81</v>
      </c>
      <c r="H130" s="3" t="s">
        <v>82</v>
      </c>
      <c r="I130" s="3" t="s">
        <v>83</v>
      </c>
      <c r="J130" s="3" t="s">
        <v>84</v>
      </c>
      <c r="K130" s="3" t="s">
        <v>85</v>
      </c>
      <c r="L130" s="3" t="s">
        <v>86</v>
      </c>
      <c r="M130" s="3" t="s">
        <v>87</v>
      </c>
      <c r="N130" s="3"/>
      <c r="O130" s="3"/>
      <c r="P130" s="3"/>
      <c r="Q130" s="3"/>
      <c r="R130" s="3"/>
      <c r="S130" s="3" t="s">
        <v>159</v>
      </c>
      <c r="T130" s="3">
        <v>1</v>
      </c>
      <c r="U130" s="3" t="s">
        <v>160</v>
      </c>
      <c r="V130" s="5" t="s">
        <v>89</v>
      </c>
      <c r="W130" s="5" t="s">
        <v>57</v>
      </c>
      <c r="X130" s="5" t="s">
        <v>57</v>
      </c>
      <c r="Y130" s="5" t="s">
        <v>57</v>
      </c>
      <c r="Z130" s="12" t="s">
        <v>57</v>
      </c>
      <c r="AA130" s="12"/>
      <c r="AB130" s="12"/>
      <c r="AC130" s="12" t="s">
        <v>57</v>
      </c>
      <c r="AD130" s="12" t="s">
        <v>60</v>
      </c>
      <c r="AE130" s="13" t="s">
        <v>60</v>
      </c>
      <c r="AF130" s="13">
        <v>1</v>
      </c>
      <c r="AG130" s="13">
        <v>1</v>
      </c>
      <c r="AH130" s="13"/>
      <c r="AI130" s="13">
        <v>1</v>
      </c>
      <c r="AJ130" s="12">
        <v>0</v>
      </c>
      <c r="AK130" s="62">
        <v>1</v>
      </c>
      <c r="AL130" s="3">
        <v>1</v>
      </c>
      <c r="AM130" s="3">
        <v>1</v>
      </c>
      <c r="AN130" s="3">
        <v>1</v>
      </c>
      <c r="AO130" s="3"/>
      <c r="AP130" s="3"/>
      <c r="AQ130" s="3"/>
      <c r="AR130" s="3"/>
      <c r="AS130" s="56">
        <v>1</v>
      </c>
      <c r="AT130" s="3"/>
      <c r="AU130" s="54">
        <v>0</v>
      </c>
      <c r="AV130" s="3">
        <v>509</v>
      </c>
      <c r="AW130" s="3">
        <v>50910</v>
      </c>
      <c r="AX130" s="3">
        <v>1</v>
      </c>
      <c r="AY130" s="3">
        <v>0</v>
      </c>
      <c r="AZ130" s="3">
        <v>1</v>
      </c>
      <c r="BA130" s="54">
        <v>1</v>
      </c>
      <c r="BB130" s="54">
        <v>0</v>
      </c>
      <c r="BC130" s="54">
        <v>1</v>
      </c>
      <c r="BD130" s="12" t="s">
        <v>303</v>
      </c>
      <c r="BE130" s="12" t="s">
        <v>383</v>
      </c>
      <c r="BF130" s="5" t="s">
        <v>352</v>
      </c>
      <c r="BG130" s="5" t="s">
        <v>349</v>
      </c>
      <c r="BH130" s="5" t="s">
        <v>370</v>
      </c>
      <c r="BI130" s="5" t="s">
        <v>1054</v>
      </c>
      <c r="BJ130" s="5" t="s">
        <v>352</v>
      </c>
      <c r="BK130" s="5" t="s">
        <v>1053</v>
      </c>
      <c r="BL130" s="5" t="s">
        <v>370</v>
      </c>
      <c r="BM130" s="5" t="s">
        <v>1055</v>
      </c>
      <c r="BN130" s="161">
        <v>0</v>
      </c>
      <c r="BO130" s="161">
        <v>0</v>
      </c>
      <c r="BP130" s="12"/>
      <c r="BQ130" s="5" t="s">
        <v>739</v>
      </c>
      <c r="BR130" s="5" t="s">
        <v>331</v>
      </c>
      <c r="BS130" s="12" t="s">
        <v>315</v>
      </c>
      <c r="BT130" s="3">
        <v>1</v>
      </c>
      <c r="BU130" s="12">
        <v>4</v>
      </c>
      <c r="BV130" s="12">
        <v>0</v>
      </c>
      <c r="BW130" s="59" t="s">
        <v>1136</v>
      </c>
      <c r="BX130" s="1" t="s">
        <v>320</v>
      </c>
      <c r="BY130" s="28">
        <v>1</v>
      </c>
      <c r="BZ130" s="28">
        <v>0</v>
      </c>
      <c r="CA130" s="59">
        <v>0</v>
      </c>
      <c r="CB130" s="59">
        <v>0</v>
      </c>
      <c r="CC130" s="59">
        <v>2</v>
      </c>
      <c r="CD130" s="59">
        <v>1</v>
      </c>
      <c r="CE130" s="59">
        <v>0</v>
      </c>
      <c r="CF130" s="59">
        <v>0</v>
      </c>
      <c r="CG130" s="59">
        <v>0</v>
      </c>
      <c r="CH130" s="59">
        <v>0</v>
      </c>
      <c r="CI130" s="59">
        <v>1</v>
      </c>
      <c r="CJ130" s="59">
        <v>53</v>
      </c>
      <c r="CK130" s="59" t="s">
        <v>1483</v>
      </c>
      <c r="CL130" s="59">
        <v>22.2</v>
      </c>
      <c r="CM130" s="59">
        <v>77.8</v>
      </c>
      <c r="CN130" s="59">
        <v>75</v>
      </c>
      <c r="CO130" s="59">
        <v>1</v>
      </c>
      <c r="CP130" s="59">
        <v>1</v>
      </c>
      <c r="CQ130" s="59">
        <v>1</v>
      </c>
      <c r="CR130" s="161">
        <v>1</v>
      </c>
      <c r="CS130" s="161">
        <v>0</v>
      </c>
      <c r="CT130" s="161">
        <v>0</v>
      </c>
      <c r="CU130" s="59">
        <v>1</v>
      </c>
      <c r="CV130" s="161">
        <v>1</v>
      </c>
      <c r="CW130" s="161">
        <v>0</v>
      </c>
      <c r="CX130" s="161">
        <v>0</v>
      </c>
      <c r="CY130" s="59">
        <v>57.1</v>
      </c>
      <c r="CZ130" s="5" t="s">
        <v>1490</v>
      </c>
      <c r="DA130" s="59">
        <v>1</v>
      </c>
      <c r="DB130" s="59">
        <v>1</v>
      </c>
      <c r="DC130" s="59">
        <v>9</v>
      </c>
      <c r="DD130" s="12">
        <f>100-EK132</f>
        <v>50</v>
      </c>
      <c r="DE130" s="12">
        <f t="shared" si="506"/>
        <v>50</v>
      </c>
      <c r="DF130" s="12">
        <v>50</v>
      </c>
      <c r="DG130" s="12">
        <v>50</v>
      </c>
      <c r="DH130" s="15">
        <v>48.7</v>
      </c>
      <c r="DI130" s="15">
        <v>48.7</v>
      </c>
      <c r="DJ130" s="15">
        <v>1</v>
      </c>
      <c r="DK130" s="5" t="s">
        <v>320</v>
      </c>
      <c r="DL130" s="5" t="s">
        <v>331</v>
      </c>
      <c r="DM130" s="57" t="s">
        <v>1432</v>
      </c>
      <c r="DN130" s="5" t="s">
        <v>82</v>
      </c>
      <c r="DO130" s="54" t="s">
        <v>761</v>
      </c>
      <c r="DP130" s="5" t="s">
        <v>84</v>
      </c>
      <c r="DQ130" s="57" t="s">
        <v>740</v>
      </c>
      <c r="DR130" s="57" t="s">
        <v>86</v>
      </c>
      <c r="DS130" s="57" t="s">
        <v>1056</v>
      </c>
      <c r="DT130" s="12">
        <f t="shared" si="511"/>
        <v>63.276836158192097</v>
      </c>
      <c r="DU130" s="5">
        <f t="shared" si="508"/>
        <v>177000</v>
      </c>
      <c r="DV130" s="157">
        <v>112000</v>
      </c>
      <c r="DW130" s="57" t="s">
        <v>1444</v>
      </c>
      <c r="DX130" s="157">
        <v>11000</v>
      </c>
      <c r="DY130" s="57" t="s">
        <v>1445</v>
      </c>
      <c r="DZ130" s="101" t="s">
        <v>1011</v>
      </c>
      <c r="EA130" s="101" t="s">
        <v>1007</v>
      </c>
      <c r="EB130" s="101" t="s">
        <v>1014</v>
      </c>
      <c r="EC130" s="101" t="s">
        <v>1017</v>
      </c>
      <c r="ED130" s="12">
        <f t="shared" si="512"/>
        <v>30</v>
      </c>
      <c r="EE130" s="5">
        <f t="shared" si="510"/>
        <v>40</v>
      </c>
      <c r="EF130" s="3">
        <v>12</v>
      </c>
      <c r="EG130" s="59">
        <v>0</v>
      </c>
      <c r="EH130" s="59">
        <v>19</v>
      </c>
      <c r="EI130" s="59">
        <v>9</v>
      </c>
      <c r="EJ130" s="63" t="s">
        <v>365</v>
      </c>
      <c r="EK130" s="80">
        <v>50</v>
      </c>
      <c r="EL130" s="63" t="s">
        <v>365</v>
      </c>
      <c r="EM130" s="80">
        <v>21.4</v>
      </c>
      <c r="EN130" s="63" t="s">
        <v>365</v>
      </c>
      <c r="EO130" s="80">
        <v>14.3</v>
      </c>
      <c r="EP130" s="63" t="s">
        <v>364</v>
      </c>
      <c r="EQ130" s="80">
        <v>15.4</v>
      </c>
      <c r="ER130" s="16" t="s">
        <v>855</v>
      </c>
      <c r="ES130" s="16">
        <v>1</v>
      </c>
      <c r="ET130" s="12" t="s">
        <v>948</v>
      </c>
      <c r="EU130" s="12"/>
      <c r="EV130" s="12"/>
      <c r="EW130" s="12"/>
      <c r="EX130" s="3" t="s">
        <v>90</v>
      </c>
      <c r="EY130" s="3"/>
      <c r="EZ130" s="3">
        <v>2</v>
      </c>
      <c r="FA130" s="3"/>
      <c r="FB130" s="3">
        <v>1</v>
      </c>
      <c r="FC130" s="3">
        <v>1</v>
      </c>
      <c r="FD130" s="3">
        <v>3</v>
      </c>
      <c r="FE130" s="91">
        <v>24592</v>
      </c>
      <c r="FF130" s="3">
        <v>3</v>
      </c>
      <c r="FG130" s="91">
        <v>28854</v>
      </c>
      <c r="FH130" s="3">
        <v>2</v>
      </c>
      <c r="FI130" s="3">
        <v>0</v>
      </c>
      <c r="FJ130" s="3"/>
      <c r="FK130" s="3"/>
      <c r="FL130" s="3">
        <v>811</v>
      </c>
      <c r="FM130" s="3"/>
      <c r="FN130" s="3"/>
      <c r="FO130" s="3"/>
      <c r="FP130" s="3">
        <v>811</v>
      </c>
      <c r="FQ130" s="3">
        <v>3</v>
      </c>
      <c r="FR130" s="3" t="s">
        <v>65</v>
      </c>
      <c r="FS130" s="16">
        <v>1</v>
      </c>
      <c r="FT130">
        <v>2</v>
      </c>
      <c r="FU130">
        <v>6</v>
      </c>
      <c r="FV130" s="134">
        <v>33391</v>
      </c>
      <c r="FW130">
        <v>6</v>
      </c>
      <c r="FX130">
        <v>5</v>
      </c>
      <c r="FY130" s="134">
        <v>33394</v>
      </c>
      <c r="FZ130" s="134">
        <v>33364</v>
      </c>
      <c r="GA130" s="134">
        <v>33334</v>
      </c>
      <c r="GB130" s="134">
        <v>33304</v>
      </c>
      <c r="GC130" s="134">
        <v>33274</v>
      </c>
      <c r="GD130" s="134">
        <v>33244</v>
      </c>
      <c r="GE130" s="134">
        <v>33214</v>
      </c>
      <c r="GF130" s="134">
        <v>33029</v>
      </c>
      <c r="GG130" s="134">
        <v>33361</v>
      </c>
      <c r="GH130" s="134">
        <v>33331</v>
      </c>
      <c r="GI130" s="134">
        <v>33301</v>
      </c>
      <c r="GJ130" s="134">
        <v>33271</v>
      </c>
      <c r="GK130" s="134">
        <v>33241</v>
      </c>
      <c r="GL130" s="134">
        <v>33211</v>
      </c>
      <c r="GM130" s="134">
        <v>33026</v>
      </c>
      <c r="GN130">
        <v>3</v>
      </c>
      <c r="GO130">
        <v>0</v>
      </c>
      <c r="GP130">
        <v>0</v>
      </c>
      <c r="GQ130">
        <v>0</v>
      </c>
      <c r="GR130">
        <v>0</v>
      </c>
      <c r="GS130">
        <v>0</v>
      </c>
      <c r="GT130">
        <v>0</v>
      </c>
      <c r="GU130">
        <v>7</v>
      </c>
      <c r="GV130">
        <v>0</v>
      </c>
      <c r="GW130">
        <v>7</v>
      </c>
      <c r="GX130">
        <v>0</v>
      </c>
      <c r="GY130">
        <v>7</v>
      </c>
      <c r="GZ130">
        <v>0</v>
      </c>
      <c r="HA130">
        <v>13</v>
      </c>
      <c r="HB130">
        <v>0</v>
      </c>
      <c r="HC130">
        <v>0</v>
      </c>
      <c r="HD130">
        <v>0</v>
      </c>
      <c r="HE130">
        <v>0</v>
      </c>
      <c r="HF130">
        <v>0</v>
      </c>
      <c r="HG130">
        <v>0</v>
      </c>
      <c r="HH130">
        <v>0</v>
      </c>
      <c r="HI130">
        <v>7</v>
      </c>
      <c r="HJ130">
        <v>0</v>
      </c>
      <c r="HK130">
        <v>7</v>
      </c>
      <c r="HL130">
        <v>0</v>
      </c>
      <c r="HM130">
        <v>7</v>
      </c>
      <c r="HN130">
        <v>0</v>
      </c>
      <c r="HO130">
        <v>13</v>
      </c>
      <c r="HP130">
        <v>0</v>
      </c>
      <c r="HQ130"/>
      <c r="HR130"/>
      <c r="HS130"/>
      <c r="HT130">
        <v>1</v>
      </c>
      <c r="HU130">
        <v>1</v>
      </c>
      <c r="HV130">
        <v>1</v>
      </c>
      <c r="HW130">
        <v>1</v>
      </c>
      <c r="HX130"/>
      <c r="HY130"/>
      <c r="HZ130"/>
      <c r="IA130">
        <v>1</v>
      </c>
      <c r="IB130">
        <v>1</v>
      </c>
      <c r="IC130">
        <v>1</v>
      </c>
      <c r="ID130">
        <v>1</v>
      </c>
    </row>
    <row r="131" spans="1:238" s="16" customFormat="1" x14ac:dyDescent="0.2">
      <c r="A131" s="3" t="s">
        <v>1491</v>
      </c>
      <c r="B131" s="3">
        <v>1991</v>
      </c>
      <c r="C131" s="3">
        <v>-3</v>
      </c>
      <c r="D131" s="3" t="s">
        <v>78</v>
      </c>
      <c r="E131" s="3" t="s">
        <v>79</v>
      </c>
      <c r="F131" s="3"/>
      <c r="G131" s="3" t="s">
        <v>81</v>
      </c>
      <c r="H131" s="3"/>
      <c r="I131" s="3"/>
      <c r="J131" s="3"/>
      <c r="K131" s="3"/>
      <c r="L131" s="3"/>
      <c r="M131" s="3"/>
      <c r="N131" s="3"/>
      <c r="O131" s="3"/>
      <c r="P131" s="3"/>
      <c r="Q131" s="3"/>
      <c r="R131" s="3"/>
      <c r="S131" s="3"/>
      <c r="T131" s="3"/>
      <c r="U131" s="3"/>
      <c r="V131" s="5"/>
      <c r="W131" s="5"/>
      <c r="X131" s="5"/>
      <c r="Y131" s="5"/>
      <c r="Z131" s="12"/>
      <c r="AA131" s="12"/>
      <c r="AB131" s="12"/>
      <c r="AC131" s="12"/>
      <c r="AD131" s="12"/>
      <c r="AE131" s="13"/>
      <c r="AF131" s="13"/>
      <c r="AG131" s="13"/>
      <c r="AH131" s="13"/>
      <c r="AI131" s="13"/>
      <c r="AJ131" s="12">
        <v>0</v>
      </c>
      <c r="AK131" s="62">
        <v>1</v>
      </c>
      <c r="AL131" s="3">
        <v>1</v>
      </c>
      <c r="AM131" s="3">
        <v>1</v>
      </c>
      <c r="AN131" s="3">
        <v>1</v>
      </c>
      <c r="AO131" s="3"/>
      <c r="AP131" s="3"/>
      <c r="AQ131" s="3"/>
      <c r="AR131" s="3"/>
      <c r="AS131" s="56">
        <v>1</v>
      </c>
      <c r="AT131" s="3"/>
      <c r="AU131" s="54">
        <v>0</v>
      </c>
      <c r="AV131" s="3">
        <v>509</v>
      </c>
      <c r="AW131" s="3">
        <v>50910</v>
      </c>
      <c r="AX131" s="3">
        <v>1</v>
      </c>
      <c r="AY131" s="3">
        <v>0</v>
      </c>
      <c r="AZ131" s="3">
        <v>1</v>
      </c>
      <c r="BA131" s="54">
        <v>1</v>
      </c>
      <c r="BB131" s="54">
        <v>0</v>
      </c>
      <c r="BC131" s="54">
        <v>1</v>
      </c>
      <c r="BD131" s="12" t="s">
        <v>303</v>
      </c>
      <c r="BE131" s="12" t="s">
        <v>383</v>
      </c>
      <c r="BF131" s="5" t="s">
        <v>352</v>
      </c>
      <c r="BG131" s="5" t="s">
        <v>349</v>
      </c>
      <c r="BH131" s="5" t="s">
        <v>370</v>
      </c>
      <c r="BI131" s="5" t="s">
        <v>1054</v>
      </c>
      <c r="BJ131" s="5" t="s">
        <v>352</v>
      </c>
      <c r="BK131" s="5" t="s">
        <v>1053</v>
      </c>
      <c r="BL131" s="5" t="s">
        <v>370</v>
      </c>
      <c r="BM131" s="5" t="s">
        <v>1055</v>
      </c>
      <c r="BN131" s="161">
        <v>0</v>
      </c>
      <c r="BO131" s="161">
        <v>0</v>
      </c>
      <c r="BP131" s="12"/>
      <c r="BQ131" s="5" t="s">
        <v>739</v>
      </c>
      <c r="BR131" s="5" t="s">
        <v>331</v>
      </c>
      <c r="BS131" s="12" t="s">
        <v>315</v>
      </c>
      <c r="BT131" s="3">
        <v>1</v>
      </c>
      <c r="BU131" s="12">
        <v>4</v>
      </c>
      <c r="BV131" s="12">
        <v>0</v>
      </c>
      <c r="BW131" s="57" t="s">
        <v>82</v>
      </c>
      <c r="BX131" s="12" t="s">
        <v>1424</v>
      </c>
      <c r="BY131" s="12">
        <v>0</v>
      </c>
      <c r="BZ131" s="12">
        <v>1</v>
      </c>
      <c r="CA131" s="59">
        <v>0</v>
      </c>
      <c r="CB131" s="59">
        <v>0</v>
      </c>
      <c r="CC131" s="59">
        <v>2</v>
      </c>
      <c r="CD131" s="59">
        <v>1</v>
      </c>
      <c r="CE131" s="59">
        <v>1</v>
      </c>
      <c r="CF131" s="59">
        <v>0</v>
      </c>
      <c r="CG131" s="59">
        <v>0</v>
      </c>
      <c r="CH131" s="59">
        <v>1</v>
      </c>
      <c r="CI131" s="59">
        <v>0</v>
      </c>
      <c r="CJ131" s="59">
        <v>54</v>
      </c>
      <c r="CK131" s="59" t="s">
        <v>1484</v>
      </c>
      <c r="CL131" s="59">
        <v>70</v>
      </c>
      <c r="CM131" s="59">
        <v>30</v>
      </c>
      <c r="CN131" s="59">
        <v>30</v>
      </c>
      <c r="CO131" s="59">
        <v>0</v>
      </c>
      <c r="CP131" s="59">
        <v>0</v>
      </c>
      <c r="CQ131" s="59">
        <v>1</v>
      </c>
      <c r="CR131" s="161">
        <v>1</v>
      </c>
      <c r="CS131" s="161">
        <v>0</v>
      </c>
      <c r="CT131" s="161">
        <v>0</v>
      </c>
      <c r="CU131" s="59">
        <v>1</v>
      </c>
      <c r="CV131" s="161">
        <v>1</v>
      </c>
      <c r="CW131" s="161">
        <v>0</v>
      </c>
      <c r="CX131" s="161">
        <v>0</v>
      </c>
      <c r="CY131" s="59">
        <v>0</v>
      </c>
      <c r="CZ131" s="59">
        <v>12.8</v>
      </c>
      <c r="DA131" s="59">
        <v>1</v>
      </c>
      <c r="DB131" s="59">
        <v>1</v>
      </c>
      <c r="DC131" s="59">
        <v>2</v>
      </c>
      <c r="DD131" s="12">
        <v>70</v>
      </c>
      <c r="DE131" s="12">
        <f t="shared" si="506"/>
        <v>78.599999999999994</v>
      </c>
      <c r="DF131" s="12">
        <v>21.4</v>
      </c>
      <c r="DG131" s="12">
        <v>21.4</v>
      </c>
      <c r="DH131" s="12">
        <v>21.4</v>
      </c>
      <c r="DI131" s="12">
        <v>22</v>
      </c>
      <c r="DJ131" s="15">
        <v>1</v>
      </c>
      <c r="DK131" s="5" t="s">
        <v>320</v>
      </c>
      <c r="DL131" s="5" t="s">
        <v>331</v>
      </c>
      <c r="DM131" s="57" t="s">
        <v>1432</v>
      </c>
      <c r="DN131" s="5" t="s">
        <v>82</v>
      </c>
      <c r="DO131" s="54" t="s">
        <v>761</v>
      </c>
      <c r="DP131" s="5" t="s">
        <v>84</v>
      </c>
      <c r="DQ131" s="57" t="s">
        <v>740</v>
      </c>
      <c r="DR131" s="57" t="s">
        <v>86</v>
      </c>
      <c r="DS131" s="57" t="s">
        <v>1056</v>
      </c>
      <c r="DT131" s="12">
        <f t="shared" ref="DT131" si="513">(DW131/DU131)*100</f>
        <v>9.3220338983050848</v>
      </c>
      <c r="DU131" s="5">
        <f t="shared" si="508"/>
        <v>177000</v>
      </c>
      <c r="DV131" s="157">
        <v>112000</v>
      </c>
      <c r="DW131" s="57" t="s">
        <v>1444</v>
      </c>
      <c r="DX131" s="157">
        <v>11000</v>
      </c>
      <c r="DY131" s="57" t="s">
        <v>1445</v>
      </c>
      <c r="DZ131" s="101" t="s">
        <v>1011</v>
      </c>
      <c r="EA131" s="101" t="s">
        <v>1007</v>
      </c>
      <c r="EB131" s="101" t="s">
        <v>1014</v>
      </c>
      <c r="EC131" s="101" t="s">
        <v>1017</v>
      </c>
      <c r="ED131" s="12">
        <f t="shared" ref="ED131" si="514">(EG131/EE131)*100</f>
        <v>0</v>
      </c>
      <c r="EE131" s="5">
        <f t="shared" si="510"/>
        <v>40</v>
      </c>
      <c r="EF131" s="3">
        <v>12</v>
      </c>
      <c r="EG131" s="59">
        <v>0</v>
      </c>
      <c r="EH131" s="59">
        <v>19</v>
      </c>
      <c r="EI131" s="59">
        <v>9</v>
      </c>
      <c r="EJ131" s="63" t="s">
        <v>365</v>
      </c>
      <c r="EK131" s="80">
        <v>50</v>
      </c>
      <c r="EL131" s="63" t="s">
        <v>365</v>
      </c>
      <c r="EM131" s="80">
        <v>21.4</v>
      </c>
      <c r="EN131" s="63" t="s">
        <v>365</v>
      </c>
      <c r="EO131" s="80">
        <v>14.3</v>
      </c>
      <c r="EP131" s="63" t="s">
        <v>364</v>
      </c>
      <c r="EQ131" s="80">
        <v>15.4</v>
      </c>
      <c r="ER131" s="16" t="s">
        <v>855</v>
      </c>
      <c r="ES131" s="16">
        <v>1</v>
      </c>
      <c r="ET131" s="12" t="s">
        <v>948</v>
      </c>
      <c r="EU131" s="12"/>
      <c r="EV131" s="12"/>
      <c r="EW131" s="12"/>
      <c r="EX131" s="3" t="s">
        <v>90</v>
      </c>
      <c r="EY131" s="3"/>
      <c r="EZ131" s="3">
        <v>2</v>
      </c>
      <c r="FA131" s="3"/>
      <c r="FB131" s="3">
        <v>1</v>
      </c>
      <c r="FC131" s="3">
        <v>1</v>
      </c>
      <c r="FD131" s="3">
        <v>3</v>
      </c>
      <c r="FE131" s="91">
        <v>24592</v>
      </c>
      <c r="FF131" s="3">
        <v>3</v>
      </c>
      <c r="FG131" s="91">
        <v>28854</v>
      </c>
      <c r="FH131" s="3">
        <v>2</v>
      </c>
      <c r="FI131" s="3">
        <v>0</v>
      </c>
      <c r="FJ131" s="3"/>
      <c r="FK131" s="3"/>
      <c r="FL131" s="3">
        <v>811</v>
      </c>
      <c r="FM131" s="3"/>
      <c r="FN131" s="3"/>
      <c r="FO131" s="3"/>
      <c r="FP131" s="3">
        <v>811</v>
      </c>
      <c r="FQ131" s="3">
        <v>3</v>
      </c>
      <c r="FR131" s="3" t="s">
        <v>65</v>
      </c>
      <c r="FS131" s="16">
        <v>0</v>
      </c>
      <c r="FT131">
        <v>2</v>
      </c>
      <c r="FU131">
        <v>6</v>
      </c>
      <c r="FV131" s="134">
        <v>33391</v>
      </c>
      <c r="FW131">
        <v>6</v>
      </c>
      <c r="FX131">
        <v>5</v>
      </c>
      <c r="FY131" s="134">
        <v>33394</v>
      </c>
      <c r="FZ131" s="134">
        <v>33364</v>
      </c>
      <c r="GA131" s="134">
        <v>33334</v>
      </c>
      <c r="GB131" s="134">
        <v>33304</v>
      </c>
      <c r="GC131" s="134">
        <v>33274</v>
      </c>
      <c r="GD131" s="134">
        <v>33244</v>
      </c>
      <c r="GE131" s="134">
        <v>33214</v>
      </c>
      <c r="GF131" s="134">
        <v>33029</v>
      </c>
      <c r="GG131" s="134">
        <v>33361</v>
      </c>
      <c r="GH131" s="134">
        <v>33331</v>
      </c>
      <c r="GI131" s="134">
        <v>33301</v>
      </c>
      <c r="GJ131" s="134">
        <v>33271</v>
      </c>
      <c r="GK131" s="134">
        <v>33241</v>
      </c>
      <c r="GL131" s="134">
        <v>33211</v>
      </c>
      <c r="GM131" s="134">
        <v>33026</v>
      </c>
      <c r="GN131">
        <v>1</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c r="HR131"/>
      <c r="HS131"/>
      <c r="HT131"/>
      <c r="HU131"/>
      <c r="HV131"/>
      <c r="HW131"/>
      <c r="HX131"/>
      <c r="HY131"/>
      <c r="HZ131"/>
      <c r="IA131"/>
      <c r="IB131"/>
      <c r="IC131"/>
      <c r="ID131"/>
    </row>
    <row r="132" spans="1:238" s="16" customFormat="1" x14ac:dyDescent="0.2">
      <c r="A132" s="3" t="s">
        <v>1492</v>
      </c>
      <c r="B132" s="3">
        <v>1991</v>
      </c>
      <c r="C132" s="3">
        <v>-3</v>
      </c>
      <c r="D132" s="3" t="s">
        <v>78</v>
      </c>
      <c r="E132" s="3" t="s">
        <v>79</v>
      </c>
      <c r="F132" s="3"/>
      <c r="G132" s="3" t="s">
        <v>81</v>
      </c>
      <c r="H132" s="3"/>
      <c r="I132" s="3"/>
      <c r="J132" s="3"/>
      <c r="K132" s="3"/>
      <c r="L132" s="3"/>
      <c r="M132" s="3"/>
      <c r="N132" s="3"/>
      <c r="O132" s="3"/>
      <c r="P132" s="3"/>
      <c r="Q132" s="3"/>
      <c r="R132" s="3"/>
      <c r="S132" s="3"/>
      <c r="T132" s="3"/>
      <c r="U132" s="3"/>
      <c r="V132" s="5"/>
      <c r="W132" s="5"/>
      <c r="X132" s="5"/>
      <c r="Y132" s="5"/>
      <c r="Z132" s="12"/>
      <c r="AA132" s="12"/>
      <c r="AB132" s="12"/>
      <c r="AC132" s="12"/>
      <c r="AD132" s="12"/>
      <c r="AE132" s="13"/>
      <c r="AF132" s="13"/>
      <c r="AG132" s="13"/>
      <c r="AH132" s="13"/>
      <c r="AI132" s="13"/>
      <c r="AJ132" s="12">
        <v>0</v>
      </c>
      <c r="AK132" s="62">
        <v>1</v>
      </c>
      <c r="AL132" s="3">
        <v>1</v>
      </c>
      <c r="AM132" s="3">
        <v>1</v>
      </c>
      <c r="AN132" s="3">
        <v>1</v>
      </c>
      <c r="AO132" s="3"/>
      <c r="AP132" s="3"/>
      <c r="AQ132" s="3"/>
      <c r="AR132" s="3"/>
      <c r="AS132" s="56">
        <v>1</v>
      </c>
      <c r="AT132" s="3"/>
      <c r="AU132" s="54">
        <v>0</v>
      </c>
      <c r="AV132" s="3">
        <v>509</v>
      </c>
      <c r="AW132" s="3">
        <v>50910</v>
      </c>
      <c r="AX132" s="3">
        <v>1</v>
      </c>
      <c r="AY132" s="3">
        <v>0</v>
      </c>
      <c r="AZ132" s="3">
        <v>1</v>
      </c>
      <c r="BA132" s="54">
        <v>1</v>
      </c>
      <c r="BB132" s="54">
        <v>0</v>
      </c>
      <c r="BC132" s="54">
        <v>1</v>
      </c>
      <c r="BD132" s="12" t="s">
        <v>303</v>
      </c>
      <c r="BE132" s="12" t="s">
        <v>383</v>
      </c>
      <c r="BF132" s="5" t="s">
        <v>352</v>
      </c>
      <c r="BG132" s="5" t="s">
        <v>349</v>
      </c>
      <c r="BH132" s="5" t="s">
        <v>370</v>
      </c>
      <c r="BI132" s="5" t="s">
        <v>1054</v>
      </c>
      <c r="BJ132" s="5" t="s">
        <v>352</v>
      </c>
      <c r="BK132" s="5" t="s">
        <v>1053</v>
      </c>
      <c r="BL132" s="5" t="s">
        <v>370</v>
      </c>
      <c r="BM132" s="5" t="s">
        <v>1055</v>
      </c>
      <c r="BN132" s="161">
        <v>0</v>
      </c>
      <c r="BO132" s="161">
        <v>0</v>
      </c>
      <c r="BP132" s="12"/>
      <c r="BQ132" s="5" t="s">
        <v>739</v>
      </c>
      <c r="BR132" s="5" t="s">
        <v>331</v>
      </c>
      <c r="BS132" s="12" t="s">
        <v>315</v>
      </c>
      <c r="BT132" s="3">
        <v>1</v>
      </c>
      <c r="BU132" s="12">
        <v>4</v>
      </c>
      <c r="BV132" s="12">
        <v>0</v>
      </c>
      <c r="BW132" s="57" t="s">
        <v>84</v>
      </c>
      <c r="BX132" s="12" t="s">
        <v>1424</v>
      </c>
      <c r="BY132" s="12">
        <v>0</v>
      </c>
      <c r="BZ132" s="12">
        <v>1</v>
      </c>
      <c r="CA132" s="59">
        <v>1</v>
      </c>
      <c r="CB132" s="59">
        <v>0</v>
      </c>
      <c r="CC132" s="59">
        <v>2</v>
      </c>
      <c r="CD132" s="59">
        <v>0</v>
      </c>
      <c r="CE132" s="59">
        <v>0</v>
      </c>
      <c r="CF132" s="59">
        <v>1</v>
      </c>
      <c r="CG132" s="59">
        <v>0</v>
      </c>
      <c r="CH132" s="59">
        <v>0</v>
      </c>
      <c r="CI132" s="59">
        <v>1</v>
      </c>
      <c r="CJ132" s="59">
        <v>55</v>
      </c>
      <c r="CK132" s="59" t="s">
        <v>1485</v>
      </c>
      <c r="CL132" s="59">
        <v>77.8</v>
      </c>
      <c r="CM132" s="59">
        <v>22.2</v>
      </c>
      <c r="CN132" s="59">
        <v>22.2</v>
      </c>
      <c r="CO132" s="59">
        <v>0</v>
      </c>
      <c r="CP132" s="59">
        <v>0</v>
      </c>
      <c r="CQ132" s="59">
        <v>1</v>
      </c>
      <c r="CR132" s="161">
        <v>1</v>
      </c>
      <c r="CS132" s="161">
        <v>0</v>
      </c>
      <c r="CT132" s="161">
        <v>0</v>
      </c>
      <c r="CU132" s="59">
        <v>1</v>
      </c>
      <c r="CV132" s="161">
        <v>1</v>
      </c>
      <c r="CW132" s="161">
        <v>0</v>
      </c>
      <c r="CX132" s="161">
        <v>0</v>
      </c>
      <c r="CY132" s="59">
        <v>61.3</v>
      </c>
      <c r="CZ132" s="59">
        <v>8.9</v>
      </c>
      <c r="DA132" s="59">
        <v>1</v>
      </c>
      <c r="DB132" s="59">
        <v>1</v>
      </c>
      <c r="DC132" s="59">
        <v>8</v>
      </c>
      <c r="DD132" s="12">
        <v>77.8</v>
      </c>
      <c r="DE132" s="12">
        <f t="shared" si="506"/>
        <v>85.7</v>
      </c>
      <c r="DF132" s="12">
        <v>14.3</v>
      </c>
      <c r="DG132" s="12">
        <v>14.3</v>
      </c>
      <c r="DH132" s="12">
        <v>14.3</v>
      </c>
      <c r="DI132" s="12">
        <v>14.7</v>
      </c>
      <c r="DJ132" s="15">
        <v>1</v>
      </c>
      <c r="DK132" s="5" t="s">
        <v>320</v>
      </c>
      <c r="DL132" s="5" t="s">
        <v>331</v>
      </c>
      <c r="DM132" s="57" t="s">
        <v>1432</v>
      </c>
      <c r="DN132" s="5" t="s">
        <v>82</v>
      </c>
      <c r="DO132" s="54" t="s">
        <v>761</v>
      </c>
      <c r="DP132" s="5" t="s">
        <v>84</v>
      </c>
      <c r="DQ132" s="57" t="s">
        <v>740</v>
      </c>
      <c r="DR132" s="57" t="s">
        <v>86</v>
      </c>
      <c r="DS132" s="57" t="s">
        <v>1056</v>
      </c>
      <c r="DT132" s="5">
        <f>(DX132/DU132)*100</f>
        <v>6.2146892655367232</v>
      </c>
      <c r="DU132" s="5">
        <f t="shared" si="508"/>
        <v>177000</v>
      </c>
      <c r="DV132" s="157">
        <v>112000</v>
      </c>
      <c r="DW132" s="57" t="s">
        <v>1444</v>
      </c>
      <c r="DX132" s="157">
        <v>11000</v>
      </c>
      <c r="DY132" s="57" t="s">
        <v>1445</v>
      </c>
      <c r="DZ132" s="101" t="s">
        <v>1011</v>
      </c>
      <c r="EA132" s="101" t="s">
        <v>1007</v>
      </c>
      <c r="EB132" s="101" t="s">
        <v>1014</v>
      </c>
      <c r="EC132" s="101" t="s">
        <v>1017</v>
      </c>
      <c r="ED132" s="5">
        <f>(EH132/EE132)*100</f>
        <v>47.5</v>
      </c>
      <c r="EE132" s="5">
        <f t="shared" si="510"/>
        <v>40</v>
      </c>
      <c r="EF132" s="3">
        <v>12</v>
      </c>
      <c r="EG132" s="59">
        <v>0</v>
      </c>
      <c r="EH132" s="59">
        <v>19</v>
      </c>
      <c r="EI132" s="59">
        <v>9</v>
      </c>
      <c r="EJ132" s="63" t="s">
        <v>365</v>
      </c>
      <c r="EK132" s="80">
        <v>50</v>
      </c>
      <c r="EL132" s="63" t="s">
        <v>365</v>
      </c>
      <c r="EM132" s="80">
        <v>21.4</v>
      </c>
      <c r="EN132" s="63" t="s">
        <v>365</v>
      </c>
      <c r="EO132" s="80">
        <v>14.3</v>
      </c>
      <c r="EP132" s="63" t="s">
        <v>364</v>
      </c>
      <c r="EQ132" s="80">
        <v>15.4</v>
      </c>
      <c r="ER132" s="16" t="s">
        <v>855</v>
      </c>
      <c r="ES132" s="16">
        <v>1</v>
      </c>
      <c r="ET132" s="12" t="s">
        <v>948</v>
      </c>
      <c r="EU132" s="12"/>
      <c r="EV132" s="12"/>
      <c r="EW132" s="12"/>
      <c r="EX132" s="3" t="s">
        <v>90</v>
      </c>
      <c r="EY132" s="3"/>
      <c r="EZ132" s="3">
        <v>2</v>
      </c>
      <c r="FA132" s="3"/>
      <c r="FB132" s="3">
        <v>1</v>
      </c>
      <c r="FC132" s="3">
        <v>1</v>
      </c>
      <c r="FD132" s="3">
        <v>3</v>
      </c>
      <c r="FE132" s="91">
        <v>24592</v>
      </c>
      <c r="FF132" s="3">
        <v>3</v>
      </c>
      <c r="FG132" s="91">
        <v>28854</v>
      </c>
      <c r="FH132" s="3">
        <v>2</v>
      </c>
      <c r="FI132" s="3">
        <v>0</v>
      </c>
      <c r="FJ132" s="3"/>
      <c r="FK132" s="3"/>
      <c r="FL132" s="3">
        <v>811</v>
      </c>
      <c r="FM132" s="3"/>
      <c r="FN132" s="3"/>
      <c r="FO132" s="3"/>
      <c r="FP132" s="3">
        <v>811</v>
      </c>
      <c r="FQ132" s="3">
        <v>3</v>
      </c>
      <c r="FR132" s="3" t="s">
        <v>65</v>
      </c>
      <c r="FS132" s="16">
        <v>0</v>
      </c>
      <c r="FT132">
        <v>2</v>
      </c>
      <c r="FU132">
        <v>6</v>
      </c>
      <c r="FV132" s="134">
        <v>33391</v>
      </c>
      <c r="FW132">
        <v>6</v>
      </c>
      <c r="FX132">
        <v>5</v>
      </c>
      <c r="FY132" s="134">
        <v>33394</v>
      </c>
      <c r="FZ132" s="134">
        <v>33364</v>
      </c>
      <c r="GA132" s="134">
        <v>33334</v>
      </c>
      <c r="GB132" s="134">
        <v>33304</v>
      </c>
      <c r="GC132" s="134">
        <v>33274</v>
      </c>
      <c r="GD132" s="134">
        <v>33244</v>
      </c>
      <c r="GE132" s="134">
        <v>33214</v>
      </c>
      <c r="GF132" s="134">
        <v>33029</v>
      </c>
      <c r="GG132" s="134">
        <v>33361</v>
      </c>
      <c r="GH132" s="134">
        <v>33331</v>
      </c>
      <c r="GI132" s="134">
        <v>33301</v>
      </c>
      <c r="GJ132" s="134">
        <v>33271</v>
      </c>
      <c r="GK132" s="134">
        <v>33241</v>
      </c>
      <c r="GL132" s="134">
        <v>33211</v>
      </c>
      <c r="GM132" s="134">
        <v>33026</v>
      </c>
      <c r="GN132">
        <v>2</v>
      </c>
      <c r="GO132">
        <v>0</v>
      </c>
      <c r="GP132">
        <v>0</v>
      </c>
      <c r="GQ132">
        <v>0</v>
      </c>
      <c r="GR132">
        <v>0</v>
      </c>
      <c r="GS132">
        <v>0</v>
      </c>
      <c r="GT132">
        <v>0</v>
      </c>
      <c r="GU132">
        <v>0</v>
      </c>
      <c r="GV132">
        <v>13</v>
      </c>
      <c r="GW132">
        <v>0</v>
      </c>
      <c r="GX132">
        <v>13</v>
      </c>
      <c r="GY132">
        <v>0</v>
      </c>
      <c r="GZ132">
        <v>13</v>
      </c>
      <c r="HA132">
        <v>0</v>
      </c>
      <c r="HB132">
        <v>13</v>
      </c>
      <c r="HC132">
        <v>0</v>
      </c>
      <c r="HD132">
        <v>0</v>
      </c>
      <c r="HE132">
        <v>0</v>
      </c>
      <c r="HF132">
        <v>0</v>
      </c>
      <c r="HG132">
        <v>0</v>
      </c>
      <c r="HH132">
        <v>0</v>
      </c>
      <c r="HI132">
        <v>0</v>
      </c>
      <c r="HJ132">
        <v>0</v>
      </c>
      <c r="HK132">
        <v>0</v>
      </c>
      <c r="HL132">
        <v>13</v>
      </c>
      <c r="HM132">
        <v>0</v>
      </c>
      <c r="HN132">
        <v>13</v>
      </c>
      <c r="HO132">
        <v>0</v>
      </c>
      <c r="HP132">
        <v>13</v>
      </c>
      <c r="HQ132"/>
      <c r="HR132"/>
      <c r="HS132"/>
      <c r="HT132"/>
      <c r="HU132">
        <v>1</v>
      </c>
      <c r="HV132">
        <v>1</v>
      </c>
      <c r="HW132">
        <v>1</v>
      </c>
      <c r="HX132"/>
      <c r="HY132"/>
      <c r="HZ132"/>
      <c r="IA132">
        <v>1</v>
      </c>
      <c r="IB132">
        <v>1</v>
      </c>
      <c r="IC132">
        <v>1</v>
      </c>
      <c r="ID132">
        <v>1</v>
      </c>
    </row>
    <row r="133" spans="1:238" s="16" customFormat="1" x14ac:dyDescent="0.2">
      <c r="A133" s="3" t="s">
        <v>1493</v>
      </c>
      <c r="B133" s="3">
        <v>1991</v>
      </c>
      <c r="C133" s="3">
        <v>-3</v>
      </c>
      <c r="D133" s="3" t="s">
        <v>78</v>
      </c>
      <c r="E133" s="3" t="s">
        <v>79</v>
      </c>
      <c r="F133" s="3"/>
      <c r="G133" s="3" t="s">
        <v>81</v>
      </c>
      <c r="H133" s="3"/>
      <c r="I133" s="3"/>
      <c r="J133" s="3"/>
      <c r="K133" s="3"/>
      <c r="L133" s="3"/>
      <c r="M133" s="3"/>
      <c r="N133" s="3"/>
      <c r="O133" s="3"/>
      <c r="P133" s="3"/>
      <c r="Q133" s="3"/>
      <c r="R133" s="3"/>
      <c r="S133" s="3"/>
      <c r="T133" s="3"/>
      <c r="U133" s="3"/>
      <c r="V133" s="5"/>
      <c r="W133" s="5"/>
      <c r="X133" s="5"/>
      <c r="Y133" s="5"/>
      <c r="Z133" s="12"/>
      <c r="AA133" s="12"/>
      <c r="AB133" s="12"/>
      <c r="AC133" s="12"/>
      <c r="AD133" s="12"/>
      <c r="AE133" s="13"/>
      <c r="AF133" s="13"/>
      <c r="AG133" s="13"/>
      <c r="AH133" s="13"/>
      <c r="AI133" s="13"/>
      <c r="AJ133" s="12">
        <v>0</v>
      </c>
      <c r="AK133" s="62">
        <v>1</v>
      </c>
      <c r="AL133" s="3">
        <v>1</v>
      </c>
      <c r="AM133" s="3">
        <v>1</v>
      </c>
      <c r="AN133" s="3">
        <v>1</v>
      </c>
      <c r="AO133" s="3"/>
      <c r="AP133" s="3"/>
      <c r="AQ133" s="3"/>
      <c r="AR133" s="3"/>
      <c r="AS133" s="56">
        <v>1</v>
      </c>
      <c r="AT133" s="3"/>
      <c r="AU133" s="54">
        <v>0</v>
      </c>
      <c r="AV133" s="3">
        <v>509</v>
      </c>
      <c r="AW133" s="3">
        <v>50910</v>
      </c>
      <c r="AX133" s="3">
        <v>1</v>
      </c>
      <c r="AY133" s="3">
        <v>0</v>
      </c>
      <c r="AZ133" s="3">
        <v>1</v>
      </c>
      <c r="BA133" s="54">
        <v>1</v>
      </c>
      <c r="BB133" s="54">
        <v>0</v>
      </c>
      <c r="BC133" s="54">
        <v>1</v>
      </c>
      <c r="BD133" s="12" t="s">
        <v>303</v>
      </c>
      <c r="BE133" s="12" t="s">
        <v>383</v>
      </c>
      <c r="BF133" s="5" t="s">
        <v>352</v>
      </c>
      <c r="BG133" s="5" t="s">
        <v>349</v>
      </c>
      <c r="BH133" s="5" t="s">
        <v>370</v>
      </c>
      <c r="BI133" s="5" t="s">
        <v>1054</v>
      </c>
      <c r="BJ133" s="5" t="s">
        <v>352</v>
      </c>
      <c r="BK133" s="5" t="s">
        <v>1053</v>
      </c>
      <c r="BL133" s="5" t="s">
        <v>370</v>
      </c>
      <c r="BM133" s="5" t="s">
        <v>1055</v>
      </c>
      <c r="BN133" s="161">
        <v>0</v>
      </c>
      <c r="BO133" s="161">
        <v>0</v>
      </c>
      <c r="BP133" s="12"/>
      <c r="BQ133" s="5" t="s">
        <v>739</v>
      </c>
      <c r="BR133" s="5" t="s">
        <v>331</v>
      </c>
      <c r="BS133" s="12" t="s">
        <v>315</v>
      </c>
      <c r="BT133" s="3">
        <v>1</v>
      </c>
      <c r="BU133" s="12">
        <v>4</v>
      </c>
      <c r="BV133" s="12">
        <v>0</v>
      </c>
      <c r="BW133" s="59" t="s">
        <v>86</v>
      </c>
      <c r="BX133" s="12" t="s">
        <v>1424</v>
      </c>
      <c r="BY133" s="12">
        <v>0</v>
      </c>
      <c r="BZ133" s="12">
        <v>1</v>
      </c>
      <c r="CA133" s="59">
        <v>1</v>
      </c>
      <c r="CB133" s="59">
        <v>0</v>
      </c>
      <c r="CC133" s="59">
        <v>2</v>
      </c>
      <c r="CD133" s="59">
        <v>0</v>
      </c>
      <c r="CE133" s="59">
        <v>0</v>
      </c>
      <c r="CF133" s="59">
        <v>1</v>
      </c>
      <c r="CG133" s="59">
        <v>0</v>
      </c>
      <c r="CH133" s="59">
        <v>0</v>
      </c>
      <c r="CI133" s="59">
        <v>1</v>
      </c>
      <c r="CJ133" s="59">
        <v>56</v>
      </c>
      <c r="CK133" s="59" t="s">
        <v>1486</v>
      </c>
      <c r="CL133" s="59">
        <v>75</v>
      </c>
      <c r="CM133" s="59">
        <v>25</v>
      </c>
      <c r="CN133" s="59">
        <v>22.2</v>
      </c>
      <c r="CO133" s="59">
        <v>1</v>
      </c>
      <c r="CP133" s="59">
        <v>1</v>
      </c>
      <c r="CQ133" s="59">
        <v>1</v>
      </c>
      <c r="CR133" s="161">
        <v>1</v>
      </c>
      <c r="CS133" s="161">
        <v>0</v>
      </c>
      <c r="CT133" s="161">
        <v>0</v>
      </c>
      <c r="CU133" s="59">
        <v>1</v>
      </c>
      <c r="CV133" s="161">
        <v>1</v>
      </c>
      <c r="CW133" s="161">
        <v>0</v>
      </c>
      <c r="CX133" s="161">
        <v>0</v>
      </c>
      <c r="CY133" s="59">
        <v>42.9</v>
      </c>
      <c r="CZ133" s="59">
        <v>25.1</v>
      </c>
      <c r="DA133" s="59">
        <v>1</v>
      </c>
      <c r="DB133" s="59">
        <v>1</v>
      </c>
      <c r="DC133" s="59">
        <v>6</v>
      </c>
      <c r="DD133" s="12">
        <v>75</v>
      </c>
      <c r="DE133" s="12">
        <f t="shared" si="506"/>
        <v>84.6</v>
      </c>
      <c r="DF133" s="12">
        <v>15.4</v>
      </c>
      <c r="DG133" s="12">
        <v>15.4</v>
      </c>
      <c r="DH133" s="12">
        <v>14.3</v>
      </c>
      <c r="DI133" s="12">
        <v>14.3</v>
      </c>
      <c r="DJ133" s="15">
        <v>1</v>
      </c>
      <c r="DK133" s="5" t="s">
        <v>320</v>
      </c>
      <c r="DL133" s="5" t="s">
        <v>331</v>
      </c>
      <c r="DM133" s="57" t="s">
        <v>1432</v>
      </c>
      <c r="DN133" s="5" t="s">
        <v>82</v>
      </c>
      <c r="DO133" s="54" t="s">
        <v>761</v>
      </c>
      <c r="DP133" s="5" t="s">
        <v>84</v>
      </c>
      <c r="DQ133" s="57" t="s">
        <v>740</v>
      </c>
      <c r="DR133" s="57" t="s">
        <v>86</v>
      </c>
      <c r="DS133" s="57" t="s">
        <v>1056</v>
      </c>
      <c r="DT133" s="5">
        <f>(DY133/DU133)*100</f>
        <v>21.1864406779661</v>
      </c>
      <c r="DU133" s="5">
        <f t="shared" si="508"/>
        <v>177000</v>
      </c>
      <c r="DV133" s="157">
        <v>112000</v>
      </c>
      <c r="DW133" s="57" t="s">
        <v>1444</v>
      </c>
      <c r="DX133" s="157">
        <v>11000</v>
      </c>
      <c r="DY133" s="57" t="s">
        <v>1445</v>
      </c>
      <c r="DZ133" s="101" t="s">
        <v>1011</v>
      </c>
      <c r="EA133" s="101" t="s">
        <v>1007</v>
      </c>
      <c r="EB133" s="101" t="s">
        <v>1014</v>
      </c>
      <c r="EC133" s="101" t="s">
        <v>1017</v>
      </c>
      <c r="ED133" s="5">
        <f>(EI133/EE133)*100</f>
        <v>22.5</v>
      </c>
      <c r="EE133" s="5">
        <f t="shared" si="510"/>
        <v>40</v>
      </c>
      <c r="EF133" s="3">
        <v>12</v>
      </c>
      <c r="EG133" s="59">
        <v>0</v>
      </c>
      <c r="EH133" s="59">
        <v>19</v>
      </c>
      <c r="EI133" s="59">
        <v>9</v>
      </c>
      <c r="EJ133" s="63" t="s">
        <v>365</v>
      </c>
      <c r="EK133" s="80">
        <v>50</v>
      </c>
      <c r="EL133" s="63" t="s">
        <v>365</v>
      </c>
      <c r="EM133" s="80">
        <v>21.4</v>
      </c>
      <c r="EN133" s="63" t="s">
        <v>365</v>
      </c>
      <c r="EO133" s="80">
        <v>14.3</v>
      </c>
      <c r="EP133" s="63" t="s">
        <v>364</v>
      </c>
      <c r="EQ133" s="80">
        <v>15.4</v>
      </c>
      <c r="ER133" s="16" t="s">
        <v>855</v>
      </c>
      <c r="ES133" s="16">
        <v>1</v>
      </c>
      <c r="ET133" s="12" t="s">
        <v>948</v>
      </c>
      <c r="EU133" s="12"/>
      <c r="EV133" s="12"/>
      <c r="EW133" s="12"/>
      <c r="EX133" s="3" t="s">
        <v>90</v>
      </c>
      <c r="EY133" s="3"/>
      <c r="EZ133" s="3">
        <v>2</v>
      </c>
      <c r="FA133" s="3"/>
      <c r="FB133" s="3">
        <v>1</v>
      </c>
      <c r="FC133" s="3">
        <v>1</v>
      </c>
      <c r="FD133" s="3">
        <v>3</v>
      </c>
      <c r="FE133" s="91">
        <v>24592</v>
      </c>
      <c r="FF133" s="3">
        <v>3</v>
      </c>
      <c r="FG133" s="91">
        <v>28854</v>
      </c>
      <c r="FH133" s="3">
        <v>2</v>
      </c>
      <c r="FI133" s="3">
        <v>0</v>
      </c>
      <c r="FJ133" s="3"/>
      <c r="FK133" s="3"/>
      <c r="FL133" s="3">
        <v>811</v>
      </c>
      <c r="FM133" s="3"/>
      <c r="FN133" s="3"/>
      <c r="FO133" s="3"/>
      <c r="FP133" s="3">
        <v>811</v>
      </c>
      <c r="FQ133" s="3">
        <v>3</v>
      </c>
      <c r="FR133" s="3" t="s">
        <v>65</v>
      </c>
      <c r="FS133" s="16">
        <v>0</v>
      </c>
      <c r="FT133">
        <v>2</v>
      </c>
      <c r="FU133">
        <v>6</v>
      </c>
      <c r="FV133" s="134">
        <v>33391</v>
      </c>
      <c r="FW133">
        <v>6</v>
      </c>
      <c r="FX133">
        <v>5</v>
      </c>
      <c r="FY133" s="134">
        <v>33394</v>
      </c>
      <c r="FZ133" s="134">
        <v>33364</v>
      </c>
      <c r="GA133" s="134">
        <v>33334</v>
      </c>
      <c r="GB133" s="134">
        <v>33304</v>
      </c>
      <c r="GC133" s="134">
        <v>33274</v>
      </c>
      <c r="GD133" s="134">
        <v>33244</v>
      </c>
      <c r="GE133" s="134">
        <v>33214</v>
      </c>
      <c r="GF133" s="134">
        <v>33029</v>
      </c>
      <c r="GG133" s="134">
        <v>33361</v>
      </c>
      <c r="GH133" s="134">
        <v>33331</v>
      </c>
      <c r="GI133" s="134">
        <v>33301</v>
      </c>
      <c r="GJ133" s="134">
        <v>33271</v>
      </c>
      <c r="GK133" s="134">
        <v>33241</v>
      </c>
      <c r="GL133" s="134">
        <v>33211</v>
      </c>
      <c r="GM133" s="134">
        <v>33026</v>
      </c>
      <c r="GN133">
        <v>3</v>
      </c>
      <c r="GO133">
        <v>0</v>
      </c>
      <c r="GP133">
        <v>0</v>
      </c>
      <c r="GQ133">
        <v>0</v>
      </c>
      <c r="GR133">
        <v>0</v>
      </c>
      <c r="GS133">
        <v>0</v>
      </c>
      <c r="GT133">
        <v>0</v>
      </c>
      <c r="GU133">
        <v>7</v>
      </c>
      <c r="GV133">
        <v>0</v>
      </c>
      <c r="GW133">
        <v>7</v>
      </c>
      <c r="GX133">
        <v>0</v>
      </c>
      <c r="GY133">
        <v>7</v>
      </c>
      <c r="GZ133">
        <v>0</v>
      </c>
      <c r="HA133">
        <v>13</v>
      </c>
      <c r="HB133">
        <v>0</v>
      </c>
      <c r="HC133">
        <v>0</v>
      </c>
      <c r="HD133">
        <v>0</v>
      </c>
      <c r="HE133">
        <v>0</v>
      </c>
      <c r="HF133">
        <v>0</v>
      </c>
      <c r="HG133">
        <v>0</v>
      </c>
      <c r="HH133">
        <v>0</v>
      </c>
      <c r="HI133">
        <v>7</v>
      </c>
      <c r="HJ133">
        <v>0</v>
      </c>
      <c r="HK133">
        <v>7</v>
      </c>
      <c r="HL133">
        <v>0</v>
      </c>
      <c r="HM133">
        <v>7</v>
      </c>
      <c r="HN133">
        <v>0</v>
      </c>
      <c r="HO133">
        <v>13</v>
      </c>
      <c r="HP133">
        <v>0</v>
      </c>
      <c r="HQ133"/>
      <c r="HR133"/>
      <c r="HS133"/>
      <c r="HT133">
        <v>0</v>
      </c>
      <c r="HU133">
        <v>0</v>
      </c>
      <c r="HV133">
        <v>0</v>
      </c>
      <c r="HW133">
        <v>0</v>
      </c>
      <c r="HX133"/>
      <c r="HY133"/>
      <c r="HZ133"/>
      <c r="IA133">
        <v>0</v>
      </c>
      <c r="IB133">
        <v>0</v>
      </c>
      <c r="IC133">
        <v>0</v>
      </c>
      <c r="ID133">
        <v>0</v>
      </c>
    </row>
    <row r="134" spans="1:238" s="16" customFormat="1" x14ac:dyDescent="0.2">
      <c r="A134" s="3" t="s">
        <v>1494</v>
      </c>
      <c r="B134" s="3">
        <v>1991</v>
      </c>
      <c r="C134" s="3">
        <v>-3</v>
      </c>
      <c r="D134" s="3" t="s">
        <v>78</v>
      </c>
      <c r="E134" s="3" t="s">
        <v>79</v>
      </c>
      <c r="F134" s="3"/>
      <c r="G134" s="3" t="s">
        <v>81</v>
      </c>
      <c r="H134" s="3" t="s">
        <v>82</v>
      </c>
      <c r="I134" s="3" t="s">
        <v>83</v>
      </c>
      <c r="J134" s="3" t="s">
        <v>84</v>
      </c>
      <c r="K134" s="3" t="s">
        <v>85</v>
      </c>
      <c r="L134" s="3" t="s">
        <v>86</v>
      </c>
      <c r="M134" s="3" t="s">
        <v>87</v>
      </c>
      <c r="N134" s="3"/>
      <c r="O134" s="3"/>
      <c r="P134" s="3"/>
      <c r="Q134" s="3"/>
      <c r="R134" s="3"/>
      <c r="S134" s="3" t="s">
        <v>159</v>
      </c>
      <c r="T134" s="3">
        <v>1</v>
      </c>
      <c r="U134" s="3" t="s">
        <v>160</v>
      </c>
      <c r="V134" s="5" t="s">
        <v>89</v>
      </c>
      <c r="W134" s="5" t="s">
        <v>57</v>
      </c>
      <c r="X134" s="5" t="s">
        <v>57</v>
      </c>
      <c r="Y134" s="5" t="s">
        <v>57</v>
      </c>
      <c r="Z134" s="12" t="s">
        <v>57</v>
      </c>
      <c r="AA134" s="12"/>
      <c r="AB134" s="12"/>
      <c r="AC134" s="12" t="s">
        <v>57</v>
      </c>
      <c r="AD134" s="12" t="s">
        <v>60</v>
      </c>
      <c r="AE134" s="13" t="s">
        <v>60</v>
      </c>
      <c r="AF134" s="13">
        <v>1</v>
      </c>
      <c r="AG134" s="13">
        <v>1</v>
      </c>
      <c r="AH134" s="13"/>
      <c r="AI134" s="13">
        <v>1</v>
      </c>
      <c r="AJ134" s="12">
        <v>0</v>
      </c>
      <c r="AK134" s="62">
        <v>0</v>
      </c>
      <c r="AL134" s="3">
        <v>0</v>
      </c>
      <c r="AM134" s="3">
        <v>0</v>
      </c>
      <c r="AN134" s="3">
        <v>0</v>
      </c>
      <c r="AO134" s="3"/>
      <c r="AP134" s="3"/>
      <c r="AQ134" s="3"/>
      <c r="AR134" s="3"/>
      <c r="AS134" s="56">
        <v>1</v>
      </c>
      <c r="AT134" s="3"/>
      <c r="AU134" s="54">
        <v>0</v>
      </c>
      <c r="AV134" s="3">
        <v>510</v>
      </c>
      <c r="AW134" s="3">
        <v>51010</v>
      </c>
      <c r="AX134" s="3">
        <v>1</v>
      </c>
      <c r="AY134" s="3">
        <v>0</v>
      </c>
      <c r="AZ134" s="3">
        <v>1</v>
      </c>
      <c r="BA134" s="54">
        <v>1</v>
      </c>
      <c r="BB134" s="54">
        <v>0</v>
      </c>
      <c r="BC134" s="54">
        <v>1</v>
      </c>
      <c r="BD134" s="12" t="s">
        <v>303</v>
      </c>
      <c r="BE134" s="12" t="s">
        <v>383</v>
      </c>
      <c r="BF134" s="5" t="s">
        <v>338</v>
      </c>
      <c r="BG134" s="5" t="s">
        <v>374</v>
      </c>
      <c r="BH134" s="5" t="s">
        <v>370</v>
      </c>
      <c r="BI134" s="5"/>
      <c r="BJ134" s="5" t="s">
        <v>338</v>
      </c>
      <c r="BK134" s="5" t="s">
        <v>361</v>
      </c>
      <c r="BL134" s="5" t="s">
        <v>370</v>
      </c>
      <c r="BM134" s="5" t="s">
        <v>763</v>
      </c>
      <c r="BN134" s="161">
        <v>0</v>
      </c>
      <c r="BO134" s="161">
        <v>0</v>
      </c>
      <c r="BP134" s="12"/>
      <c r="BQ134" s="5" t="s">
        <v>763</v>
      </c>
      <c r="BR134" s="5" t="s">
        <v>331</v>
      </c>
      <c r="BS134" s="12" t="s">
        <v>375</v>
      </c>
      <c r="BT134" s="3">
        <v>1</v>
      </c>
      <c r="BU134" s="12">
        <v>4</v>
      </c>
      <c r="BV134" s="12">
        <v>0</v>
      </c>
      <c r="BW134" s="59" t="s">
        <v>1136</v>
      </c>
      <c r="BX134" s="1" t="s">
        <v>320</v>
      </c>
      <c r="BY134" s="28">
        <v>1</v>
      </c>
      <c r="BZ134" s="28">
        <v>0</v>
      </c>
      <c r="CA134" s="59">
        <v>0</v>
      </c>
      <c r="CB134" s="59">
        <v>0</v>
      </c>
      <c r="CC134" s="59">
        <v>2</v>
      </c>
      <c r="CD134" s="59">
        <v>1</v>
      </c>
      <c r="CE134" s="59">
        <v>1</v>
      </c>
      <c r="CF134" s="59">
        <v>0</v>
      </c>
      <c r="CG134" s="59">
        <v>0</v>
      </c>
      <c r="CH134" s="59">
        <v>1</v>
      </c>
      <c r="CI134" s="59">
        <v>0</v>
      </c>
      <c r="CJ134" s="59">
        <v>51</v>
      </c>
      <c r="CK134" s="59" t="s">
        <v>1481</v>
      </c>
      <c r="CL134" s="59">
        <v>25</v>
      </c>
      <c r="CM134" s="59">
        <v>75</v>
      </c>
      <c r="CN134" s="59">
        <v>75</v>
      </c>
      <c r="CO134" s="12">
        <v>0</v>
      </c>
      <c r="CP134" s="12">
        <v>0</v>
      </c>
      <c r="CQ134" s="59">
        <v>1</v>
      </c>
      <c r="CR134" s="161">
        <v>1</v>
      </c>
      <c r="CS134" s="161">
        <v>0</v>
      </c>
      <c r="CT134" s="161">
        <v>0</v>
      </c>
      <c r="CU134" s="59">
        <v>1</v>
      </c>
      <c r="CV134" s="161">
        <v>1</v>
      </c>
      <c r="CW134" s="161">
        <v>0</v>
      </c>
      <c r="CX134" s="161">
        <v>0</v>
      </c>
      <c r="CY134" s="59">
        <v>100</v>
      </c>
      <c r="CZ134" s="5" t="s">
        <v>1488</v>
      </c>
      <c r="DA134" s="59">
        <v>1</v>
      </c>
      <c r="DB134" s="59">
        <v>1</v>
      </c>
      <c r="DC134" s="59">
        <v>10</v>
      </c>
      <c r="DD134" s="12">
        <f>100-EK134</f>
        <v>50</v>
      </c>
      <c r="DE134" s="12">
        <f t="shared" si="506"/>
        <v>50</v>
      </c>
      <c r="DF134" s="12">
        <v>50</v>
      </c>
      <c r="DG134" s="12">
        <v>50</v>
      </c>
      <c r="DH134" s="12">
        <v>50</v>
      </c>
      <c r="DI134" s="12">
        <v>50</v>
      </c>
      <c r="DJ134" s="12">
        <v>0</v>
      </c>
      <c r="DK134" s="5" t="s">
        <v>320</v>
      </c>
      <c r="DL134" s="5" t="s">
        <v>331</v>
      </c>
      <c r="DM134" s="57" t="s">
        <v>1432</v>
      </c>
      <c r="DN134" s="5" t="s">
        <v>82</v>
      </c>
      <c r="DO134" s="5" t="s">
        <v>764</v>
      </c>
      <c r="DP134" s="5" t="s">
        <v>84</v>
      </c>
      <c r="DQ134" s="57" t="s">
        <v>740</v>
      </c>
      <c r="DR134" s="57" t="s">
        <v>86</v>
      </c>
      <c r="DS134" s="57" t="s">
        <v>1056</v>
      </c>
      <c r="DT134" s="12">
        <f t="shared" ref="DT134" si="515">(DV134/DU134)*100</f>
        <v>63.276836158192097</v>
      </c>
      <c r="DU134" s="5">
        <f t="shared" si="508"/>
        <v>177000</v>
      </c>
      <c r="DV134" s="157">
        <v>112000</v>
      </c>
      <c r="DW134" s="57" t="s">
        <v>1444</v>
      </c>
      <c r="DX134" s="157">
        <v>11000</v>
      </c>
      <c r="DY134" s="57" t="s">
        <v>1445</v>
      </c>
      <c r="DZ134" s="101" t="s">
        <v>1011</v>
      </c>
      <c r="EA134" s="101" t="s">
        <v>1007</v>
      </c>
      <c r="EB134" s="101" t="s">
        <v>1014</v>
      </c>
      <c r="EC134" s="101" t="s">
        <v>1017</v>
      </c>
      <c r="ED134" s="12">
        <f t="shared" ref="ED134" si="516">(EF134/EE134)*100</f>
        <v>30</v>
      </c>
      <c r="EE134" s="5">
        <f t="shared" si="510"/>
        <v>40</v>
      </c>
      <c r="EF134" s="3">
        <v>12</v>
      </c>
      <c r="EG134" s="59">
        <v>0</v>
      </c>
      <c r="EH134" s="59">
        <v>19</v>
      </c>
      <c r="EI134" s="59">
        <v>9</v>
      </c>
      <c r="EJ134" s="62" t="s">
        <v>954</v>
      </c>
      <c r="EK134" s="59">
        <v>50</v>
      </c>
      <c r="EL134" s="62" t="s">
        <v>954</v>
      </c>
      <c r="EM134" s="59">
        <v>16.7</v>
      </c>
      <c r="EN134" s="62" t="s">
        <v>954</v>
      </c>
      <c r="EO134" s="59">
        <v>16.7</v>
      </c>
      <c r="EP134" s="62" t="s">
        <v>954</v>
      </c>
      <c r="EQ134" s="59">
        <v>16.7</v>
      </c>
      <c r="ER134" s="12" t="s">
        <v>695</v>
      </c>
      <c r="ES134" s="12">
        <v>0</v>
      </c>
      <c r="ET134" s="12" t="s">
        <v>949</v>
      </c>
      <c r="EU134" s="12" t="s">
        <v>758</v>
      </c>
      <c r="EV134" s="12"/>
      <c r="EW134" s="12"/>
      <c r="EX134" s="3" t="s">
        <v>90</v>
      </c>
      <c r="EY134" s="3"/>
      <c r="EZ134" s="3">
        <v>2</v>
      </c>
      <c r="FA134" s="3"/>
      <c r="FB134" s="3">
        <v>1</v>
      </c>
      <c r="FC134" s="3">
        <v>1</v>
      </c>
      <c r="FD134" s="3">
        <v>3</v>
      </c>
      <c r="FE134" s="91">
        <v>24592</v>
      </c>
      <c r="FF134" s="3">
        <v>3</v>
      </c>
      <c r="FG134" s="91">
        <v>28854</v>
      </c>
      <c r="FH134" s="3">
        <v>2</v>
      </c>
      <c r="FI134" s="3">
        <v>0</v>
      </c>
      <c r="FJ134" s="3"/>
      <c r="FK134" s="3"/>
      <c r="FL134" s="3">
        <v>811</v>
      </c>
      <c r="FM134" s="3"/>
      <c r="FN134" s="3"/>
      <c r="FO134" s="3"/>
      <c r="FP134" s="3">
        <v>811</v>
      </c>
      <c r="FQ134" s="3">
        <v>3</v>
      </c>
      <c r="FR134" s="3" t="s">
        <v>65</v>
      </c>
      <c r="FS134" s="16">
        <v>0</v>
      </c>
      <c r="FT134">
        <v>16</v>
      </c>
      <c r="FU134">
        <v>7</v>
      </c>
      <c r="FV134" s="134">
        <v>33435</v>
      </c>
      <c r="FW134">
        <v>7</v>
      </c>
      <c r="FX134">
        <v>17</v>
      </c>
      <c r="FY134" s="134">
        <v>33436</v>
      </c>
      <c r="FZ134" s="134">
        <v>33406</v>
      </c>
      <c r="GA134" s="134">
        <v>33376</v>
      </c>
      <c r="GB134" s="134">
        <v>33346</v>
      </c>
      <c r="GC134" s="134">
        <v>33316</v>
      </c>
      <c r="GD134" s="134">
        <v>33286</v>
      </c>
      <c r="GE134" s="134">
        <v>33256</v>
      </c>
      <c r="GF134" s="134">
        <v>33071</v>
      </c>
      <c r="GG134" s="134">
        <v>33405</v>
      </c>
      <c r="GH134" s="134">
        <v>33375</v>
      </c>
      <c r="GI134" s="134">
        <v>33345</v>
      </c>
      <c r="GJ134" s="134">
        <v>33315</v>
      </c>
      <c r="GK134" s="134">
        <v>33285</v>
      </c>
      <c r="GL134" s="134">
        <v>33255</v>
      </c>
      <c r="GM134" s="134">
        <v>33070</v>
      </c>
      <c r="GN134">
        <v>1</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c r="HR134"/>
      <c r="HS134"/>
      <c r="HT134"/>
      <c r="HU134"/>
      <c r="HV134"/>
      <c r="HW134"/>
      <c r="HX134"/>
      <c r="HY134"/>
      <c r="HZ134"/>
      <c r="IA134"/>
      <c r="IB134"/>
      <c r="IC134"/>
      <c r="ID134"/>
    </row>
    <row r="135" spans="1:238" s="16" customFormat="1" x14ac:dyDescent="0.2">
      <c r="A135" s="3" t="s">
        <v>1495</v>
      </c>
      <c r="B135" s="3">
        <v>1991</v>
      </c>
      <c r="C135" s="3">
        <v>-3</v>
      </c>
      <c r="D135" s="3" t="s">
        <v>78</v>
      </c>
      <c r="E135" s="3" t="s">
        <v>79</v>
      </c>
      <c r="F135" s="3"/>
      <c r="G135" s="3" t="s">
        <v>81</v>
      </c>
      <c r="H135" s="3" t="s">
        <v>82</v>
      </c>
      <c r="I135" s="3" t="s">
        <v>83</v>
      </c>
      <c r="J135" s="3" t="s">
        <v>84</v>
      </c>
      <c r="K135" s="3" t="s">
        <v>85</v>
      </c>
      <c r="L135" s="3" t="s">
        <v>86</v>
      </c>
      <c r="M135" s="3" t="s">
        <v>87</v>
      </c>
      <c r="N135" s="3"/>
      <c r="O135" s="3"/>
      <c r="P135" s="3"/>
      <c r="Q135" s="3"/>
      <c r="R135" s="3"/>
      <c r="S135" s="3" t="s">
        <v>159</v>
      </c>
      <c r="T135" s="3">
        <v>1</v>
      </c>
      <c r="U135" s="3" t="s">
        <v>160</v>
      </c>
      <c r="V135" s="5" t="s">
        <v>89</v>
      </c>
      <c r="W135" s="5" t="s">
        <v>57</v>
      </c>
      <c r="X135" s="5" t="s">
        <v>57</v>
      </c>
      <c r="Y135" s="5" t="s">
        <v>57</v>
      </c>
      <c r="Z135" s="12" t="s">
        <v>57</v>
      </c>
      <c r="AA135" s="12"/>
      <c r="AB135" s="12"/>
      <c r="AC135" s="12" t="s">
        <v>57</v>
      </c>
      <c r="AD135" s="12" t="s">
        <v>60</v>
      </c>
      <c r="AE135" s="13" t="s">
        <v>60</v>
      </c>
      <c r="AF135" s="13">
        <v>1</v>
      </c>
      <c r="AG135" s="13">
        <v>1</v>
      </c>
      <c r="AH135" s="13"/>
      <c r="AI135" s="13">
        <v>1</v>
      </c>
      <c r="AJ135" s="12">
        <v>0</v>
      </c>
      <c r="AK135" s="62">
        <v>0</v>
      </c>
      <c r="AL135" s="3">
        <v>0</v>
      </c>
      <c r="AM135" s="3">
        <v>0</v>
      </c>
      <c r="AN135" s="3">
        <v>0</v>
      </c>
      <c r="AO135" s="3"/>
      <c r="AP135" s="3"/>
      <c r="AQ135" s="3"/>
      <c r="AR135" s="3"/>
      <c r="AS135" s="56">
        <v>1</v>
      </c>
      <c r="AT135" s="3"/>
      <c r="AU135" s="54">
        <v>0</v>
      </c>
      <c r="AV135" s="3">
        <v>510</v>
      </c>
      <c r="AW135" s="3">
        <v>51010</v>
      </c>
      <c r="AX135" s="3">
        <v>1</v>
      </c>
      <c r="AY135" s="3">
        <v>0</v>
      </c>
      <c r="AZ135" s="3">
        <v>1</v>
      </c>
      <c r="BA135" s="54">
        <v>1</v>
      </c>
      <c r="BB135" s="54">
        <v>0</v>
      </c>
      <c r="BC135" s="54">
        <v>1</v>
      </c>
      <c r="BD135" s="12" t="s">
        <v>303</v>
      </c>
      <c r="BE135" s="12" t="s">
        <v>383</v>
      </c>
      <c r="BF135" s="5" t="s">
        <v>338</v>
      </c>
      <c r="BG135" s="5" t="s">
        <v>374</v>
      </c>
      <c r="BH135" s="5" t="s">
        <v>370</v>
      </c>
      <c r="BI135" s="5"/>
      <c r="BJ135" s="5" t="s">
        <v>338</v>
      </c>
      <c r="BK135" s="5" t="s">
        <v>361</v>
      </c>
      <c r="BL135" s="5" t="s">
        <v>370</v>
      </c>
      <c r="BM135" s="5" t="s">
        <v>763</v>
      </c>
      <c r="BN135" s="161">
        <v>0</v>
      </c>
      <c r="BO135" s="161">
        <v>0</v>
      </c>
      <c r="BP135" s="12"/>
      <c r="BQ135" s="5" t="s">
        <v>763</v>
      </c>
      <c r="BR135" s="5" t="s">
        <v>331</v>
      </c>
      <c r="BS135" s="12" t="s">
        <v>375</v>
      </c>
      <c r="BT135" s="3">
        <v>1</v>
      </c>
      <c r="BU135" s="12">
        <v>4</v>
      </c>
      <c r="BV135" s="12">
        <v>0</v>
      </c>
      <c r="BW135" s="59" t="s">
        <v>1136</v>
      </c>
      <c r="BX135" s="1" t="s">
        <v>320</v>
      </c>
      <c r="BY135" s="28">
        <v>1</v>
      </c>
      <c r="BZ135" s="28">
        <v>0</v>
      </c>
      <c r="CA135" s="59">
        <v>0</v>
      </c>
      <c r="CB135" s="59">
        <v>0</v>
      </c>
      <c r="CC135" s="59">
        <v>2</v>
      </c>
      <c r="CD135" s="59">
        <v>1</v>
      </c>
      <c r="CE135" s="59">
        <v>0</v>
      </c>
      <c r="CF135" s="59">
        <v>0</v>
      </c>
      <c r="CG135" s="59">
        <v>0</v>
      </c>
      <c r="CH135" s="59">
        <v>0</v>
      </c>
      <c r="CI135" s="59">
        <v>1</v>
      </c>
      <c r="CJ135" s="59">
        <v>52</v>
      </c>
      <c r="CK135" s="59" t="s">
        <v>1482</v>
      </c>
      <c r="CL135" s="59">
        <v>25</v>
      </c>
      <c r="CM135" s="59">
        <v>75</v>
      </c>
      <c r="CN135" s="59">
        <v>75</v>
      </c>
      <c r="CO135" s="12">
        <v>0</v>
      </c>
      <c r="CP135" s="12">
        <v>0</v>
      </c>
      <c r="CQ135" s="59">
        <v>1</v>
      </c>
      <c r="CR135" s="161">
        <v>1</v>
      </c>
      <c r="CS135" s="161">
        <v>0</v>
      </c>
      <c r="CT135" s="161">
        <v>0</v>
      </c>
      <c r="CU135" s="59">
        <v>1</v>
      </c>
      <c r="CV135" s="161">
        <v>1</v>
      </c>
      <c r="CW135" s="161">
        <v>0</v>
      </c>
      <c r="CX135" s="161">
        <v>0</v>
      </c>
      <c r="CY135" s="59">
        <v>38.700000000000003</v>
      </c>
      <c r="CZ135" s="5" t="s">
        <v>1489</v>
      </c>
      <c r="DA135" s="59">
        <v>1</v>
      </c>
      <c r="DB135" s="59">
        <v>1</v>
      </c>
      <c r="DC135" s="59">
        <v>10</v>
      </c>
      <c r="DD135" s="12">
        <f>100-EK137</f>
        <v>50</v>
      </c>
      <c r="DE135" s="12">
        <f t="shared" si="506"/>
        <v>50</v>
      </c>
      <c r="DF135" s="12">
        <v>50</v>
      </c>
      <c r="DG135" s="12">
        <v>50</v>
      </c>
      <c r="DH135" s="12">
        <v>50</v>
      </c>
      <c r="DI135" s="12">
        <v>50</v>
      </c>
      <c r="DJ135" s="12">
        <v>0</v>
      </c>
      <c r="DK135" s="5" t="s">
        <v>320</v>
      </c>
      <c r="DL135" s="5" t="s">
        <v>331</v>
      </c>
      <c r="DM135" s="57" t="s">
        <v>1432</v>
      </c>
      <c r="DN135" s="5" t="s">
        <v>82</v>
      </c>
      <c r="DO135" s="5" t="s">
        <v>764</v>
      </c>
      <c r="DP135" s="5" t="s">
        <v>84</v>
      </c>
      <c r="DQ135" s="57" t="s">
        <v>740</v>
      </c>
      <c r="DR135" s="57" t="s">
        <v>86</v>
      </c>
      <c r="DS135" s="57" t="s">
        <v>1056</v>
      </c>
      <c r="DT135" s="12">
        <f t="shared" ref="DT135:DT136" si="517">(DV135/DU135)*100</f>
        <v>63.276836158192097</v>
      </c>
      <c r="DU135" s="5">
        <f t="shared" si="508"/>
        <v>177000</v>
      </c>
      <c r="DV135" s="157">
        <v>112000</v>
      </c>
      <c r="DW135" s="57" t="s">
        <v>1444</v>
      </c>
      <c r="DX135" s="157">
        <v>11000</v>
      </c>
      <c r="DY135" s="57" t="s">
        <v>1445</v>
      </c>
      <c r="DZ135" s="101" t="s">
        <v>1011</v>
      </c>
      <c r="EA135" s="101" t="s">
        <v>1007</v>
      </c>
      <c r="EB135" s="101" t="s">
        <v>1014</v>
      </c>
      <c r="EC135" s="101" t="s">
        <v>1017</v>
      </c>
      <c r="ED135" s="12">
        <f t="shared" ref="ED135:ED136" si="518">(EF135/EE135)*100</f>
        <v>30</v>
      </c>
      <c r="EE135" s="5">
        <f t="shared" si="510"/>
        <v>40</v>
      </c>
      <c r="EF135" s="3">
        <v>12</v>
      </c>
      <c r="EG135" s="59">
        <v>0</v>
      </c>
      <c r="EH135" s="59">
        <v>19</v>
      </c>
      <c r="EI135" s="59">
        <v>9</v>
      </c>
      <c r="EJ135" s="62" t="s">
        <v>954</v>
      </c>
      <c r="EK135" s="59">
        <v>50</v>
      </c>
      <c r="EL135" s="62" t="s">
        <v>954</v>
      </c>
      <c r="EM135" s="59">
        <v>16.7</v>
      </c>
      <c r="EN135" s="62" t="s">
        <v>954</v>
      </c>
      <c r="EO135" s="59">
        <v>16.7</v>
      </c>
      <c r="EP135" s="62" t="s">
        <v>954</v>
      </c>
      <c r="EQ135" s="59">
        <v>16.7</v>
      </c>
      <c r="ER135" s="12" t="s">
        <v>695</v>
      </c>
      <c r="ES135" s="12">
        <v>0</v>
      </c>
      <c r="ET135" s="12" t="s">
        <v>949</v>
      </c>
      <c r="EU135" s="12" t="s">
        <v>758</v>
      </c>
      <c r="EV135" s="12"/>
      <c r="EW135" s="12"/>
      <c r="EX135" s="3" t="s">
        <v>90</v>
      </c>
      <c r="EY135" s="3"/>
      <c r="EZ135" s="3">
        <v>2</v>
      </c>
      <c r="FA135" s="3"/>
      <c r="FB135" s="3">
        <v>1</v>
      </c>
      <c r="FC135" s="3">
        <v>1</v>
      </c>
      <c r="FD135" s="3">
        <v>3</v>
      </c>
      <c r="FE135" s="91">
        <v>24592</v>
      </c>
      <c r="FF135" s="3">
        <v>3</v>
      </c>
      <c r="FG135" s="91">
        <v>28854</v>
      </c>
      <c r="FH135" s="3">
        <v>2</v>
      </c>
      <c r="FI135" s="3">
        <v>0</v>
      </c>
      <c r="FJ135" s="3"/>
      <c r="FK135" s="3"/>
      <c r="FL135" s="3">
        <v>811</v>
      </c>
      <c r="FM135" s="3"/>
      <c r="FN135" s="3"/>
      <c r="FO135" s="3"/>
      <c r="FP135" s="3">
        <v>811</v>
      </c>
      <c r="FQ135" s="3">
        <v>3</v>
      </c>
      <c r="FR135" s="3" t="s">
        <v>65</v>
      </c>
      <c r="FS135" s="16">
        <v>1</v>
      </c>
      <c r="FT135">
        <v>16</v>
      </c>
      <c r="FU135">
        <v>7</v>
      </c>
      <c r="FV135" s="134">
        <v>33435</v>
      </c>
      <c r="FW135">
        <v>7</v>
      </c>
      <c r="FX135">
        <v>17</v>
      </c>
      <c r="FY135" s="134">
        <v>33436</v>
      </c>
      <c r="FZ135" s="134">
        <v>33406</v>
      </c>
      <c r="GA135" s="134">
        <v>33376</v>
      </c>
      <c r="GB135" s="134">
        <v>33346</v>
      </c>
      <c r="GC135" s="134">
        <v>33316</v>
      </c>
      <c r="GD135" s="134">
        <v>33286</v>
      </c>
      <c r="GE135" s="134">
        <v>33256</v>
      </c>
      <c r="GF135" s="134">
        <v>33071</v>
      </c>
      <c r="GG135" s="134">
        <v>33405</v>
      </c>
      <c r="GH135" s="134">
        <v>33375</v>
      </c>
      <c r="GI135" s="134">
        <v>33345</v>
      </c>
      <c r="GJ135" s="134">
        <v>33315</v>
      </c>
      <c r="GK135" s="134">
        <v>33285</v>
      </c>
      <c r="GL135" s="134">
        <v>33255</v>
      </c>
      <c r="GM135" s="134">
        <v>33070</v>
      </c>
      <c r="GN135">
        <v>2</v>
      </c>
      <c r="GO135">
        <v>0</v>
      </c>
      <c r="GP135">
        <v>0</v>
      </c>
      <c r="GQ135">
        <v>0</v>
      </c>
      <c r="GR135">
        <v>0</v>
      </c>
      <c r="GS135">
        <v>0</v>
      </c>
      <c r="GT135">
        <v>0</v>
      </c>
      <c r="GU135">
        <v>0</v>
      </c>
      <c r="GV135">
        <v>0</v>
      </c>
      <c r="GW135">
        <v>0</v>
      </c>
      <c r="GX135">
        <v>0</v>
      </c>
      <c r="GY135">
        <v>0</v>
      </c>
      <c r="GZ135">
        <v>13</v>
      </c>
      <c r="HA135">
        <v>0</v>
      </c>
      <c r="HB135">
        <v>13</v>
      </c>
      <c r="HC135">
        <v>0</v>
      </c>
      <c r="HD135">
        <v>0</v>
      </c>
      <c r="HE135">
        <v>0</v>
      </c>
      <c r="HF135">
        <v>0</v>
      </c>
      <c r="HG135">
        <v>0</v>
      </c>
      <c r="HH135">
        <v>0</v>
      </c>
      <c r="HI135">
        <v>0</v>
      </c>
      <c r="HJ135">
        <v>0</v>
      </c>
      <c r="HK135">
        <v>0</v>
      </c>
      <c r="HL135">
        <v>0</v>
      </c>
      <c r="HM135">
        <v>0</v>
      </c>
      <c r="HN135">
        <v>13</v>
      </c>
      <c r="HO135">
        <v>0</v>
      </c>
      <c r="HP135">
        <v>13</v>
      </c>
      <c r="HQ135"/>
      <c r="HR135"/>
      <c r="HS135"/>
      <c r="HT135"/>
      <c r="HU135"/>
      <c r="HV135">
        <v>0</v>
      </c>
      <c r="HW135">
        <v>0</v>
      </c>
      <c r="HX135"/>
      <c r="HY135"/>
      <c r="HZ135"/>
      <c r="IA135"/>
      <c r="IB135"/>
      <c r="IC135">
        <v>0</v>
      </c>
      <c r="ID135">
        <v>0</v>
      </c>
    </row>
    <row r="136" spans="1:238" s="16" customFormat="1" x14ac:dyDescent="0.2">
      <c r="A136" s="3" t="s">
        <v>1496</v>
      </c>
      <c r="B136" s="3">
        <v>1991</v>
      </c>
      <c r="C136" s="3">
        <v>-3</v>
      </c>
      <c r="D136" s="3" t="s">
        <v>78</v>
      </c>
      <c r="E136" s="3" t="s">
        <v>79</v>
      </c>
      <c r="F136" s="3"/>
      <c r="G136" s="3" t="s">
        <v>81</v>
      </c>
      <c r="H136" s="3" t="s">
        <v>82</v>
      </c>
      <c r="I136" s="3" t="s">
        <v>83</v>
      </c>
      <c r="J136" s="3" t="s">
        <v>84</v>
      </c>
      <c r="K136" s="3" t="s">
        <v>85</v>
      </c>
      <c r="L136" s="3" t="s">
        <v>86</v>
      </c>
      <c r="M136" s="3" t="s">
        <v>87</v>
      </c>
      <c r="N136" s="3"/>
      <c r="O136" s="3"/>
      <c r="P136" s="3"/>
      <c r="Q136" s="3"/>
      <c r="R136" s="3"/>
      <c r="S136" s="3" t="s">
        <v>159</v>
      </c>
      <c r="T136" s="3">
        <v>1</v>
      </c>
      <c r="U136" s="3" t="s">
        <v>160</v>
      </c>
      <c r="V136" s="5" t="s">
        <v>89</v>
      </c>
      <c r="W136" s="5" t="s">
        <v>57</v>
      </c>
      <c r="X136" s="5" t="s">
        <v>57</v>
      </c>
      <c r="Y136" s="5" t="s">
        <v>57</v>
      </c>
      <c r="Z136" s="12" t="s">
        <v>57</v>
      </c>
      <c r="AA136" s="12"/>
      <c r="AB136" s="12"/>
      <c r="AC136" s="12" t="s">
        <v>57</v>
      </c>
      <c r="AD136" s="12" t="s">
        <v>60</v>
      </c>
      <c r="AE136" s="13" t="s">
        <v>60</v>
      </c>
      <c r="AF136" s="13">
        <v>1</v>
      </c>
      <c r="AG136" s="13">
        <v>1</v>
      </c>
      <c r="AH136" s="13"/>
      <c r="AI136" s="13">
        <v>1</v>
      </c>
      <c r="AJ136" s="12">
        <v>0</v>
      </c>
      <c r="AK136" s="62">
        <v>0</v>
      </c>
      <c r="AL136" s="3">
        <v>0</v>
      </c>
      <c r="AM136" s="3">
        <v>0</v>
      </c>
      <c r="AN136" s="3">
        <v>0</v>
      </c>
      <c r="AO136" s="3"/>
      <c r="AP136" s="3"/>
      <c r="AQ136" s="3"/>
      <c r="AR136" s="3"/>
      <c r="AS136" s="56">
        <v>1</v>
      </c>
      <c r="AT136" s="3"/>
      <c r="AU136" s="54">
        <v>0</v>
      </c>
      <c r="AV136" s="3">
        <v>510</v>
      </c>
      <c r="AW136" s="3">
        <v>51010</v>
      </c>
      <c r="AX136" s="3">
        <v>1</v>
      </c>
      <c r="AY136" s="3">
        <v>0</v>
      </c>
      <c r="AZ136" s="3">
        <v>1</v>
      </c>
      <c r="BA136" s="54">
        <v>1</v>
      </c>
      <c r="BB136" s="54">
        <v>0</v>
      </c>
      <c r="BC136" s="54">
        <v>1</v>
      </c>
      <c r="BD136" s="12" t="s">
        <v>303</v>
      </c>
      <c r="BE136" s="12" t="s">
        <v>383</v>
      </c>
      <c r="BF136" s="5" t="s">
        <v>338</v>
      </c>
      <c r="BG136" s="5" t="s">
        <v>374</v>
      </c>
      <c r="BH136" s="5" t="s">
        <v>370</v>
      </c>
      <c r="BI136" s="5"/>
      <c r="BJ136" s="5" t="s">
        <v>338</v>
      </c>
      <c r="BK136" s="5" t="s">
        <v>361</v>
      </c>
      <c r="BL136" s="5" t="s">
        <v>370</v>
      </c>
      <c r="BM136" s="5" t="s">
        <v>763</v>
      </c>
      <c r="BN136" s="161">
        <v>0</v>
      </c>
      <c r="BO136" s="161">
        <v>0</v>
      </c>
      <c r="BP136" s="12"/>
      <c r="BQ136" s="5" t="s">
        <v>763</v>
      </c>
      <c r="BR136" s="5" t="s">
        <v>331</v>
      </c>
      <c r="BS136" s="12" t="s">
        <v>375</v>
      </c>
      <c r="BT136" s="3">
        <v>1</v>
      </c>
      <c r="BU136" s="12">
        <v>4</v>
      </c>
      <c r="BV136" s="12">
        <v>0</v>
      </c>
      <c r="BW136" s="59" t="s">
        <v>1136</v>
      </c>
      <c r="BX136" s="1" t="s">
        <v>320</v>
      </c>
      <c r="BY136" s="28">
        <v>1</v>
      </c>
      <c r="BZ136" s="28">
        <v>0</v>
      </c>
      <c r="CA136" s="59">
        <v>0</v>
      </c>
      <c r="CB136" s="59">
        <v>0</v>
      </c>
      <c r="CC136" s="59">
        <v>2</v>
      </c>
      <c r="CD136" s="59">
        <v>1</v>
      </c>
      <c r="CE136" s="59">
        <v>0</v>
      </c>
      <c r="CF136" s="59">
        <v>0</v>
      </c>
      <c r="CG136" s="59">
        <v>0</v>
      </c>
      <c r="CH136" s="59">
        <v>0</v>
      </c>
      <c r="CI136" s="59">
        <v>1</v>
      </c>
      <c r="CJ136" s="59">
        <v>53</v>
      </c>
      <c r="CK136" s="59" t="s">
        <v>1483</v>
      </c>
      <c r="CL136" s="59">
        <v>25</v>
      </c>
      <c r="CM136" s="59">
        <v>75</v>
      </c>
      <c r="CN136" s="59">
        <v>75</v>
      </c>
      <c r="CO136" s="12">
        <v>0</v>
      </c>
      <c r="CP136" s="12">
        <v>0</v>
      </c>
      <c r="CQ136" s="59">
        <v>1</v>
      </c>
      <c r="CR136" s="161">
        <v>1</v>
      </c>
      <c r="CS136" s="161">
        <v>0</v>
      </c>
      <c r="CT136" s="161">
        <v>0</v>
      </c>
      <c r="CU136" s="59">
        <v>1</v>
      </c>
      <c r="CV136" s="161">
        <v>1</v>
      </c>
      <c r="CW136" s="161">
        <v>0</v>
      </c>
      <c r="CX136" s="161">
        <v>0</v>
      </c>
      <c r="CY136" s="59">
        <v>57.1</v>
      </c>
      <c r="CZ136" s="5" t="s">
        <v>1490</v>
      </c>
      <c r="DA136" s="59">
        <v>1</v>
      </c>
      <c r="DB136" s="59">
        <v>1</v>
      </c>
      <c r="DC136" s="59">
        <v>10</v>
      </c>
      <c r="DD136" s="12">
        <f>100-EK138</f>
        <v>50</v>
      </c>
      <c r="DE136" s="12">
        <f t="shared" si="506"/>
        <v>50</v>
      </c>
      <c r="DF136" s="12">
        <v>50</v>
      </c>
      <c r="DG136" s="12">
        <v>50</v>
      </c>
      <c r="DH136" s="12">
        <v>50</v>
      </c>
      <c r="DI136" s="12">
        <v>50</v>
      </c>
      <c r="DJ136" s="12">
        <v>0</v>
      </c>
      <c r="DK136" s="5" t="s">
        <v>320</v>
      </c>
      <c r="DL136" s="5" t="s">
        <v>331</v>
      </c>
      <c r="DM136" s="57" t="s">
        <v>1432</v>
      </c>
      <c r="DN136" s="5" t="s">
        <v>82</v>
      </c>
      <c r="DO136" s="5" t="s">
        <v>764</v>
      </c>
      <c r="DP136" s="5" t="s">
        <v>84</v>
      </c>
      <c r="DQ136" s="57" t="s">
        <v>740</v>
      </c>
      <c r="DR136" s="57" t="s">
        <v>86</v>
      </c>
      <c r="DS136" s="57" t="s">
        <v>1056</v>
      </c>
      <c r="DT136" s="12">
        <f t="shared" si="517"/>
        <v>63.276836158192097</v>
      </c>
      <c r="DU136" s="5">
        <f t="shared" si="508"/>
        <v>177000</v>
      </c>
      <c r="DV136" s="157">
        <v>112000</v>
      </c>
      <c r="DW136" s="57" t="s">
        <v>1444</v>
      </c>
      <c r="DX136" s="157">
        <v>11000</v>
      </c>
      <c r="DY136" s="57" t="s">
        <v>1445</v>
      </c>
      <c r="DZ136" s="101" t="s">
        <v>1011</v>
      </c>
      <c r="EA136" s="101" t="s">
        <v>1007</v>
      </c>
      <c r="EB136" s="101" t="s">
        <v>1014</v>
      </c>
      <c r="EC136" s="101" t="s">
        <v>1017</v>
      </c>
      <c r="ED136" s="12">
        <f t="shared" si="518"/>
        <v>30</v>
      </c>
      <c r="EE136" s="5">
        <f t="shared" si="510"/>
        <v>40</v>
      </c>
      <c r="EF136" s="3">
        <v>12</v>
      </c>
      <c r="EG136" s="59">
        <v>0</v>
      </c>
      <c r="EH136" s="59">
        <v>19</v>
      </c>
      <c r="EI136" s="59">
        <v>9</v>
      </c>
      <c r="EJ136" s="62" t="s">
        <v>954</v>
      </c>
      <c r="EK136" s="59">
        <v>50</v>
      </c>
      <c r="EL136" s="62" t="s">
        <v>954</v>
      </c>
      <c r="EM136" s="59">
        <v>16.7</v>
      </c>
      <c r="EN136" s="62" t="s">
        <v>954</v>
      </c>
      <c r="EO136" s="59">
        <v>16.7</v>
      </c>
      <c r="EP136" s="62" t="s">
        <v>954</v>
      </c>
      <c r="EQ136" s="59">
        <v>16.7</v>
      </c>
      <c r="ER136" s="12" t="s">
        <v>695</v>
      </c>
      <c r="ES136" s="12">
        <v>0</v>
      </c>
      <c r="ET136" s="12" t="s">
        <v>949</v>
      </c>
      <c r="EU136" s="12" t="s">
        <v>758</v>
      </c>
      <c r="EV136" s="12"/>
      <c r="EW136" s="12"/>
      <c r="EX136" s="3" t="s">
        <v>90</v>
      </c>
      <c r="EY136" s="3"/>
      <c r="EZ136" s="3">
        <v>2</v>
      </c>
      <c r="FA136" s="3"/>
      <c r="FB136" s="3">
        <v>1</v>
      </c>
      <c r="FC136" s="3">
        <v>1</v>
      </c>
      <c r="FD136" s="3">
        <v>3</v>
      </c>
      <c r="FE136" s="91">
        <v>24592</v>
      </c>
      <c r="FF136" s="3">
        <v>3</v>
      </c>
      <c r="FG136" s="91">
        <v>28854</v>
      </c>
      <c r="FH136" s="3">
        <v>2</v>
      </c>
      <c r="FI136" s="3">
        <v>0</v>
      </c>
      <c r="FJ136" s="3"/>
      <c r="FK136" s="3"/>
      <c r="FL136" s="3">
        <v>811</v>
      </c>
      <c r="FM136" s="3"/>
      <c r="FN136" s="3"/>
      <c r="FO136" s="3"/>
      <c r="FP136" s="3">
        <v>811</v>
      </c>
      <c r="FQ136" s="3">
        <v>3</v>
      </c>
      <c r="FR136" s="3" t="s">
        <v>65</v>
      </c>
      <c r="FS136" s="16">
        <v>1</v>
      </c>
      <c r="FT136">
        <v>16</v>
      </c>
      <c r="FU136">
        <v>7</v>
      </c>
      <c r="FV136" s="134">
        <v>33435</v>
      </c>
      <c r="FW136">
        <v>7</v>
      </c>
      <c r="FX136">
        <v>17</v>
      </c>
      <c r="FY136" s="134">
        <v>33436</v>
      </c>
      <c r="FZ136" s="134">
        <v>33406</v>
      </c>
      <c r="GA136" s="134">
        <v>33376</v>
      </c>
      <c r="GB136" s="134">
        <v>33346</v>
      </c>
      <c r="GC136" s="134">
        <v>33316</v>
      </c>
      <c r="GD136" s="134">
        <v>33286</v>
      </c>
      <c r="GE136" s="134">
        <v>33256</v>
      </c>
      <c r="GF136" s="134">
        <v>33071</v>
      </c>
      <c r="GG136" s="134">
        <v>33405</v>
      </c>
      <c r="GH136" s="134">
        <v>33375</v>
      </c>
      <c r="GI136" s="134">
        <v>33345</v>
      </c>
      <c r="GJ136" s="134">
        <v>33315</v>
      </c>
      <c r="GK136" s="134">
        <v>33285</v>
      </c>
      <c r="GL136" s="134">
        <v>33255</v>
      </c>
      <c r="GM136" s="134">
        <v>33070</v>
      </c>
      <c r="GN136">
        <v>3</v>
      </c>
      <c r="GO136">
        <v>0</v>
      </c>
      <c r="GP136">
        <v>0</v>
      </c>
      <c r="GQ136">
        <v>0</v>
      </c>
      <c r="GR136">
        <v>0</v>
      </c>
      <c r="GS136">
        <v>0</v>
      </c>
      <c r="GT136">
        <v>0</v>
      </c>
      <c r="GU136">
        <v>0</v>
      </c>
      <c r="GV136">
        <v>0</v>
      </c>
      <c r="GW136">
        <v>7</v>
      </c>
      <c r="GX136">
        <v>0</v>
      </c>
      <c r="GY136">
        <v>7</v>
      </c>
      <c r="GZ136">
        <v>0</v>
      </c>
      <c r="HA136">
        <v>13</v>
      </c>
      <c r="HB136">
        <v>0</v>
      </c>
      <c r="HC136">
        <v>0</v>
      </c>
      <c r="HD136">
        <v>0</v>
      </c>
      <c r="HE136">
        <v>0</v>
      </c>
      <c r="HF136">
        <v>0</v>
      </c>
      <c r="HG136">
        <v>0</v>
      </c>
      <c r="HH136">
        <v>0</v>
      </c>
      <c r="HI136">
        <v>0</v>
      </c>
      <c r="HJ136">
        <v>0</v>
      </c>
      <c r="HK136">
        <v>7</v>
      </c>
      <c r="HL136">
        <v>0</v>
      </c>
      <c r="HM136">
        <v>7</v>
      </c>
      <c r="HN136">
        <v>0</v>
      </c>
      <c r="HO136">
        <v>13</v>
      </c>
      <c r="HP136">
        <v>0</v>
      </c>
      <c r="HQ136"/>
      <c r="HR136"/>
      <c r="HS136"/>
      <c r="HT136"/>
      <c r="HU136">
        <v>1</v>
      </c>
      <c r="HV136">
        <v>1</v>
      </c>
      <c r="HW136">
        <v>1</v>
      </c>
      <c r="HX136"/>
      <c r="HY136"/>
      <c r="HZ136"/>
      <c r="IA136"/>
      <c r="IB136">
        <v>1</v>
      </c>
      <c r="IC136">
        <v>1</v>
      </c>
      <c r="ID136">
        <v>1</v>
      </c>
    </row>
    <row r="137" spans="1:238" s="16" customFormat="1" x14ac:dyDescent="0.2">
      <c r="A137" s="3" t="s">
        <v>1497</v>
      </c>
      <c r="B137" s="3">
        <v>1991</v>
      </c>
      <c r="C137" s="3">
        <v>-3</v>
      </c>
      <c r="D137" s="3" t="s">
        <v>78</v>
      </c>
      <c r="E137" s="3" t="s">
        <v>79</v>
      </c>
      <c r="F137" s="3"/>
      <c r="G137" s="3" t="s">
        <v>81</v>
      </c>
      <c r="H137" s="3"/>
      <c r="I137" s="3"/>
      <c r="J137" s="3"/>
      <c r="K137" s="3"/>
      <c r="L137" s="3"/>
      <c r="M137" s="3"/>
      <c r="N137" s="3"/>
      <c r="O137" s="3"/>
      <c r="P137" s="3"/>
      <c r="Q137" s="3"/>
      <c r="R137" s="3"/>
      <c r="S137" s="3"/>
      <c r="T137" s="3"/>
      <c r="U137" s="3"/>
      <c r="V137" s="5"/>
      <c r="W137" s="5"/>
      <c r="X137" s="5"/>
      <c r="Y137" s="5"/>
      <c r="Z137" s="12"/>
      <c r="AA137" s="12"/>
      <c r="AB137" s="12"/>
      <c r="AC137" s="12"/>
      <c r="AD137" s="12"/>
      <c r="AE137" s="13"/>
      <c r="AF137" s="13"/>
      <c r="AG137" s="13"/>
      <c r="AH137" s="13"/>
      <c r="AI137" s="13"/>
      <c r="AJ137" s="12">
        <v>0</v>
      </c>
      <c r="AK137" s="62">
        <v>0</v>
      </c>
      <c r="AL137" s="3">
        <v>0</v>
      </c>
      <c r="AM137" s="3">
        <v>0</v>
      </c>
      <c r="AN137" s="3">
        <v>0</v>
      </c>
      <c r="AO137" s="3"/>
      <c r="AP137" s="3"/>
      <c r="AQ137" s="3"/>
      <c r="AR137" s="3"/>
      <c r="AS137" s="56">
        <v>1</v>
      </c>
      <c r="AT137" s="3"/>
      <c r="AU137" s="54">
        <v>0</v>
      </c>
      <c r="AV137" s="3">
        <v>510</v>
      </c>
      <c r="AW137" s="3">
        <v>51010</v>
      </c>
      <c r="AX137" s="3">
        <v>1</v>
      </c>
      <c r="AY137" s="3">
        <v>0</v>
      </c>
      <c r="AZ137" s="3">
        <v>1</v>
      </c>
      <c r="BA137" s="54">
        <v>1</v>
      </c>
      <c r="BB137" s="54">
        <v>0</v>
      </c>
      <c r="BC137" s="54">
        <v>1</v>
      </c>
      <c r="BD137" s="12" t="s">
        <v>303</v>
      </c>
      <c r="BE137" s="12" t="s">
        <v>383</v>
      </c>
      <c r="BF137" s="5" t="s">
        <v>338</v>
      </c>
      <c r="BG137" s="5" t="s">
        <v>374</v>
      </c>
      <c r="BH137" s="5" t="s">
        <v>370</v>
      </c>
      <c r="BI137" s="5"/>
      <c r="BJ137" s="5" t="s">
        <v>338</v>
      </c>
      <c r="BK137" s="5" t="s">
        <v>361</v>
      </c>
      <c r="BL137" s="5" t="s">
        <v>370</v>
      </c>
      <c r="BM137" s="5" t="s">
        <v>763</v>
      </c>
      <c r="BN137" s="161">
        <v>0</v>
      </c>
      <c r="BO137" s="161">
        <v>0</v>
      </c>
      <c r="BP137" s="12"/>
      <c r="BQ137" s="5" t="s">
        <v>763</v>
      </c>
      <c r="BR137" s="5" t="s">
        <v>331</v>
      </c>
      <c r="BS137" s="12" t="s">
        <v>375</v>
      </c>
      <c r="BT137" s="3">
        <v>1</v>
      </c>
      <c r="BU137" s="12">
        <v>4</v>
      </c>
      <c r="BV137" s="12">
        <v>0</v>
      </c>
      <c r="BW137" s="57" t="s">
        <v>82</v>
      </c>
      <c r="BX137" s="12" t="s">
        <v>1424</v>
      </c>
      <c r="BY137" s="12">
        <v>0</v>
      </c>
      <c r="BZ137" s="12">
        <v>1</v>
      </c>
      <c r="CA137" s="59">
        <v>0</v>
      </c>
      <c r="CB137" s="59">
        <v>0</v>
      </c>
      <c r="CC137" s="59">
        <v>2</v>
      </c>
      <c r="CD137" s="59">
        <v>1</v>
      </c>
      <c r="CE137" s="59">
        <v>1</v>
      </c>
      <c r="CF137" s="59">
        <v>0</v>
      </c>
      <c r="CG137" s="59">
        <v>0</v>
      </c>
      <c r="CH137" s="59">
        <v>1</v>
      </c>
      <c r="CI137" s="59">
        <v>0</v>
      </c>
      <c r="CJ137" s="59">
        <v>54</v>
      </c>
      <c r="CK137" s="59" t="s">
        <v>1484</v>
      </c>
      <c r="CL137" s="59">
        <v>75</v>
      </c>
      <c r="CM137" s="59">
        <v>25</v>
      </c>
      <c r="CN137" s="59">
        <v>25</v>
      </c>
      <c r="CO137" s="12">
        <v>0</v>
      </c>
      <c r="CP137" s="12">
        <v>0</v>
      </c>
      <c r="CQ137" s="59">
        <v>1</v>
      </c>
      <c r="CR137" s="161">
        <v>1</v>
      </c>
      <c r="CS137" s="161">
        <v>0</v>
      </c>
      <c r="CT137" s="161">
        <v>0</v>
      </c>
      <c r="CU137" s="59">
        <v>1</v>
      </c>
      <c r="CV137" s="161">
        <v>1</v>
      </c>
      <c r="CW137" s="161">
        <v>0</v>
      </c>
      <c r="CX137" s="161">
        <v>0</v>
      </c>
      <c r="CY137" s="59">
        <v>0</v>
      </c>
      <c r="CZ137" s="59">
        <v>12.8</v>
      </c>
      <c r="DA137" s="59">
        <v>1</v>
      </c>
      <c r="DB137" s="59">
        <v>1</v>
      </c>
      <c r="DC137" s="59">
        <v>3</v>
      </c>
      <c r="DD137" s="12">
        <v>75</v>
      </c>
      <c r="DE137" s="12">
        <f t="shared" si="506"/>
        <v>83.3</v>
      </c>
      <c r="DF137" s="12">
        <v>16.7</v>
      </c>
      <c r="DG137" s="12">
        <v>16.7</v>
      </c>
      <c r="DH137" s="12">
        <v>16.7</v>
      </c>
      <c r="DI137" s="12">
        <v>16.7</v>
      </c>
      <c r="DJ137" s="12">
        <v>0</v>
      </c>
      <c r="DK137" s="5" t="s">
        <v>320</v>
      </c>
      <c r="DL137" s="5" t="s">
        <v>331</v>
      </c>
      <c r="DM137" s="57" t="s">
        <v>1432</v>
      </c>
      <c r="DN137" s="5" t="s">
        <v>82</v>
      </c>
      <c r="DO137" s="5" t="s">
        <v>764</v>
      </c>
      <c r="DP137" s="5" t="s">
        <v>84</v>
      </c>
      <c r="DQ137" s="57" t="s">
        <v>740</v>
      </c>
      <c r="DR137" s="57" t="s">
        <v>86</v>
      </c>
      <c r="DS137" s="57" t="s">
        <v>1056</v>
      </c>
      <c r="DT137" s="12">
        <f t="shared" ref="DT137" si="519">(DW137/DU137)*100</f>
        <v>9.3220338983050848</v>
      </c>
      <c r="DU137" s="5">
        <f t="shared" si="508"/>
        <v>177000</v>
      </c>
      <c r="DV137" s="157">
        <v>112000</v>
      </c>
      <c r="DW137" s="57" t="s">
        <v>1444</v>
      </c>
      <c r="DX137" s="157">
        <v>11000</v>
      </c>
      <c r="DY137" s="57" t="s">
        <v>1445</v>
      </c>
      <c r="DZ137" s="101" t="s">
        <v>1011</v>
      </c>
      <c r="EA137" s="101" t="s">
        <v>1007</v>
      </c>
      <c r="EB137" s="101" t="s">
        <v>1014</v>
      </c>
      <c r="EC137" s="101" t="s">
        <v>1017</v>
      </c>
      <c r="ED137" s="12">
        <f t="shared" ref="ED137" si="520">(EG137/EE137)*100</f>
        <v>0</v>
      </c>
      <c r="EE137" s="5">
        <f t="shared" si="510"/>
        <v>40</v>
      </c>
      <c r="EF137" s="3">
        <v>12</v>
      </c>
      <c r="EG137" s="59">
        <v>0</v>
      </c>
      <c r="EH137" s="59">
        <v>19</v>
      </c>
      <c r="EI137" s="59">
        <v>9</v>
      </c>
      <c r="EJ137" s="62" t="s">
        <v>954</v>
      </c>
      <c r="EK137" s="59">
        <v>50</v>
      </c>
      <c r="EL137" s="62" t="s">
        <v>954</v>
      </c>
      <c r="EM137" s="59">
        <v>16.7</v>
      </c>
      <c r="EN137" s="62" t="s">
        <v>954</v>
      </c>
      <c r="EO137" s="59">
        <v>16.7</v>
      </c>
      <c r="EP137" s="62" t="s">
        <v>954</v>
      </c>
      <c r="EQ137" s="59">
        <v>16.7</v>
      </c>
      <c r="ER137" s="12" t="s">
        <v>695</v>
      </c>
      <c r="ES137" s="12">
        <v>0</v>
      </c>
      <c r="ET137" s="12" t="s">
        <v>949</v>
      </c>
      <c r="EU137" s="12" t="s">
        <v>758</v>
      </c>
      <c r="EV137" s="12"/>
      <c r="EW137" s="12"/>
      <c r="EX137" s="3" t="s">
        <v>90</v>
      </c>
      <c r="EY137" s="3"/>
      <c r="EZ137" s="3">
        <v>2</v>
      </c>
      <c r="FA137" s="3"/>
      <c r="FB137" s="3">
        <v>1</v>
      </c>
      <c r="FC137" s="3">
        <v>1</v>
      </c>
      <c r="FD137" s="3">
        <v>3</v>
      </c>
      <c r="FE137" s="91">
        <v>24592</v>
      </c>
      <c r="FF137" s="3">
        <v>3</v>
      </c>
      <c r="FG137" s="91">
        <v>28854</v>
      </c>
      <c r="FH137" s="3">
        <v>2</v>
      </c>
      <c r="FI137" s="3">
        <v>0</v>
      </c>
      <c r="FJ137" s="3"/>
      <c r="FK137" s="3"/>
      <c r="FL137" s="3">
        <v>811</v>
      </c>
      <c r="FM137" s="3"/>
      <c r="FN137" s="3"/>
      <c r="FO137" s="3"/>
      <c r="FP137" s="3">
        <v>811</v>
      </c>
      <c r="FQ137" s="3">
        <v>3</v>
      </c>
      <c r="FR137" s="3" t="s">
        <v>65</v>
      </c>
      <c r="FS137" s="16">
        <v>0</v>
      </c>
      <c r="FT137">
        <v>16</v>
      </c>
      <c r="FU137">
        <v>7</v>
      </c>
      <c r="FV137" s="134">
        <v>33435</v>
      </c>
      <c r="FW137">
        <v>7</v>
      </c>
      <c r="FX137">
        <v>17</v>
      </c>
      <c r="FY137" s="134">
        <v>33436</v>
      </c>
      <c r="FZ137" s="134">
        <v>33406</v>
      </c>
      <c r="GA137" s="134">
        <v>33376</v>
      </c>
      <c r="GB137" s="134">
        <v>33346</v>
      </c>
      <c r="GC137" s="134">
        <v>33316</v>
      </c>
      <c r="GD137" s="134">
        <v>33286</v>
      </c>
      <c r="GE137" s="134">
        <v>33256</v>
      </c>
      <c r="GF137" s="134">
        <v>33071</v>
      </c>
      <c r="GG137" s="134">
        <v>33405</v>
      </c>
      <c r="GH137" s="134">
        <v>33375</v>
      </c>
      <c r="GI137" s="134">
        <v>33345</v>
      </c>
      <c r="GJ137" s="134">
        <v>33315</v>
      </c>
      <c r="GK137" s="134">
        <v>33285</v>
      </c>
      <c r="GL137" s="134">
        <v>33255</v>
      </c>
      <c r="GM137" s="134">
        <v>33070</v>
      </c>
      <c r="GN137">
        <v>1</v>
      </c>
      <c r="GO137">
        <v>0</v>
      </c>
      <c r="GP137">
        <v>0</v>
      </c>
      <c r="GQ137">
        <v>0</v>
      </c>
      <c r="GR137">
        <v>0</v>
      </c>
      <c r="GS137">
        <v>0</v>
      </c>
      <c r="GT137">
        <v>0</v>
      </c>
      <c r="GU137">
        <v>0</v>
      </c>
      <c r="GV137">
        <v>0</v>
      </c>
      <c r="GW137">
        <v>0</v>
      </c>
      <c r="GX137">
        <v>0</v>
      </c>
      <c r="GY137">
        <v>0</v>
      </c>
      <c r="GZ137">
        <v>0</v>
      </c>
      <c r="HA137">
        <v>0</v>
      </c>
      <c r="HB137">
        <v>0</v>
      </c>
      <c r="HC137">
        <v>0</v>
      </c>
      <c r="HD137">
        <v>0</v>
      </c>
      <c r="HE137">
        <v>0</v>
      </c>
      <c r="HF137">
        <v>0</v>
      </c>
      <c r="HG137">
        <v>0</v>
      </c>
      <c r="HH137">
        <v>0</v>
      </c>
      <c r="HI137">
        <v>0</v>
      </c>
      <c r="HJ137">
        <v>0</v>
      </c>
      <c r="HK137">
        <v>0</v>
      </c>
      <c r="HL137">
        <v>0</v>
      </c>
      <c r="HM137">
        <v>0</v>
      </c>
      <c r="HN137">
        <v>0</v>
      </c>
      <c r="HO137">
        <v>0</v>
      </c>
      <c r="HP137">
        <v>0</v>
      </c>
      <c r="HQ137"/>
      <c r="HR137"/>
      <c r="HS137"/>
      <c r="HT137"/>
      <c r="HU137"/>
      <c r="HV137"/>
      <c r="HW137"/>
      <c r="HX137"/>
      <c r="HY137"/>
      <c r="HZ137"/>
      <c r="IA137"/>
      <c r="IB137"/>
      <c r="IC137"/>
      <c r="ID137"/>
    </row>
    <row r="138" spans="1:238" s="16" customFormat="1" x14ac:dyDescent="0.2">
      <c r="A138" s="3" t="s">
        <v>1498</v>
      </c>
      <c r="B138" s="3">
        <v>1991</v>
      </c>
      <c r="C138" s="3">
        <v>-3</v>
      </c>
      <c r="D138" s="3" t="s">
        <v>78</v>
      </c>
      <c r="E138" s="3" t="s">
        <v>79</v>
      </c>
      <c r="F138" s="3"/>
      <c r="G138" s="3" t="s">
        <v>81</v>
      </c>
      <c r="H138" s="3"/>
      <c r="I138" s="3"/>
      <c r="J138" s="3"/>
      <c r="K138" s="3"/>
      <c r="L138" s="3"/>
      <c r="M138" s="3"/>
      <c r="N138" s="3"/>
      <c r="O138" s="3"/>
      <c r="P138" s="3"/>
      <c r="Q138" s="3"/>
      <c r="R138" s="3"/>
      <c r="S138" s="3"/>
      <c r="T138" s="3"/>
      <c r="U138" s="3"/>
      <c r="V138" s="5"/>
      <c r="W138" s="5"/>
      <c r="X138" s="5"/>
      <c r="Y138" s="5"/>
      <c r="Z138" s="12"/>
      <c r="AA138" s="12"/>
      <c r="AB138" s="12"/>
      <c r="AC138" s="12"/>
      <c r="AD138" s="12"/>
      <c r="AE138" s="13"/>
      <c r="AF138" s="13"/>
      <c r="AG138" s="13"/>
      <c r="AH138" s="13"/>
      <c r="AI138" s="13"/>
      <c r="AJ138" s="12">
        <v>0</v>
      </c>
      <c r="AK138" s="62">
        <v>0</v>
      </c>
      <c r="AL138" s="3">
        <v>0</v>
      </c>
      <c r="AM138" s="3">
        <v>0</v>
      </c>
      <c r="AN138" s="3">
        <v>0</v>
      </c>
      <c r="AO138" s="3"/>
      <c r="AP138" s="3"/>
      <c r="AQ138" s="3"/>
      <c r="AR138" s="3"/>
      <c r="AS138" s="56">
        <v>1</v>
      </c>
      <c r="AT138" s="3"/>
      <c r="AU138" s="54">
        <v>0</v>
      </c>
      <c r="AV138" s="3">
        <v>510</v>
      </c>
      <c r="AW138" s="3">
        <v>51010</v>
      </c>
      <c r="AX138" s="3">
        <v>1</v>
      </c>
      <c r="AY138" s="3">
        <v>0</v>
      </c>
      <c r="AZ138" s="3">
        <v>1</v>
      </c>
      <c r="BA138" s="54">
        <v>1</v>
      </c>
      <c r="BB138" s="54">
        <v>0</v>
      </c>
      <c r="BC138" s="54">
        <v>1</v>
      </c>
      <c r="BD138" s="12" t="s">
        <v>303</v>
      </c>
      <c r="BE138" s="12" t="s">
        <v>383</v>
      </c>
      <c r="BF138" s="5" t="s">
        <v>338</v>
      </c>
      <c r="BG138" s="5" t="s">
        <v>374</v>
      </c>
      <c r="BH138" s="5" t="s">
        <v>370</v>
      </c>
      <c r="BI138" s="5"/>
      <c r="BJ138" s="5" t="s">
        <v>338</v>
      </c>
      <c r="BK138" s="5" t="s">
        <v>361</v>
      </c>
      <c r="BL138" s="5" t="s">
        <v>370</v>
      </c>
      <c r="BM138" s="5" t="s">
        <v>763</v>
      </c>
      <c r="BN138" s="161">
        <v>0</v>
      </c>
      <c r="BO138" s="161">
        <v>0</v>
      </c>
      <c r="BP138" s="12"/>
      <c r="BQ138" s="5" t="s">
        <v>763</v>
      </c>
      <c r="BR138" s="5" t="s">
        <v>331</v>
      </c>
      <c r="BS138" s="12" t="s">
        <v>375</v>
      </c>
      <c r="BT138" s="3">
        <v>1</v>
      </c>
      <c r="BU138" s="12">
        <v>4</v>
      </c>
      <c r="BV138" s="12">
        <v>0</v>
      </c>
      <c r="BW138" s="57" t="s">
        <v>84</v>
      </c>
      <c r="BX138" s="12" t="s">
        <v>1424</v>
      </c>
      <c r="BY138" s="12">
        <v>0</v>
      </c>
      <c r="BZ138" s="12">
        <v>1</v>
      </c>
      <c r="CA138" s="59">
        <v>1</v>
      </c>
      <c r="CB138" s="59">
        <v>0</v>
      </c>
      <c r="CC138" s="59">
        <v>2</v>
      </c>
      <c r="CD138" s="59">
        <v>0</v>
      </c>
      <c r="CE138" s="59">
        <v>0</v>
      </c>
      <c r="CF138" s="59">
        <v>1</v>
      </c>
      <c r="CG138" s="59">
        <v>0</v>
      </c>
      <c r="CH138" s="59">
        <v>0</v>
      </c>
      <c r="CI138" s="59">
        <v>1</v>
      </c>
      <c r="CJ138" s="59">
        <v>55</v>
      </c>
      <c r="CK138" s="59" t="s">
        <v>1485</v>
      </c>
      <c r="CL138" s="59">
        <v>75</v>
      </c>
      <c r="CM138" s="59">
        <v>25</v>
      </c>
      <c r="CN138" s="59">
        <v>25</v>
      </c>
      <c r="CO138" s="12">
        <v>0</v>
      </c>
      <c r="CP138" s="12">
        <v>0</v>
      </c>
      <c r="CQ138" s="59">
        <v>1</v>
      </c>
      <c r="CR138" s="161">
        <v>1</v>
      </c>
      <c r="CS138" s="161">
        <v>0</v>
      </c>
      <c r="CT138" s="161">
        <v>0</v>
      </c>
      <c r="CU138" s="59">
        <v>1</v>
      </c>
      <c r="CV138" s="161">
        <v>1</v>
      </c>
      <c r="CW138" s="161">
        <v>0</v>
      </c>
      <c r="CX138" s="161">
        <v>0</v>
      </c>
      <c r="CY138" s="59">
        <v>61.3</v>
      </c>
      <c r="CZ138" s="59">
        <v>8.9</v>
      </c>
      <c r="DA138" s="59">
        <v>1</v>
      </c>
      <c r="DB138" s="59">
        <v>1</v>
      </c>
      <c r="DC138" s="59">
        <v>9</v>
      </c>
      <c r="DD138" s="12">
        <v>75</v>
      </c>
      <c r="DE138" s="12">
        <f t="shared" si="506"/>
        <v>83.3</v>
      </c>
      <c r="DF138" s="12">
        <v>16.7</v>
      </c>
      <c r="DG138" s="12">
        <v>16.7</v>
      </c>
      <c r="DH138" s="12">
        <v>16.7</v>
      </c>
      <c r="DI138" s="12">
        <v>16.7</v>
      </c>
      <c r="DJ138" s="12">
        <v>0</v>
      </c>
      <c r="DK138" s="5" t="s">
        <v>320</v>
      </c>
      <c r="DL138" s="5" t="s">
        <v>331</v>
      </c>
      <c r="DM138" s="57" t="s">
        <v>1432</v>
      </c>
      <c r="DN138" s="5" t="s">
        <v>82</v>
      </c>
      <c r="DO138" s="5" t="s">
        <v>764</v>
      </c>
      <c r="DP138" s="5" t="s">
        <v>84</v>
      </c>
      <c r="DQ138" s="57" t="s">
        <v>740</v>
      </c>
      <c r="DR138" s="57" t="s">
        <v>86</v>
      </c>
      <c r="DS138" s="57" t="s">
        <v>1056</v>
      </c>
      <c r="DT138" s="5">
        <f>(DX138/DU138)*100</f>
        <v>6.2146892655367232</v>
      </c>
      <c r="DU138" s="5">
        <f t="shared" si="508"/>
        <v>177000</v>
      </c>
      <c r="DV138" s="157">
        <v>112000</v>
      </c>
      <c r="DW138" s="57" t="s">
        <v>1444</v>
      </c>
      <c r="DX138" s="157">
        <v>11000</v>
      </c>
      <c r="DY138" s="57" t="s">
        <v>1445</v>
      </c>
      <c r="DZ138" s="101" t="s">
        <v>1011</v>
      </c>
      <c r="EA138" s="101" t="s">
        <v>1007</v>
      </c>
      <c r="EB138" s="101" t="s">
        <v>1014</v>
      </c>
      <c r="EC138" s="101" t="s">
        <v>1017</v>
      </c>
      <c r="ED138" s="5">
        <f>(EH138/EE138)*100</f>
        <v>47.5</v>
      </c>
      <c r="EE138" s="5">
        <f t="shared" si="510"/>
        <v>40</v>
      </c>
      <c r="EF138" s="3">
        <v>12</v>
      </c>
      <c r="EG138" s="59">
        <v>0</v>
      </c>
      <c r="EH138" s="59">
        <v>19</v>
      </c>
      <c r="EI138" s="59">
        <v>9</v>
      </c>
      <c r="EJ138" s="62" t="s">
        <v>954</v>
      </c>
      <c r="EK138" s="59">
        <v>50</v>
      </c>
      <c r="EL138" s="62" t="s">
        <v>954</v>
      </c>
      <c r="EM138" s="59">
        <v>16.7</v>
      </c>
      <c r="EN138" s="62" t="s">
        <v>954</v>
      </c>
      <c r="EO138" s="59">
        <v>16.7</v>
      </c>
      <c r="EP138" s="62" t="s">
        <v>954</v>
      </c>
      <c r="EQ138" s="59">
        <v>16.7</v>
      </c>
      <c r="ER138" s="12" t="s">
        <v>695</v>
      </c>
      <c r="ES138" s="12">
        <v>0</v>
      </c>
      <c r="ET138" s="12" t="s">
        <v>949</v>
      </c>
      <c r="EU138" s="12" t="s">
        <v>758</v>
      </c>
      <c r="EV138" s="12"/>
      <c r="EW138" s="12"/>
      <c r="EX138" s="3" t="s">
        <v>90</v>
      </c>
      <c r="EY138" s="3"/>
      <c r="EZ138" s="3">
        <v>2</v>
      </c>
      <c r="FA138" s="3"/>
      <c r="FB138" s="3">
        <v>1</v>
      </c>
      <c r="FC138" s="3">
        <v>1</v>
      </c>
      <c r="FD138" s="3">
        <v>3</v>
      </c>
      <c r="FE138" s="91">
        <v>24592</v>
      </c>
      <c r="FF138" s="3">
        <v>3</v>
      </c>
      <c r="FG138" s="91">
        <v>28854</v>
      </c>
      <c r="FH138" s="3">
        <v>2</v>
      </c>
      <c r="FI138" s="3">
        <v>0</v>
      </c>
      <c r="FJ138" s="3"/>
      <c r="FK138" s="3"/>
      <c r="FL138" s="3">
        <v>811</v>
      </c>
      <c r="FM138" s="3"/>
      <c r="FN138" s="3"/>
      <c r="FO138" s="3"/>
      <c r="FP138" s="3">
        <v>811</v>
      </c>
      <c r="FQ138" s="3">
        <v>3</v>
      </c>
      <c r="FR138" s="3" t="s">
        <v>65</v>
      </c>
      <c r="FS138" s="16">
        <v>0</v>
      </c>
      <c r="FT138">
        <v>16</v>
      </c>
      <c r="FU138">
        <v>7</v>
      </c>
      <c r="FV138" s="134">
        <v>33435</v>
      </c>
      <c r="FW138">
        <v>7</v>
      </c>
      <c r="FX138">
        <v>17</v>
      </c>
      <c r="FY138" s="134">
        <v>33436</v>
      </c>
      <c r="FZ138" s="134">
        <v>33406</v>
      </c>
      <c r="GA138" s="134">
        <v>33376</v>
      </c>
      <c r="GB138" s="134">
        <v>33346</v>
      </c>
      <c r="GC138" s="134">
        <v>33316</v>
      </c>
      <c r="GD138" s="134">
        <v>33286</v>
      </c>
      <c r="GE138" s="134">
        <v>33256</v>
      </c>
      <c r="GF138" s="134">
        <v>33071</v>
      </c>
      <c r="GG138" s="134">
        <v>33405</v>
      </c>
      <c r="GH138" s="134">
        <v>33375</v>
      </c>
      <c r="GI138" s="134">
        <v>33345</v>
      </c>
      <c r="GJ138" s="134">
        <v>33315</v>
      </c>
      <c r="GK138" s="134">
        <v>33285</v>
      </c>
      <c r="GL138" s="134">
        <v>33255</v>
      </c>
      <c r="GM138" s="134">
        <v>33070</v>
      </c>
      <c r="GN138">
        <v>2</v>
      </c>
      <c r="GO138">
        <v>0</v>
      </c>
      <c r="GP138">
        <v>0</v>
      </c>
      <c r="GQ138">
        <v>0</v>
      </c>
      <c r="GR138">
        <v>0</v>
      </c>
      <c r="GS138">
        <v>0</v>
      </c>
      <c r="GT138">
        <v>0</v>
      </c>
      <c r="GU138">
        <v>0</v>
      </c>
      <c r="GV138">
        <v>0</v>
      </c>
      <c r="GW138">
        <v>0</v>
      </c>
      <c r="GX138">
        <v>0</v>
      </c>
      <c r="GY138">
        <v>0</v>
      </c>
      <c r="GZ138">
        <v>13</v>
      </c>
      <c r="HA138">
        <v>0</v>
      </c>
      <c r="HB138">
        <v>13</v>
      </c>
      <c r="HC138">
        <v>0</v>
      </c>
      <c r="HD138">
        <v>0</v>
      </c>
      <c r="HE138">
        <v>0</v>
      </c>
      <c r="HF138">
        <v>0</v>
      </c>
      <c r="HG138">
        <v>0</v>
      </c>
      <c r="HH138">
        <v>0</v>
      </c>
      <c r="HI138">
        <v>0</v>
      </c>
      <c r="HJ138">
        <v>0</v>
      </c>
      <c r="HK138">
        <v>0</v>
      </c>
      <c r="HL138">
        <v>0</v>
      </c>
      <c r="HM138">
        <v>0</v>
      </c>
      <c r="HN138">
        <v>13</v>
      </c>
      <c r="HO138">
        <v>0</v>
      </c>
      <c r="HP138">
        <v>13</v>
      </c>
      <c r="HQ138"/>
      <c r="HR138"/>
      <c r="HS138"/>
      <c r="HT138"/>
      <c r="HU138"/>
      <c r="HV138">
        <v>1</v>
      </c>
      <c r="HW138">
        <v>1</v>
      </c>
      <c r="HX138"/>
      <c r="HY138"/>
      <c r="HZ138"/>
      <c r="IA138"/>
      <c r="IB138"/>
      <c r="IC138">
        <v>1</v>
      </c>
      <c r="ID138">
        <v>1</v>
      </c>
    </row>
    <row r="139" spans="1:238" s="16" customFormat="1" x14ac:dyDescent="0.2">
      <c r="A139" s="3" t="s">
        <v>266</v>
      </c>
      <c r="B139" s="3">
        <v>1991</v>
      </c>
      <c r="C139" s="3">
        <v>-3</v>
      </c>
      <c r="D139" s="3" t="s">
        <v>78</v>
      </c>
      <c r="E139" s="3" t="s">
        <v>79</v>
      </c>
      <c r="F139" s="3"/>
      <c r="G139" s="3" t="s">
        <v>81</v>
      </c>
      <c r="H139" s="3"/>
      <c r="I139" s="3"/>
      <c r="J139" s="3"/>
      <c r="K139" s="3"/>
      <c r="L139" s="3"/>
      <c r="M139" s="3"/>
      <c r="N139" s="3"/>
      <c r="O139" s="3"/>
      <c r="P139" s="3"/>
      <c r="Q139" s="3"/>
      <c r="R139" s="3"/>
      <c r="S139" s="3"/>
      <c r="T139" s="3"/>
      <c r="U139" s="3"/>
      <c r="V139" s="5"/>
      <c r="W139" s="5"/>
      <c r="X139" s="5"/>
      <c r="Y139" s="5"/>
      <c r="Z139" s="12"/>
      <c r="AA139" s="12"/>
      <c r="AB139" s="12"/>
      <c r="AC139" s="12"/>
      <c r="AD139" s="12"/>
      <c r="AE139" s="13"/>
      <c r="AF139" s="13"/>
      <c r="AG139" s="13"/>
      <c r="AH139" s="13"/>
      <c r="AI139" s="13"/>
      <c r="AJ139" s="12">
        <v>0</v>
      </c>
      <c r="AK139" s="62">
        <v>0</v>
      </c>
      <c r="AL139" s="3">
        <v>0</v>
      </c>
      <c r="AM139" s="3">
        <v>0</v>
      </c>
      <c r="AN139" s="3">
        <v>0</v>
      </c>
      <c r="AO139" s="3"/>
      <c r="AP139" s="3"/>
      <c r="AQ139" s="3"/>
      <c r="AR139" s="3"/>
      <c r="AS139" s="56">
        <v>1</v>
      </c>
      <c r="AT139" s="3"/>
      <c r="AU139" s="54">
        <v>0</v>
      </c>
      <c r="AV139" s="3">
        <v>510</v>
      </c>
      <c r="AW139" s="3">
        <v>51010</v>
      </c>
      <c r="AX139" s="3">
        <v>1</v>
      </c>
      <c r="AY139" s="3">
        <v>0</v>
      </c>
      <c r="AZ139" s="3">
        <v>1</v>
      </c>
      <c r="BA139" s="54">
        <v>1</v>
      </c>
      <c r="BB139" s="54">
        <v>0</v>
      </c>
      <c r="BC139" s="54">
        <v>1</v>
      </c>
      <c r="BD139" s="12" t="s">
        <v>303</v>
      </c>
      <c r="BE139" s="12" t="s">
        <v>383</v>
      </c>
      <c r="BF139" s="5" t="s">
        <v>338</v>
      </c>
      <c r="BG139" s="5" t="s">
        <v>374</v>
      </c>
      <c r="BH139" s="5" t="s">
        <v>370</v>
      </c>
      <c r="BI139" s="5"/>
      <c r="BJ139" s="5" t="s">
        <v>338</v>
      </c>
      <c r="BK139" s="5" t="s">
        <v>361</v>
      </c>
      <c r="BL139" s="5" t="s">
        <v>370</v>
      </c>
      <c r="BM139" s="5" t="s">
        <v>763</v>
      </c>
      <c r="BN139" s="161">
        <v>0</v>
      </c>
      <c r="BO139" s="161">
        <v>0</v>
      </c>
      <c r="BP139" s="12"/>
      <c r="BQ139" s="5" t="s">
        <v>763</v>
      </c>
      <c r="BR139" s="5" t="s">
        <v>331</v>
      </c>
      <c r="BS139" s="12" t="s">
        <v>375</v>
      </c>
      <c r="BT139" s="3">
        <v>1</v>
      </c>
      <c r="BU139" s="12">
        <v>4</v>
      </c>
      <c r="BV139" s="12">
        <v>0</v>
      </c>
      <c r="BW139" s="59" t="s">
        <v>86</v>
      </c>
      <c r="BX139" s="12" t="s">
        <v>1424</v>
      </c>
      <c r="BY139" s="12">
        <v>0</v>
      </c>
      <c r="BZ139" s="12">
        <v>1</v>
      </c>
      <c r="CA139" s="59">
        <v>1</v>
      </c>
      <c r="CB139" s="59">
        <v>0</v>
      </c>
      <c r="CC139" s="59">
        <v>2</v>
      </c>
      <c r="CD139" s="59">
        <v>0</v>
      </c>
      <c r="CE139" s="59">
        <v>0</v>
      </c>
      <c r="CF139" s="59">
        <v>1</v>
      </c>
      <c r="CG139" s="59">
        <v>0</v>
      </c>
      <c r="CH139" s="59">
        <v>0</v>
      </c>
      <c r="CI139" s="59">
        <v>1</v>
      </c>
      <c r="CJ139" s="59">
        <v>56</v>
      </c>
      <c r="CK139" s="59" t="s">
        <v>1486</v>
      </c>
      <c r="CL139" s="59">
        <v>75</v>
      </c>
      <c r="CM139" s="59">
        <v>25</v>
      </c>
      <c r="CN139" s="59">
        <v>25</v>
      </c>
      <c r="CO139" s="12">
        <v>0</v>
      </c>
      <c r="CP139" s="12">
        <v>0</v>
      </c>
      <c r="CQ139" s="59">
        <v>1</v>
      </c>
      <c r="CR139" s="161">
        <v>1</v>
      </c>
      <c r="CS139" s="161">
        <v>0</v>
      </c>
      <c r="CT139" s="161">
        <v>0</v>
      </c>
      <c r="CU139" s="59">
        <v>1</v>
      </c>
      <c r="CV139" s="161">
        <v>1</v>
      </c>
      <c r="CW139" s="161">
        <v>0</v>
      </c>
      <c r="CX139" s="161">
        <v>0</v>
      </c>
      <c r="CY139" s="59">
        <v>42.9</v>
      </c>
      <c r="CZ139" s="59">
        <v>25.1</v>
      </c>
      <c r="DA139" s="59">
        <v>1</v>
      </c>
      <c r="DB139" s="59">
        <v>1</v>
      </c>
      <c r="DC139" s="59">
        <v>7</v>
      </c>
      <c r="DD139" s="12">
        <v>75</v>
      </c>
      <c r="DE139" s="12">
        <f t="shared" si="506"/>
        <v>83.3</v>
      </c>
      <c r="DF139" s="12">
        <v>16.7</v>
      </c>
      <c r="DG139" s="12">
        <v>16.7</v>
      </c>
      <c r="DH139" s="12">
        <v>16.7</v>
      </c>
      <c r="DI139" s="12">
        <v>16.7</v>
      </c>
      <c r="DJ139" s="12">
        <v>0</v>
      </c>
      <c r="DK139" s="5" t="s">
        <v>320</v>
      </c>
      <c r="DL139" s="5" t="s">
        <v>331</v>
      </c>
      <c r="DM139" s="57" t="s">
        <v>1432</v>
      </c>
      <c r="DN139" s="5" t="s">
        <v>82</v>
      </c>
      <c r="DO139" s="5" t="s">
        <v>764</v>
      </c>
      <c r="DP139" s="5" t="s">
        <v>84</v>
      </c>
      <c r="DQ139" s="57" t="s">
        <v>740</v>
      </c>
      <c r="DR139" s="57" t="s">
        <v>86</v>
      </c>
      <c r="DS139" s="57" t="s">
        <v>1056</v>
      </c>
      <c r="DT139" s="5">
        <f>(DY139/DU139)*100</f>
        <v>21.1864406779661</v>
      </c>
      <c r="DU139" s="5">
        <f t="shared" si="508"/>
        <v>177000</v>
      </c>
      <c r="DV139" s="157">
        <v>112000</v>
      </c>
      <c r="DW139" s="57" t="s">
        <v>1444</v>
      </c>
      <c r="DX139" s="157">
        <v>11000</v>
      </c>
      <c r="DY139" s="57" t="s">
        <v>1445</v>
      </c>
      <c r="DZ139" s="101" t="s">
        <v>1011</v>
      </c>
      <c r="EA139" s="101" t="s">
        <v>1007</v>
      </c>
      <c r="EB139" s="101" t="s">
        <v>1014</v>
      </c>
      <c r="EC139" s="101" t="s">
        <v>1017</v>
      </c>
      <c r="ED139" s="5">
        <f>(EI139/EE139)*100</f>
        <v>22.5</v>
      </c>
      <c r="EE139" s="5">
        <f t="shared" si="510"/>
        <v>40</v>
      </c>
      <c r="EF139" s="3">
        <v>12</v>
      </c>
      <c r="EG139" s="59">
        <v>0</v>
      </c>
      <c r="EH139" s="59">
        <v>19</v>
      </c>
      <c r="EI139" s="59">
        <v>9</v>
      </c>
      <c r="EJ139" s="62" t="s">
        <v>954</v>
      </c>
      <c r="EK139" s="59">
        <v>50</v>
      </c>
      <c r="EL139" s="62" t="s">
        <v>954</v>
      </c>
      <c r="EM139" s="59">
        <v>16.7</v>
      </c>
      <c r="EN139" s="62" t="s">
        <v>954</v>
      </c>
      <c r="EO139" s="59">
        <v>16.7</v>
      </c>
      <c r="EP139" s="62" t="s">
        <v>954</v>
      </c>
      <c r="EQ139" s="59">
        <v>16.7</v>
      </c>
      <c r="ER139" s="12" t="s">
        <v>695</v>
      </c>
      <c r="ES139" s="12">
        <v>0</v>
      </c>
      <c r="ET139" s="12" t="s">
        <v>949</v>
      </c>
      <c r="EU139" s="12" t="s">
        <v>758</v>
      </c>
      <c r="EV139" s="12"/>
      <c r="EW139" s="12"/>
      <c r="EX139" s="3" t="s">
        <v>90</v>
      </c>
      <c r="EY139" s="3"/>
      <c r="EZ139" s="3">
        <v>2</v>
      </c>
      <c r="FA139" s="3"/>
      <c r="FB139" s="3">
        <v>1</v>
      </c>
      <c r="FC139" s="3">
        <v>1</v>
      </c>
      <c r="FD139" s="3">
        <v>3</v>
      </c>
      <c r="FE139" s="91">
        <v>24592</v>
      </c>
      <c r="FF139" s="3">
        <v>3</v>
      </c>
      <c r="FG139" s="91">
        <v>28854</v>
      </c>
      <c r="FH139" s="3">
        <v>2</v>
      </c>
      <c r="FI139" s="3">
        <v>0</v>
      </c>
      <c r="FJ139" s="3"/>
      <c r="FK139" s="3"/>
      <c r="FL139" s="3">
        <v>811</v>
      </c>
      <c r="FM139" s="3"/>
      <c r="FN139" s="3"/>
      <c r="FO139" s="3"/>
      <c r="FP139" s="3">
        <v>811</v>
      </c>
      <c r="FQ139" s="3">
        <v>3</v>
      </c>
      <c r="FR139" s="3" t="s">
        <v>65</v>
      </c>
      <c r="FS139" s="16">
        <v>0</v>
      </c>
      <c r="FT139">
        <v>16</v>
      </c>
      <c r="FU139">
        <v>7</v>
      </c>
      <c r="FV139" s="134">
        <v>33435</v>
      </c>
      <c r="FW139">
        <v>7</v>
      </c>
      <c r="FX139">
        <v>17</v>
      </c>
      <c r="FY139" s="134">
        <v>33436</v>
      </c>
      <c r="FZ139" s="134">
        <v>33406</v>
      </c>
      <c r="GA139" s="134">
        <v>33376</v>
      </c>
      <c r="GB139" s="134">
        <v>33346</v>
      </c>
      <c r="GC139" s="134">
        <v>33316</v>
      </c>
      <c r="GD139" s="134">
        <v>33286</v>
      </c>
      <c r="GE139" s="134">
        <v>33256</v>
      </c>
      <c r="GF139" s="134">
        <v>33071</v>
      </c>
      <c r="GG139" s="134">
        <v>33405</v>
      </c>
      <c r="GH139" s="134">
        <v>33375</v>
      </c>
      <c r="GI139" s="134">
        <v>33345</v>
      </c>
      <c r="GJ139" s="134">
        <v>33315</v>
      </c>
      <c r="GK139" s="134">
        <v>33285</v>
      </c>
      <c r="GL139" s="134">
        <v>33255</v>
      </c>
      <c r="GM139" s="134">
        <v>33070</v>
      </c>
      <c r="GN139">
        <v>3</v>
      </c>
      <c r="GO139">
        <v>0</v>
      </c>
      <c r="GP139">
        <v>0</v>
      </c>
      <c r="GQ139">
        <v>0</v>
      </c>
      <c r="GR139">
        <v>0</v>
      </c>
      <c r="GS139">
        <v>0</v>
      </c>
      <c r="GT139">
        <v>0</v>
      </c>
      <c r="GU139">
        <v>0</v>
      </c>
      <c r="GV139">
        <v>0</v>
      </c>
      <c r="GW139">
        <v>7</v>
      </c>
      <c r="GX139">
        <v>0</v>
      </c>
      <c r="GY139">
        <v>7</v>
      </c>
      <c r="GZ139">
        <v>0</v>
      </c>
      <c r="HA139">
        <v>13</v>
      </c>
      <c r="HB139">
        <v>0</v>
      </c>
      <c r="HC139">
        <v>0</v>
      </c>
      <c r="HD139">
        <v>0</v>
      </c>
      <c r="HE139">
        <v>0</v>
      </c>
      <c r="HF139">
        <v>0</v>
      </c>
      <c r="HG139">
        <v>0</v>
      </c>
      <c r="HH139">
        <v>0</v>
      </c>
      <c r="HI139">
        <v>0</v>
      </c>
      <c r="HJ139">
        <v>0</v>
      </c>
      <c r="HK139">
        <v>7</v>
      </c>
      <c r="HL139">
        <v>0</v>
      </c>
      <c r="HM139">
        <v>7</v>
      </c>
      <c r="HN139">
        <v>0</v>
      </c>
      <c r="HO139">
        <v>13</v>
      </c>
      <c r="HP139">
        <v>0</v>
      </c>
      <c r="HQ139"/>
      <c r="HR139"/>
      <c r="HS139"/>
      <c r="HT139"/>
      <c r="HU139">
        <v>0</v>
      </c>
      <c r="HV139">
        <v>0</v>
      </c>
      <c r="HW139">
        <v>0</v>
      </c>
      <c r="HX139"/>
      <c r="HY139"/>
      <c r="HZ139"/>
      <c r="IA139"/>
      <c r="IB139">
        <v>0</v>
      </c>
      <c r="IC139">
        <v>0</v>
      </c>
      <c r="ID139">
        <v>0</v>
      </c>
    </row>
    <row r="140" spans="1:238" s="16" customFormat="1" ht="13.5" customHeight="1" x14ac:dyDescent="0.2">
      <c r="A140" s="16" t="s">
        <v>77</v>
      </c>
      <c r="B140" s="16">
        <v>1993</v>
      </c>
      <c r="C140" s="16">
        <v>1</v>
      </c>
      <c r="D140" s="16" t="s">
        <v>78</v>
      </c>
      <c r="E140" s="16" t="s">
        <v>79</v>
      </c>
      <c r="G140" s="16" t="s">
        <v>86</v>
      </c>
      <c r="H140" s="16" t="s">
        <v>86</v>
      </c>
      <c r="I140" s="16" t="s">
        <v>87</v>
      </c>
      <c r="S140" s="16" t="s">
        <v>248</v>
      </c>
      <c r="T140" s="3">
        <v>1</v>
      </c>
      <c r="U140" s="3" t="s">
        <v>249</v>
      </c>
      <c r="V140" s="3" t="s">
        <v>250</v>
      </c>
      <c r="W140" s="3" t="s">
        <v>57</v>
      </c>
      <c r="X140" s="3" t="s">
        <v>180</v>
      </c>
      <c r="Y140" s="3" t="s">
        <v>57</v>
      </c>
      <c r="Z140" s="3" t="s">
        <v>57</v>
      </c>
      <c r="AA140" s="3"/>
      <c r="AB140" s="3"/>
      <c r="AC140" s="3" t="s">
        <v>57</v>
      </c>
      <c r="AD140" s="3" t="s">
        <v>60</v>
      </c>
      <c r="AE140" s="3" t="s">
        <v>60</v>
      </c>
      <c r="AF140" s="3">
        <v>0</v>
      </c>
      <c r="AG140" s="3" t="s">
        <v>516</v>
      </c>
      <c r="AH140" s="3"/>
      <c r="AI140" s="3"/>
      <c r="AJ140" s="3">
        <v>0</v>
      </c>
      <c r="AK140" s="62">
        <v>1</v>
      </c>
      <c r="AL140" s="3">
        <v>1</v>
      </c>
      <c r="AM140" s="3">
        <v>1</v>
      </c>
      <c r="AN140" s="3">
        <v>1</v>
      </c>
      <c r="AO140" s="3"/>
      <c r="AP140" s="3"/>
      <c r="AQ140" s="3"/>
      <c r="AR140" s="3"/>
      <c r="AS140" s="56">
        <v>1</v>
      </c>
      <c r="AU140" s="54">
        <v>0</v>
      </c>
      <c r="AV140" s="3">
        <v>511</v>
      </c>
      <c r="AW140" s="16">
        <v>51110</v>
      </c>
      <c r="AX140" s="16">
        <v>2</v>
      </c>
      <c r="AY140" s="16">
        <v>1</v>
      </c>
      <c r="AZ140" s="16">
        <v>2</v>
      </c>
      <c r="BA140" s="16">
        <v>0</v>
      </c>
      <c r="BB140" s="16">
        <v>1</v>
      </c>
      <c r="BC140" s="16">
        <v>0</v>
      </c>
      <c r="BD140" s="3" t="s">
        <v>333</v>
      </c>
      <c r="BE140" s="3" t="s">
        <v>334</v>
      </c>
      <c r="BF140" s="5" t="s">
        <v>338</v>
      </c>
      <c r="BG140" s="5" t="s">
        <v>419</v>
      </c>
      <c r="BH140" s="5" t="s">
        <v>414</v>
      </c>
      <c r="BI140" s="5"/>
      <c r="BJ140" s="5" t="s">
        <v>338</v>
      </c>
      <c r="BK140" s="5" t="s">
        <v>419</v>
      </c>
      <c r="BL140" s="5" t="s">
        <v>414</v>
      </c>
      <c r="BM140" s="5" t="s">
        <v>767</v>
      </c>
      <c r="BN140" s="161">
        <v>0</v>
      </c>
      <c r="BO140" s="161">
        <v>0</v>
      </c>
      <c r="BP140" s="3"/>
      <c r="BQ140" s="5" t="s">
        <v>767</v>
      </c>
      <c r="BR140" s="5" t="s">
        <v>331</v>
      </c>
      <c r="BS140" s="3" t="s">
        <v>378</v>
      </c>
      <c r="BT140" s="3">
        <v>0</v>
      </c>
      <c r="BU140" s="3">
        <v>2</v>
      </c>
      <c r="BV140" s="3">
        <v>0</v>
      </c>
      <c r="BW140" s="59" t="s">
        <v>1136</v>
      </c>
      <c r="BX140" s="1" t="s">
        <v>320</v>
      </c>
      <c r="BY140" s="28">
        <v>1</v>
      </c>
      <c r="BZ140" s="28">
        <v>0</v>
      </c>
      <c r="CA140" s="59">
        <v>1</v>
      </c>
      <c r="CB140" s="59">
        <v>1</v>
      </c>
      <c r="CC140" s="5">
        <f>CA141</f>
        <v>1</v>
      </c>
      <c r="CD140" s="59">
        <v>0</v>
      </c>
      <c r="CE140" s="59">
        <v>1</v>
      </c>
      <c r="CF140" s="59">
        <v>1</v>
      </c>
      <c r="CG140" s="59">
        <v>1</v>
      </c>
      <c r="CH140" s="59">
        <v>0</v>
      </c>
      <c r="CI140" s="59">
        <v>0</v>
      </c>
      <c r="CJ140" s="59">
        <v>53</v>
      </c>
      <c r="CK140" s="19" t="s">
        <v>1479</v>
      </c>
      <c r="CL140" s="12">
        <f t="shared" ref="CL140:CL165" si="521">100-CM140</f>
        <v>0</v>
      </c>
      <c r="CM140" s="12">
        <f t="shared" ref="CM140:CM149" si="522">DG140</f>
        <v>100</v>
      </c>
      <c r="CN140" s="12">
        <f t="shared" ref="CN140" si="523">CL141</f>
        <v>50</v>
      </c>
      <c r="CO140" s="3">
        <v>1</v>
      </c>
      <c r="CP140" s="3">
        <v>1</v>
      </c>
      <c r="CQ140" s="59">
        <v>1</v>
      </c>
      <c r="CR140" s="161">
        <v>1</v>
      </c>
      <c r="CS140" s="161">
        <v>0</v>
      </c>
      <c r="CT140" s="161">
        <v>0</v>
      </c>
      <c r="CU140" s="59">
        <v>1</v>
      </c>
      <c r="CV140" s="161">
        <v>1</v>
      </c>
      <c r="CW140" s="161">
        <v>0</v>
      </c>
      <c r="CX140" s="161">
        <v>0</v>
      </c>
      <c r="CY140" s="59">
        <v>40.555555555555557</v>
      </c>
      <c r="CZ140" s="59">
        <v>87.179487179487182</v>
      </c>
      <c r="DA140" s="59">
        <v>1</v>
      </c>
      <c r="DB140" s="59">
        <v>1</v>
      </c>
      <c r="DC140" s="59">
        <v>11</v>
      </c>
      <c r="DD140" s="12">
        <f>100-EK140</f>
        <v>0</v>
      </c>
      <c r="DE140" s="12">
        <f t="shared" si="343"/>
        <v>0</v>
      </c>
      <c r="DF140" s="12">
        <f t="shared" ref="DF140:DF164" si="524">EK140</f>
        <v>100</v>
      </c>
      <c r="DG140" s="12">
        <f t="shared" ref="DG140" si="525">EK140</f>
        <v>100</v>
      </c>
      <c r="DH140" s="12">
        <f>DD141</f>
        <v>50</v>
      </c>
      <c r="DI140" s="12">
        <f t="shared" ref="DI140" si="526">DE141</f>
        <v>50</v>
      </c>
      <c r="DJ140" s="3">
        <v>1</v>
      </c>
      <c r="DK140" s="3" t="s">
        <v>320</v>
      </c>
      <c r="DL140" s="3">
        <v>2</v>
      </c>
      <c r="DM140" s="3" t="s">
        <v>765</v>
      </c>
      <c r="DN140" s="3" t="s">
        <v>86</v>
      </c>
      <c r="DO140" s="57" t="s">
        <v>1056</v>
      </c>
      <c r="DP140" s="3"/>
      <c r="DQ140" s="3"/>
      <c r="DR140" s="3"/>
      <c r="DS140" s="3"/>
      <c r="DT140" s="12">
        <f t="shared" ref="DT140" si="527">(DV140/DU140)*100</f>
        <v>87.179487179487182</v>
      </c>
      <c r="DU140" s="12">
        <f t="shared" ref="DU140:DU165" si="528">DV140+DW140</f>
        <v>117000</v>
      </c>
      <c r="DV140" s="157">
        <v>102000</v>
      </c>
      <c r="DW140" s="157">
        <v>15000</v>
      </c>
      <c r="DX140" s="3"/>
      <c r="DY140" s="3"/>
      <c r="DZ140" s="153" t="s">
        <v>1012</v>
      </c>
      <c r="EA140" s="153" t="s">
        <v>1018</v>
      </c>
      <c r="EB140" s="12"/>
      <c r="EC140" s="12"/>
      <c r="ED140" s="12">
        <f t="shared" ref="ED140" si="529">(EF140/EE140)*100</f>
        <v>40.555555555555557</v>
      </c>
      <c r="EE140" s="12">
        <f t="shared" ref="EE140:EE165" si="530">EF140+EG140</f>
        <v>180</v>
      </c>
      <c r="EF140" s="3">
        <v>73</v>
      </c>
      <c r="EG140" s="3">
        <v>107</v>
      </c>
      <c r="EH140" s="3"/>
      <c r="EI140" s="3"/>
      <c r="EJ140" s="56" t="s">
        <v>423</v>
      </c>
      <c r="EK140" s="81">
        <v>100</v>
      </c>
      <c r="EL140" s="56" t="s">
        <v>424</v>
      </c>
      <c r="EM140" s="81">
        <v>50</v>
      </c>
      <c r="EN140" s="56"/>
      <c r="EO140" s="81"/>
      <c r="EP140" s="56"/>
      <c r="EQ140" s="81"/>
      <c r="ER140" s="3" t="s">
        <v>856</v>
      </c>
      <c r="ES140" s="3">
        <v>1</v>
      </c>
      <c r="ET140" s="3" t="s">
        <v>948</v>
      </c>
      <c r="EU140" s="3"/>
      <c r="EV140" s="3"/>
      <c r="EW140" s="3"/>
      <c r="EX140" s="16">
        <v>1112</v>
      </c>
      <c r="EZ140" s="16">
        <v>2</v>
      </c>
      <c r="FB140" s="16">
        <v>1</v>
      </c>
      <c r="FC140" s="16">
        <v>1</v>
      </c>
      <c r="FD140" s="16">
        <v>3</v>
      </c>
      <c r="FE140" s="17">
        <v>24592</v>
      </c>
      <c r="FF140" s="16">
        <v>3</v>
      </c>
      <c r="FG140" s="17">
        <v>28854</v>
      </c>
      <c r="FH140" s="16">
        <v>2</v>
      </c>
      <c r="FI140" s="16">
        <v>0</v>
      </c>
      <c r="FL140" s="16">
        <v>811</v>
      </c>
      <c r="FP140" s="16">
        <v>811</v>
      </c>
      <c r="FQ140" s="16">
        <v>3</v>
      </c>
      <c r="FR140" s="16" t="s">
        <v>65</v>
      </c>
      <c r="FS140" s="16">
        <v>1</v>
      </c>
      <c r="FT140">
        <v>13</v>
      </c>
      <c r="FU140">
        <v>7</v>
      </c>
      <c r="FV140" s="134">
        <v>34163</v>
      </c>
      <c r="FW140">
        <v>7</v>
      </c>
      <c r="FX140">
        <v>13</v>
      </c>
      <c r="FY140" s="134">
        <v>34163</v>
      </c>
      <c r="FZ140" s="134">
        <v>34133</v>
      </c>
      <c r="GA140" s="134">
        <v>34103</v>
      </c>
      <c r="GB140" s="134">
        <v>34073</v>
      </c>
      <c r="GC140" s="134">
        <v>34043</v>
      </c>
      <c r="GD140" s="134">
        <v>34013</v>
      </c>
      <c r="GE140" s="134">
        <v>33983</v>
      </c>
      <c r="GF140" s="134">
        <v>33798</v>
      </c>
      <c r="GG140" s="134">
        <v>34133</v>
      </c>
      <c r="GH140" s="134">
        <v>34103</v>
      </c>
      <c r="GI140" s="134">
        <v>34073</v>
      </c>
      <c r="GJ140" s="134">
        <v>34043</v>
      </c>
      <c r="GK140" s="134">
        <v>34013</v>
      </c>
      <c r="GL140" s="134">
        <v>33983</v>
      </c>
      <c r="GM140" s="134">
        <v>33798</v>
      </c>
      <c r="GN140">
        <v>1</v>
      </c>
      <c r="GO140">
        <v>2</v>
      </c>
      <c r="GP140">
        <v>1</v>
      </c>
      <c r="GQ140">
        <v>6</v>
      </c>
      <c r="GR140">
        <v>1</v>
      </c>
      <c r="GS140">
        <v>10</v>
      </c>
      <c r="GT140">
        <v>1</v>
      </c>
      <c r="GU140">
        <v>10</v>
      </c>
      <c r="GV140">
        <v>1</v>
      </c>
      <c r="GW140">
        <v>10</v>
      </c>
      <c r="GX140">
        <v>1</v>
      </c>
      <c r="GY140">
        <v>13</v>
      </c>
      <c r="GZ140">
        <v>1</v>
      </c>
      <c r="HA140">
        <v>29</v>
      </c>
      <c r="HB140">
        <v>1</v>
      </c>
      <c r="HC140">
        <v>2</v>
      </c>
      <c r="HD140">
        <v>1</v>
      </c>
      <c r="HE140">
        <v>6</v>
      </c>
      <c r="HF140">
        <v>1</v>
      </c>
      <c r="HG140">
        <v>10</v>
      </c>
      <c r="HH140">
        <v>1</v>
      </c>
      <c r="HI140">
        <v>10</v>
      </c>
      <c r="HJ140">
        <v>1</v>
      </c>
      <c r="HK140">
        <v>10</v>
      </c>
      <c r="HL140">
        <v>1</v>
      </c>
      <c r="HM140">
        <v>13</v>
      </c>
      <c r="HN140">
        <v>1</v>
      </c>
      <c r="HO140">
        <v>29</v>
      </c>
      <c r="HP140">
        <v>1</v>
      </c>
      <c r="HQ140">
        <v>0.66666666666666696</v>
      </c>
      <c r="HR140">
        <v>0.85714285714285698</v>
      </c>
      <c r="HS140">
        <v>0.90909090909090895</v>
      </c>
      <c r="HT140">
        <v>0.90909090909090895</v>
      </c>
      <c r="HU140">
        <v>0.90909090909090895</v>
      </c>
      <c r="HV140">
        <v>0.92857142857142905</v>
      </c>
      <c r="HW140">
        <v>0.96666666666666701</v>
      </c>
      <c r="HX140">
        <v>0.66666666666666696</v>
      </c>
      <c r="HY140">
        <v>0.85714285714285698</v>
      </c>
      <c r="HZ140">
        <v>0.90909090909090895</v>
      </c>
      <c r="IA140">
        <v>0.90909090909090895</v>
      </c>
      <c r="IB140">
        <v>0.90909090909090895</v>
      </c>
      <c r="IC140">
        <v>0.92857142857142905</v>
      </c>
      <c r="ID140">
        <v>0.96666666666666701</v>
      </c>
    </row>
    <row r="141" spans="1:238" s="16" customFormat="1" x14ac:dyDescent="0.2">
      <c r="A141" s="16" t="s">
        <v>77</v>
      </c>
      <c r="B141" s="16">
        <v>1993</v>
      </c>
      <c r="C141" s="16">
        <v>1</v>
      </c>
      <c r="D141" s="16" t="s">
        <v>78</v>
      </c>
      <c r="E141" s="16" t="s">
        <v>79</v>
      </c>
      <c r="G141" s="16" t="s">
        <v>86</v>
      </c>
      <c r="H141" s="16" t="s">
        <v>86</v>
      </c>
      <c r="I141" s="16" t="s">
        <v>87</v>
      </c>
      <c r="S141" s="16" t="s">
        <v>248</v>
      </c>
      <c r="T141" s="3">
        <v>1</v>
      </c>
      <c r="U141" s="3" t="s">
        <v>249</v>
      </c>
      <c r="V141" s="3" t="s">
        <v>250</v>
      </c>
      <c r="W141" s="3" t="s">
        <v>57</v>
      </c>
      <c r="X141" s="3" t="s">
        <v>180</v>
      </c>
      <c r="Y141" s="3" t="s">
        <v>57</v>
      </c>
      <c r="Z141" s="3" t="s">
        <v>57</v>
      </c>
      <c r="AA141" s="3"/>
      <c r="AB141" s="3"/>
      <c r="AC141" s="3" t="s">
        <v>57</v>
      </c>
      <c r="AD141" s="3" t="s">
        <v>60</v>
      </c>
      <c r="AE141" s="3" t="s">
        <v>60</v>
      </c>
      <c r="AF141" s="3">
        <v>0</v>
      </c>
      <c r="AG141" s="3" t="s">
        <v>516</v>
      </c>
      <c r="AH141" s="3"/>
      <c r="AI141" s="3"/>
      <c r="AJ141" s="3">
        <v>0</v>
      </c>
      <c r="AK141" s="62">
        <v>1</v>
      </c>
      <c r="AL141" s="3">
        <v>1</v>
      </c>
      <c r="AM141" s="3">
        <v>1</v>
      </c>
      <c r="AN141" s="3">
        <v>1</v>
      </c>
      <c r="AO141" s="3"/>
      <c r="AP141" s="3"/>
      <c r="AQ141" s="3"/>
      <c r="AR141" s="3"/>
      <c r="AS141" s="56">
        <v>1</v>
      </c>
      <c r="AU141" s="54">
        <v>0</v>
      </c>
      <c r="AV141" s="3">
        <v>511</v>
      </c>
      <c r="AW141" s="16">
        <v>51110</v>
      </c>
      <c r="AX141" s="16">
        <v>2</v>
      </c>
      <c r="AY141" s="16">
        <v>1</v>
      </c>
      <c r="AZ141" s="16">
        <v>2</v>
      </c>
      <c r="BA141" s="16">
        <v>0</v>
      </c>
      <c r="BB141" s="16">
        <v>1</v>
      </c>
      <c r="BC141" s="16">
        <v>0</v>
      </c>
      <c r="BD141" s="3" t="s">
        <v>333</v>
      </c>
      <c r="BE141" s="3" t="s">
        <v>334</v>
      </c>
      <c r="BF141" s="5" t="s">
        <v>338</v>
      </c>
      <c r="BG141" s="5" t="s">
        <v>419</v>
      </c>
      <c r="BH141" s="5" t="s">
        <v>414</v>
      </c>
      <c r="BI141" s="5"/>
      <c r="BJ141" s="5" t="s">
        <v>338</v>
      </c>
      <c r="BK141" s="5" t="s">
        <v>419</v>
      </c>
      <c r="BL141" s="5" t="s">
        <v>414</v>
      </c>
      <c r="BM141" s="5" t="s">
        <v>767</v>
      </c>
      <c r="BN141" s="161">
        <v>0</v>
      </c>
      <c r="BO141" s="161">
        <v>0</v>
      </c>
      <c r="BP141" s="3"/>
      <c r="BQ141" s="5" t="s">
        <v>767</v>
      </c>
      <c r="BR141" s="5" t="s">
        <v>331</v>
      </c>
      <c r="BS141" s="3" t="s">
        <v>378</v>
      </c>
      <c r="BT141" s="3">
        <v>0</v>
      </c>
      <c r="BU141" s="3">
        <v>2</v>
      </c>
      <c r="BV141" s="3">
        <v>0</v>
      </c>
      <c r="BW141" s="59" t="s">
        <v>86</v>
      </c>
      <c r="BX141" s="12" t="s">
        <v>1424</v>
      </c>
      <c r="BY141" s="12">
        <v>0</v>
      </c>
      <c r="BZ141" s="12">
        <v>1</v>
      </c>
      <c r="CA141" s="59">
        <v>1</v>
      </c>
      <c r="CB141" s="59">
        <v>1</v>
      </c>
      <c r="CC141" s="5">
        <f>CA140</f>
        <v>1</v>
      </c>
      <c r="CD141" s="59">
        <v>0</v>
      </c>
      <c r="CE141" s="59">
        <v>1</v>
      </c>
      <c r="CF141" s="59">
        <v>1</v>
      </c>
      <c r="CG141" s="59">
        <v>1</v>
      </c>
      <c r="CH141" s="59">
        <v>0</v>
      </c>
      <c r="CI141" s="59">
        <v>0</v>
      </c>
      <c r="CJ141" s="59">
        <v>56</v>
      </c>
      <c r="CK141" s="19" t="s">
        <v>1480</v>
      </c>
      <c r="CL141" s="12">
        <f t="shared" si="521"/>
        <v>50</v>
      </c>
      <c r="CM141" s="12">
        <f t="shared" si="522"/>
        <v>50</v>
      </c>
      <c r="CN141" s="12">
        <f t="shared" ref="CN141" si="531">CL140</f>
        <v>0</v>
      </c>
      <c r="CO141" s="3">
        <v>1</v>
      </c>
      <c r="CP141" s="3">
        <v>1</v>
      </c>
      <c r="CQ141" s="59">
        <v>1</v>
      </c>
      <c r="CR141" s="161">
        <v>1</v>
      </c>
      <c r="CS141" s="161">
        <v>0</v>
      </c>
      <c r="CT141" s="161">
        <v>0</v>
      </c>
      <c r="CU141" s="59">
        <v>1</v>
      </c>
      <c r="CV141" s="161">
        <v>1</v>
      </c>
      <c r="CW141" s="161">
        <v>0</v>
      </c>
      <c r="CX141" s="161">
        <v>0</v>
      </c>
      <c r="CY141" s="59">
        <v>59.444444444444443</v>
      </c>
      <c r="CZ141" s="59">
        <v>12.820512820512819</v>
      </c>
      <c r="DA141" s="59">
        <v>1</v>
      </c>
      <c r="DB141" s="59">
        <v>1</v>
      </c>
      <c r="DC141" s="59">
        <v>8</v>
      </c>
      <c r="DD141" s="12">
        <f>100-EM141</f>
        <v>50</v>
      </c>
      <c r="DE141" s="12">
        <f t="shared" ref="DE141:DE206" si="532">100-DG141</f>
        <v>50</v>
      </c>
      <c r="DF141" s="12">
        <f t="shared" ref="DF141:DF165" si="533">EM141</f>
        <v>50</v>
      </c>
      <c r="DG141" s="12">
        <f t="shared" ref="DG141" si="534">EM141</f>
        <v>50</v>
      </c>
      <c r="DH141" s="12">
        <f>DD140</f>
        <v>0</v>
      </c>
      <c r="DI141" s="12">
        <f t="shared" ref="DI141" si="535">DE140</f>
        <v>0</v>
      </c>
      <c r="DJ141" s="3">
        <v>1</v>
      </c>
      <c r="DK141" s="3" t="s">
        <v>320</v>
      </c>
      <c r="DL141" s="3">
        <v>2</v>
      </c>
      <c r="DM141" s="3" t="s">
        <v>765</v>
      </c>
      <c r="DN141" s="3" t="s">
        <v>86</v>
      </c>
      <c r="DO141" s="57" t="s">
        <v>1056</v>
      </c>
      <c r="DP141" s="3"/>
      <c r="DQ141" s="3"/>
      <c r="DR141" s="3"/>
      <c r="DS141" s="3"/>
      <c r="DT141" s="12">
        <f t="shared" ref="DT141" si="536">(DW141/DU141)*100</f>
        <v>12.820512820512819</v>
      </c>
      <c r="DU141" s="12">
        <f t="shared" si="528"/>
        <v>117000</v>
      </c>
      <c r="DV141" s="157">
        <v>102000</v>
      </c>
      <c r="DW141" s="157">
        <v>15000</v>
      </c>
      <c r="DX141" s="3"/>
      <c r="DY141" s="3"/>
      <c r="DZ141" s="153" t="s">
        <v>1012</v>
      </c>
      <c r="EA141" s="153" t="s">
        <v>1018</v>
      </c>
      <c r="EB141" s="12"/>
      <c r="EC141" s="12"/>
      <c r="ED141" s="12">
        <f t="shared" ref="ED141" si="537">(EG141/EE141)*100</f>
        <v>59.444444444444443</v>
      </c>
      <c r="EE141" s="12">
        <f t="shared" si="530"/>
        <v>180</v>
      </c>
      <c r="EF141" s="3">
        <v>73</v>
      </c>
      <c r="EG141" s="3">
        <v>107</v>
      </c>
      <c r="EH141" s="3"/>
      <c r="EI141" s="3"/>
      <c r="EJ141" s="56" t="s">
        <v>423</v>
      </c>
      <c r="EK141" s="81">
        <v>100</v>
      </c>
      <c r="EL141" s="56" t="s">
        <v>424</v>
      </c>
      <c r="EM141" s="81">
        <v>50</v>
      </c>
      <c r="EN141" s="56"/>
      <c r="EO141" s="81"/>
      <c r="EP141" s="56"/>
      <c r="EQ141" s="81"/>
      <c r="ER141" s="3" t="s">
        <v>856</v>
      </c>
      <c r="ES141" s="3">
        <v>1</v>
      </c>
      <c r="ET141" s="3" t="s">
        <v>948</v>
      </c>
      <c r="EU141" s="3"/>
      <c r="EV141" s="3"/>
      <c r="EW141" s="3"/>
      <c r="EX141" s="16">
        <v>1112</v>
      </c>
      <c r="EZ141" s="16">
        <v>2</v>
      </c>
      <c r="FB141" s="16">
        <v>1</v>
      </c>
      <c r="FC141" s="16">
        <v>1</v>
      </c>
      <c r="FD141" s="16">
        <v>3</v>
      </c>
      <c r="FE141" s="17">
        <v>24592</v>
      </c>
      <c r="FF141" s="16">
        <v>3</v>
      </c>
      <c r="FG141" s="17">
        <v>28854</v>
      </c>
      <c r="FH141" s="16">
        <v>2</v>
      </c>
      <c r="FI141" s="16">
        <v>0</v>
      </c>
      <c r="FL141" s="16">
        <v>811</v>
      </c>
      <c r="FP141" s="16">
        <v>811</v>
      </c>
      <c r="FQ141" s="16">
        <v>3</v>
      </c>
      <c r="FR141" s="16" t="s">
        <v>65</v>
      </c>
      <c r="FS141" s="16">
        <v>1</v>
      </c>
      <c r="FT141">
        <v>13</v>
      </c>
      <c r="FU141">
        <v>7</v>
      </c>
      <c r="FV141" s="134">
        <v>34163</v>
      </c>
      <c r="FW141">
        <v>7</v>
      </c>
      <c r="FX141">
        <v>13</v>
      </c>
      <c r="FY141" s="134">
        <v>34163</v>
      </c>
      <c r="FZ141" s="134">
        <v>34133</v>
      </c>
      <c r="GA141" s="134">
        <v>34103</v>
      </c>
      <c r="GB141" s="134">
        <v>34073</v>
      </c>
      <c r="GC141" s="134">
        <v>34043</v>
      </c>
      <c r="GD141" s="134">
        <v>34013</v>
      </c>
      <c r="GE141" s="134">
        <v>33983</v>
      </c>
      <c r="GF141" s="134">
        <v>33798</v>
      </c>
      <c r="GG141" s="134">
        <v>34133</v>
      </c>
      <c r="GH141" s="134">
        <v>34103</v>
      </c>
      <c r="GI141" s="134">
        <v>34073</v>
      </c>
      <c r="GJ141" s="134">
        <v>34043</v>
      </c>
      <c r="GK141" s="134">
        <v>34013</v>
      </c>
      <c r="GL141" s="134">
        <v>33983</v>
      </c>
      <c r="GM141" s="134">
        <v>33798</v>
      </c>
      <c r="GN141">
        <v>1</v>
      </c>
      <c r="GO141">
        <v>2</v>
      </c>
      <c r="GP141">
        <v>1</v>
      </c>
      <c r="GQ141">
        <v>6</v>
      </c>
      <c r="GR141">
        <v>1</v>
      </c>
      <c r="GS141">
        <v>10</v>
      </c>
      <c r="GT141">
        <v>1</v>
      </c>
      <c r="GU141">
        <v>10</v>
      </c>
      <c r="GV141">
        <v>1</v>
      </c>
      <c r="GW141">
        <v>10</v>
      </c>
      <c r="GX141">
        <v>1</v>
      </c>
      <c r="GY141">
        <v>13</v>
      </c>
      <c r="GZ141">
        <v>1</v>
      </c>
      <c r="HA141">
        <v>29</v>
      </c>
      <c r="HB141">
        <v>1</v>
      </c>
      <c r="HC141">
        <v>2</v>
      </c>
      <c r="HD141">
        <v>1</v>
      </c>
      <c r="HE141">
        <v>6</v>
      </c>
      <c r="HF141">
        <v>1</v>
      </c>
      <c r="HG141">
        <v>10</v>
      </c>
      <c r="HH141">
        <v>1</v>
      </c>
      <c r="HI141">
        <v>10</v>
      </c>
      <c r="HJ141">
        <v>1</v>
      </c>
      <c r="HK141">
        <v>10</v>
      </c>
      <c r="HL141">
        <v>1</v>
      </c>
      <c r="HM141">
        <v>13</v>
      </c>
      <c r="HN141">
        <v>1</v>
      </c>
      <c r="HO141">
        <v>29</v>
      </c>
      <c r="HP141">
        <v>1</v>
      </c>
      <c r="HQ141">
        <v>0.33333333333333298</v>
      </c>
      <c r="HR141">
        <v>0.14285714285714299</v>
      </c>
      <c r="HS141">
        <v>9.0909090909090898E-2</v>
      </c>
      <c r="HT141">
        <v>9.0909090909090898E-2</v>
      </c>
      <c r="HU141">
        <v>9.0909090909090898E-2</v>
      </c>
      <c r="HV141">
        <v>7.1428571428571397E-2</v>
      </c>
      <c r="HW141">
        <v>3.3333333333333298E-2</v>
      </c>
      <c r="HX141">
        <v>0.33333333333333298</v>
      </c>
      <c r="HY141">
        <v>0.14285714285714299</v>
      </c>
      <c r="HZ141">
        <v>9.0909090909090898E-2</v>
      </c>
      <c r="IA141">
        <v>9.0909090909090898E-2</v>
      </c>
      <c r="IB141">
        <v>9.0909090909090898E-2</v>
      </c>
      <c r="IC141">
        <v>7.1428571428571397E-2</v>
      </c>
      <c r="ID141">
        <v>3.3333333333333298E-2</v>
      </c>
    </row>
    <row r="142" spans="1:238" s="16" customFormat="1" x14ac:dyDescent="0.2">
      <c r="A142" s="16" t="s">
        <v>77</v>
      </c>
      <c r="B142" s="16">
        <v>1993</v>
      </c>
      <c r="C142" s="16">
        <v>1</v>
      </c>
      <c r="D142" s="16" t="s">
        <v>78</v>
      </c>
      <c r="E142" s="16" t="s">
        <v>79</v>
      </c>
      <c r="G142" s="16" t="s">
        <v>86</v>
      </c>
      <c r="H142" s="16" t="s">
        <v>86</v>
      </c>
      <c r="I142" s="16" t="s">
        <v>87</v>
      </c>
      <c r="S142" s="16" t="s">
        <v>248</v>
      </c>
      <c r="T142" s="3">
        <v>1</v>
      </c>
      <c r="U142" s="3" t="s">
        <v>249</v>
      </c>
      <c r="V142" s="3" t="s">
        <v>250</v>
      </c>
      <c r="W142" s="3" t="s">
        <v>57</v>
      </c>
      <c r="X142" s="3" t="s">
        <v>180</v>
      </c>
      <c r="Y142" s="3" t="s">
        <v>57</v>
      </c>
      <c r="Z142" s="3" t="s">
        <v>57</v>
      </c>
      <c r="AA142" s="3"/>
      <c r="AB142" s="3"/>
      <c r="AC142" s="3" t="s">
        <v>57</v>
      </c>
      <c r="AD142" s="3" t="s">
        <v>60</v>
      </c>
      <c r="AE142" s="3" t="s">
        <v>60</v>
      </c>
      <c r="AF142" s="3">
        <v>0</v>
      </c>
      <c r="AG142" s="3" t="s">
        <v>516</v>
      </c>
      <c r="AH142" s="3"/>
      <c r="AI142" s="3"/>
      <c r="AJ142" s="3">
        <v>0</v>
      </c>
      <c r="AK142" s="62">
        <v>1</v>
      </c>
      <c r="AL142" s="3">
        <v>1</v>
      </c>
      <c r="AM142" s="3">
        <v>1</v>
      </c>
      <c r="AN142" s="3">
        <v>1</v>
      </c>
      <c r="AO142" s="3"/>
      <c r="AP142" s="3"/>
      <c r="AQ142" s="3"/>
      <c r="AR142" s="3"/>
      <c r="AS142" s="56">
        <v>1</v>
      </c>
      <c r="AU142" s="54">
        <v>0</v>
      </c>
      <c r="AV142" s="3">
        <v>511</v>
      </c>
      <c r="AW142" s="16">
        <v>51120</v>
      </c>
      <c r="AX142" s="16">
        <v>2</v>
      </c>
      <c r="AY142" s="16">
        <v>1</v>
      </c>
      <c r="AZ142" s="16">
        <v>2</v>
      </c>
      <c r="BA142" s="16">
        <v>1</v>
      </c>
      <c r="BB142" s="16">
        <v>0</v>
      </c>
      <c r="BC142" s="16">
        <v>1</v>
      </c>
      <c r="BD142" s="3" t="s">
        <v>303</v>
      </c>
      <c r="BE142" s="3" t="s">
        <v>383</v>
      </c>
      <c r="BF142" s="5" t="s">
        <v>338</v>
      </c>
      <c r="BG142" s="5" t="s">
        <v>419</v>
      </c>
      <c r="BH142" s="5" t="s">
        <v>414</v>
      </c>
      <c r="BI142" s="5"/>
      <c r="BJ142" s="5" t="s">
        <v>338</v>
      </c>
      <c r="BK142" s="5" t="s">
        <v>419</v>
      </c>
      <c r="BL142" s="5" t="s">
        <v>414</v>
      </c>
      <c r="BM142" s="5" t="s">
        <v>767</v>
      </c>
      <c r="BN142" s="161">
        <v>0</v>
      </c>
      <c r="BO142" s="161">
        <v>0</v>
      </c>
      <c r="BP142" s="3"/>
      <c r="BQ142" s="5" t="s">
        <v>767</v>
      </c>
      <c r="BR142" s="5" t="s">
        <v>331</v>
      </c>
      <c r="BS142" s="3" t="s">
        <v>378</v>
      </c>
      <c r="BT142" s="3">
        <v>0</v>
      </c>
      <c r="BU142" s="3">
        <v>2</v>
      </c>
      <c r="BV142" s="3">
        <v>0</v>
      </c>
      <c r="BW142" s="59" t="s">
        <v>1136</v>
      </c>
      <c r="BX142" s="1" t="s">
        <v>320</v>
      </c>
      <c r="BY142" s="28">
        <v>1</v>
      </c>
      <c r="BZ142" s="28">
        <v>0</v>
      </c>
      <c r="CA142" s="59">
        <v>1</v>
      </c>
      <c r="CB142" s="59">
        <v>1</v>
      </c>
      <c r="CC142" s="5">
        <f>CA143</f>
        <v>1</v>
      </c>
      <c r="CD142" s="59">
        <v>0</v>
      </c>
      <c r="CE142" s="59">
        <v>1</v>
      </c>
      <c r="CF142" s="59">
        <v>1</v>
      </c>
      <c r="CG142" s="59">
        <v>1</v>
      </c>
      <c r="CH142" s="59">
        <v>0</v>
      </c>
      <c r="CI142" s="59">
        <v>0</v>
      </c>
      <c r="CJ142" s="59">
        <v>53</v>
      </c>
      <c r="CK142" s="19" t="s">
        <v>1479</v>
      </c>
      <c r="CL142" s="12">
        <f t="shared" si="521"/>
        <v>0</v>
      </c>
      <c r="CM142" s="12">
        <f t="shared" si="522"/>
        <v>100</v>
      </c>
      <c r="CN142" s="12">
        <f t="shared" ref="CN142" si="538">CL143</f>
        <v>100</v>
      </c>
      <c r="CO142" s="3">
        <v>1</v>
      </c>
      <c r="CP142" s="3">
        <v>0</v>
      </c>
      <c r="CQ142" s="59">
        <v>1</v>
      </c>
      <c r="CR142" s="161">
        <v>1</v>
      </c>
      <c r="CS142" s="161">
        <v>0</v>
      </c>
      <c r="CT142" s="161">
        <v>0</v>
      </c>
      <c r="CU142" s="59">
        <v>1</v>
      </c>
      <c r="CV142" s="161">
        <v>1</v>
      </c>
      <c r="CW142" s="161">
        <v>0</v>
      </c>
      <c r="CX142" s="161">
        <v>0</v>
      </c>
      <c r="CY142" s="59">
        <v>40.555555555555557</v>
      </c>
      <c r="CZ142" s="59">
        <v>87.179487179487182</v>
      </c>
      <c r="DA142" s="59">
        <v>1</v>
      </c>
      <c r="DB142" s="59">
        <v>1</v>
      </c>
      <c r="DC142" s="59">
        <v>11</v>
      </c>
      <c r="DD142" s="12">
        <f t="shared" ref="DD142" si="539">100-EK142</f>
        <v>0</v>
      </c>
      <c r="DE142" s="12">
        <f t="shared" si="532"/>
        <v>0</v>
      </c>
      <c r="DF142" s="12">
        <f t="shared" si="524"/>
        <v>100</v>
      </c>
      <c r="DG142" s="12">
        <f t="shared" ref="DG142" si="540">EK142</f>
        <v>100</v>
      </c>
      <c r="DH142" s="12">
        <f>DD143</f>
        <v>100</v>
      </c>
      <c r="DI142" s="12">
        <f t="shared" ref="DI142" si="541">DE143</f>
        <v>100</v>
      </c>
      <c r="DJ142" s="3">
        <v>1</v>
      </c>
      <c r="DK142" s="3" t="s">
        <v>320</v>
      </c>
      <c r="DL142" s="3">
        <v>2</v>
      </c>
      <c r="DM142" s="3" t="s">
        <v>765</v>
      </c>
      <c r="DN142" s="3" t="s">
        <v>86</v>
      </c>
      <c r="DO142" s="57" t="s">
        <v>1056</v>
      </c>
      <c r="DP142" s="3"/>
      <c r="DQ142" s="3"/>
      <c r="DR142" s="3"/>
      <c r="DS142" s="3"/>
      <c r="DT142" s="12">
        <f t="shared" ref="DT142" si="542">(DV142/DU142)*100</f>
        <v>87.179487179487182</v>
      </c>
      <c r="DU142" s="12">
        <f t="shared" si="528"/>
        <v>117000</v>
      </c>
      <c r="DV142" s="157">
        <v>102000</v>
      </c>
      <c r="DW142" s="157">
        <v>15000</v>
      </c>
      <c r="DX142" s="3"/>
      <c r="DY142" s="3"/>
      <c r="DZ142" s="153" t="s">
        <v>1012</v>
      </c>
      <c r="EA142" s="153" t="s">
        <v>1018</v>
      </c>
      <c r="EB142" s="12"/>
      <c r="EC142" s="12"/>
      <c r="ED142" s="12">
        <f t="shared" ref="ED142" si="543">(EF142/EE142)*100</f>
        <v>40.555555555555557</v>
      </c>
      <c r="EE142" s="12">
        <f t="shared" si="530"/>
        <v>180</v>
      </c>
      <c r="EF142" s="3">
        <v>73</v>
      </c>
      <c r="EG142" s="3">
        <v>107</v>
      </c>
      <c r="EH142" s="3"/>
      <c r="EI142" s="3"/>
      <c r="EJ142" s="56" t="s">
        <v>766</v>
      </c>
      <c r="EK142" s="81">
        <v>100</v>
      </c>
      <c r="EL142" s="56" t="s">
        <v>936</v>
      </c>
      <c r="EM142" s="81">
        <v>0</v>
      </c>
      <c r="EN142" s="62"/>
      <c r="EO142" s="59"/>
      <c r="EP142" s="56"/>
      <c r="EQ142" s="81"/>
      <c r="ER142" s="3" t="s">
        <v>856</v>
      </c>
      <c r="ES142" s="3">
        <v>1</v>
      </c>
      <c r="ET142" s="3" t="s">
        <v>949</v>
      </c>
      <c r="EU142" s="3"/>
      <c r="EV142" s="3"/>
      <c r="EW142" s="3"/>
      <c r="EX142" s="16">
        <v>1112</v>
      </c>
      <c r="EZ142" s="16">
        <v>2</v>
      </c>
      <c r="FB142" s="16">
        <v>1</v>
      </c>
      <c r="FC142" s="16">
        <v>1</v>
      </c>
      <c r="FD142" s="16">
        <v>3</v>
      </c>
      <c r="FE142" s="17">
        <v>24592</v>
      </c>
      <c r="FF142" s="16">
        <v>3</v>
      </c>
      <c r="FG142" s="17">
        <v>28854</v>
      </c>
      <c r="FH142" s="16">
        <v>2</v>
      </c>
      <c r="FI142" s="16">
        <v>0</v>
      </c>
      <c r="FL142" s="16">
        <v>811</v>
      </c>
      <c r="FP142" s="16">
        <v>811</v>
      </c>
      <c r="FQ142" s="16">
        <v>3</v>
      </c>
      <c r="FR142" s="16" t="s">
        <v>65</v>
      </c>
      <c r="FS142" s="16">
        <v>1</v>
      </c>
      <c r="FT142">
        <v>13</v>
      </c>
      <c r="FU142">
        <v>7</v>
      </c>
      <c r="FV142" s="134">
        <v>34163</v>
      </c>
      <c r="FW142">
        <v>7</v>
      </c>
      <c r="FX142">
        <v>13</v>
      </c>
      <c r="FY142" s="134">
        <v>34163</v>
      </c>
      <c r="FZ142" s="134">
        <v>34133</v>
      </c>
      <c r="GA142" s="134">
        <v>34103</v>
      </c>
      <c r="GB142" s="134">
        <v>34073</v>
      </c>
      <c r="GC142" s="134">
        <v>34043</v>
      </c>
      <c r="GD142" s="134">
        <v>34013</v>
      </c>
      <c r="GE142" s="134">
        <v>33983</v>
      </c>
      <c r="GF142" s="134">
        <v>33798</v>
      </c>
      <c r="GG142" s="134">
        <v>34133</v>
      </c>
      <c r="GH142" s="134">
        <v>34103</v>
      </c>
      <c r="GI142" s="134">
        <v>34073</v>
      </c>
      <c r="GJ142" s="134">
        <v>34043</v>
      </c>
      <c r="GK142" s="134">
        <v>34013</v>
      </c>
      <c r="GL142" s="134">
        <v>33983</v>
      </c>
      <c r="GM142" s="134">
        <v>33798</v>
      </c>
      <c r="GN142">
        <v>1</v>
      </c>
      <c r="GO142">
        <v>2</v>
      </c>
      <c r="GP142">
        <v>1</v>
      </c>
      <c r="GQ142">
        <v>6</v>
      </c>
      <c r="GR142">
        <v>1</v>
      </c>
      <c r="GS142">
        <v>10</v>
      </c>
      <c r="GT142">
        <v>1</v>
      </c>
      <c r="GU142">
        <v>10</v>
      </c>
      <c r="GV142">
        <v>1</v>
      </c>
      <c r="GW142">
        <v>10</v>
      </c>
      <c r="GX142">
        <v>1</v>
      </c>
      <c r="GY142">
        <v>13</v>
      </c>
      <c r="GZ142">
        <v>1</v>
      </c>
      <c r="HA142">
        <v>29</v>
      </c>
      <c r="HB142">
        <v>1</v>
      </c>
      <c r="HC142">
        <v>2</v>
      </c>
      <c r="HD142">
        <v>1</v>
      </c>
      <c r="HE142">
        <v>6</v>
      </c>
      <c r="HF142">
        <v>1</v>
      </c>
      <c r="HG142">
        <v>10</v>
      </c>
      <c r="HH142">
        <v>1</v>
      </c>
      <c r="HI142">
        <v>10</v>
      </c>
      <c r="HJ142">
        <v>1</v>
      </c>
      <c r="HK142">
        <v>10</v>
      </c>
      <c r="HL142">
        <v>1</v>
      </c>
      <c r="HM142">
        <v>13</v>
      </c>
      <c r="HN142">
        <v>1</v>
      </c>
      <c r="HO142">
        <v>29</v>
      </c>
      <c r="HP142">
        <v>1</v>
      </c>
      <c r="HQ142">
        <v>0.66666666666666696</v>
      </c>
      <c r="HR142">
        <v>0.85714285714285698</v>
      </c>
      <c r="HS142">
        <v>0.90909090909090895</v>
      </c>
      <c r="HT142">
        <v>0.90909090909090895</v>
      </c>
      <c r="HU142">
        <v>0.90909090909090895</v>
      </c>
      <c r="HV142">
        <v>0.92857142857142905</v>
      </c>
      <c r="HW142">
        <v>0.96666666666666701</v>
      </c>
      <c r="HX142">
        <v>0.66666666666666696</v>
      </c>
      <c r="HY142">
        <v>0.85714285714285698</v>
      </c>
      <c r="HZ142">
        <v>0.90909090909090895</v>
      </c>
      <c r="IA142">
        <v>0.90909090909090895</v>
      </c>
      <c r="IB142">
        <v>0.90909090909090895</v>
      </c>
      <c r="IC142">
        <v>0.92857142857142905</v>
      </c>
      <c r="ID142">
        <v>0.96666666666666701</v>
      </c>
    </row>
    <row r="143" spans="1:238" s="16" customFormat="1" x14ac:dyDescent="0.2">
      <c r="A143" s="16" t="s">
        <v>77</v>
      </c>
      <c r="B143" s="16">
        <v>1993</v>
      </c>
      <c r="C143" s="16">
        <v>1</v>
      </c>
      <c r="D143" s="16" t="s">
        <v>78</v>
      </c>
      <c r="E143" s="16" t="s">
        <v>79</v>
      </c>
      <c r="G143" s="16" t="s">
        <v>86</v>
      </c>
      <c r="H143" s="16" t="s">
        <v>86</v>
      </c>
      <c r="I143" s="16" t="s">
        <v>87</v>
      </c>
      <c r="S143" s="16" t="s">
        <v>248</v>
      </c>
      <c r="T143" s="3">
        <v>1</v>
      </c>
      <c r="U143" s="3" t="s">
        <v>249</v>
      </c>
      <c r="V143" s="3" t="s">
        <v>250</v>
      </c>
      <c r="W143" s="3" t="s">
        <v>57</v>
      </c>
      <c r="X143" s="3" t="s">
        <v>180</v>
      </c>
      <c r="Y143" s="3" t="s">
        <v>57</v>
      </c>
      <c r="Z143" s="3" t="s">
        <v>57</v>
      </c>
      <c r="AA143" s="3"/>
      <c r="AB143" s="3"/>
      <c r="AC143" s="3" t="s">
        <v>57</v>
      </c>
      <c r="AD143" s="3" t="s">
        <v>60</v>
      </c>
      <c r="AE143" s="3" t="s">
        <v>60</v>
      </c>
      <c r="AF143" s="3">
        <v>0</v>
      </c>
      <c r="AG143" s="3" t="s">
        <v>516</v>
      </c>
      <c r="AH143" s="3"/>
      <c r="AI143" s="3"/>
      <c r="AJ143" s="3">
        <v>0</v>
      </c>
      <c r="AK143" s="62">
        <v>1</v>
      </c>
      <c r="AL143" s="3">
        <v>1</v>
      </c>
      <c r="AM143" s="3">
        <v>1</v>
      </c>
      <c r="AN143" s="3">
        <v>1</v>
      </c>
      <c r="AO143" s="3"/>
      <c r="AP143" s="3"/>
      <c r="AQ143" s="3"/>
      <c r="AR143" s="3"/>
      <c r="AS143" s="56">
        <v>1</v>
      </c>
      <c r="AU143" s="54">
        <v>0</v>
      </c>
      <c r="AV143" s="3">
        <v>511</v>
      </c>
      <c r="AW143" s="16">
        <v>51120</v>
      </c>
      <c r="AX143" s="16">
        <v>2</v>
      </c>
      <c r="AY143" s="16">
        <v>1</v>
      </c>
      <c r="AZ143" s="16">
        <v>2</v>
      </c>
      <c r="BA143" s="16">
        <v>1</v>
      </c>
      <c r="BB143" s="16">
        <v>0</v>
      </c>
      <c r="BC143" s="16">
        <v>1</v>
      </c>
      <c r="BD143" s="3" t="s">
        <v>303</v>
      </c>
      <c r="BE143" s="3" t="s">
        <v>383</v>
      </c>
      <c r="BF143" s="5" t="s">
        <v>338</v>
      </c>
      <c r="BG143" s="5" t="s">
        <v>419</v>
      </c>
      <c r="BH143" s="5" t="s">
        <v>414</v>
      </c>
      <c r="BI143" s="5"/>
      <c r="BJ143" s="5" t="s">
        <v>338</v>
      </c>
      <c r="BK143" s="5" t="s">
        <v>419</v>
      </c>
      <c r="BL143" s="5" t="s">
        <v>414</v>
      </c>
      <c r="BM143" s="5" t="s">
        <v>767</v>
      </c>
      <c r="BN143" s="161">
        <v>0</v>
      </c>
      <c r="BO143" s="161">
        <v>0</v>
      </c>
      <c r="BP143" s="3"/>
      <c r="BQ143" s="5" t="s">
        <v>767</v>
      </c>
      <c r="BR143" s="5" t="s">
        <v>331</v>
      </c>
      <c r="BS143" s="3" t="s">
        <v>378</v>
      </c>
      <c r="BT143" s="3">
        <v>0</v>
      </c>
      <c r="BU143" s="3">
        <v>2</v>
      </c>
      <c r="BV143" s="3">
        <v>0</v>
      </c>
      <c r="BW143" s="59" t="s">
        <v>86</v>
      </c>
      <c r="BX143" s="12" t="s">
        <v>1424</v>
      </c>
      <c r="BY143" s="12">
        <v>0</v>
      </c>
      <c r="BZ143" s="12">
        <v>1</v>
      </c>
      <c r="CA143" s="59">
        <v>1</v>
      </c>
      <c r="CB143" s="59">
        <v>1</v>
      </c>
      <c r="CC143" s="5">
        <f>CA142</f>
        <v>1</v>
      </c>
      <c r="CD143" s="59">
        <v>0</v>
      </c>
      <c r="CE143" s="59">
        <v>1</v>
      </c>
      <c r="CF143" s="59">
        <v>1</v>
      </c>
      <c r="CG143" s="59">
        <v>1</v>
      </c>
      <c r="CH143" s="59">
        <v>0</v>
      </c>
      <c r="CI143" s="59">
        <v>0</v>
      </c>
      <c r="CJ143" s="59">
        <v>56</v>
      </c>
      <c r="CK143" s="19" t="s">
        <v>1480</v>
      </c>
      <c r="CL143" s="12">
        <f t="shared" si="521"/>
        <v>100</v>
      </c>
      <c r="CM143" s="12">
        <f t="shared" si="522"/>
        <v>0</v>
      </c>
      <c r="CN143" s="12">
        <f t="shared" ref="CN143" si="544">CL142</f>
        <v>0</v>
      </c>
      <c r="CO143" s="3">
        <v>1</v>
      </c>
      <c r="CP143" s="3">
        <v>0</v>
      </c>
      <c r="CQ143" s="59">
        <v>1</v>
      </c>
      <c r="CR143" s="161">
        <v>1</v>
      </c>
      <c r="CS143" s="161">
        <v>0</v>
      </c>
      <c r="CT143" s="161">
        <v>0</v>
      </c>
      <c r="CU143" s="59">
        <v>1</v>
      </c>
      <c r="CV143" s="161">
        <v>1</v>
      </c>
      <c r="CW143" s="161">
        <v>0</v>
      </c>
      <c r="CX143" s="161">
        <v>0</v>
      </c>
      <c r="CY143" s="59">
        <v>59.444444444444443</v>
      </c>
      <c r="CZ143" s="59">
        <v>12.820512820512819</v>
      </c>
      <c r="DA143" s="59">
        <v>1</v>
      </c>
      <c r="DB143" s="59">
        <v>1</v>
      </c>
      <c r="DC143" s="59">
        <v>8</v>
      </c>
      <c r="DD143" s="12">
        <f t="shared" ref="DD143" si="545">100-EM143</f>
        <v>100</v>
      </c>
      <c r="DE143" s="12">
        <f t="shared" si="532"/>
        <v>100</v>
      </c>
      <c r="DF143" s="12">
        <f t="shared" si="533"/>
        <v>0</v>
      </c>
      <c r="DG143" s="12">
        <f t="shared" ref="DG143" si="546">EM143</f>
        <v>0</v>
      </c>
      <c r="DH143" s="12">
        <f>DD142</f>
        <v>0</v>
      </c>
      <c r="DI143" s="12">
        <f t="shared" ref="DI143" si="547">DE142</f>
        <v>0</v>
      </c>
      <c r="DJ143" s="3">
        <v>0</v>
      </c>
      <c r="DK143" s="3" t="s">
        <v>320</v>
      </c>
      <c r="DL143" s="3">
        <v>2</v>
      </c>
      <c r="DM143" s="3" t="s">
        <v>765</v>
      </c>
      <c r="DN143" s="3" t="s">
        <v>86</v>
      </c>
      <c r="DO143" s="57" t="s">
        <v>1056</v>
      </c>
      <c r="DP143" s="3"/>
      <c r="DQ143" s="3"/>
      <c r="DR143" s="3"/>
      <c r="DS143" s="3"/>
      <c r="DT143" s="12">
        <f t="shared" ref="DT143" si="548">(DW143/DU143)*100</f>
        <v>12.820512820512819</v>
      </c>
      <c r="DU143" s="12">
        <f t="shared" si="528"/>
        <v>117000</v>
      </c>
      <c r="DV143" s="157">
        <v>102000</v>
      </c>
      <c r="DW143" s="157">
        <v>15000</v>
      </c>
      <c r="DX143" s="3"/>
      <c r="DY143" s="3"/>
      <c r="DZ143" s="153" t="s">
        <v>1012</v>
      </c>
      <c r="EA143" s="153" t="s">
        <v>1018</v>
      </c>
      <c r="EB143" s="12"/>
      <c r="EC143" s="12"/>
      <c r="ED143" s="12">
        <f t="shared" ref="ED143" si="549">(EG143/EE143)*100</f>
        <v>59.444444444444443</v>
      </c>
      <c r="EE143" s="12">
        <f t="shared" si="530"/>
        <v>180</v>
      </c>
      <c r="EF143" s="3">
        <v>73</v>
      </c>
      <c r="EG143" s="3">
        <v>107</v>
      </c>
      <c r="EH143" s="3"/>
      <c r="EI143" s="3"/>
      <c r="EJ143" s="56" t="s">
        <v>766</v>
      </c>
      <c r="EK143" s="81">
        <v>100</v>
      </c>
      <c r="EL143" s="56" t="s">
        <v>936</v>
      </c>
      <c r="EM143" s="81">
        <v>0</v>
      </c>
      <c r="EN143" s="62"/>
      <c r="EO143" s="59"/>
      <c r="EP143" s="56"/>
      <c r="EQ143" s="81"/>
      <c r="ER143" s="3" t="s">
        <v>856</v>
      </c>
      <c r="ES143" s="3">
        <v>1</v>
      </c>
      <c r="ET143" s="3" t="s">
        <v>949</v>
      </c>
      <c r="EU143" s="3"/>
      <c r="EV143" s="3"/>
      <c r="EW143" s="3"/>
      <c r="EX143" s="16">
        <v>1112</v>
      </c>
      <c r="EZ143" s="16">
        <v>2</v>
      </c>
      <c r="FB143" s="16">
        <v>1</v>
      </c>
      <c r="FC143" s="16">
        <v>1</v>
      </c>
      <c r="FD143" s="16">
        <v>3</v>
      </c>
      <c r="FE143" s="17">
        <v>24592</v>
      </c>
      <c r="FF143" s="16">
        <v>3</v>
      </c>
      <c r="FG143" s="17">
        <v>28854</v>
      </c>
      <c r="FH143" s="16">
        <v>2</v>
      </c>
      <c r="FI143" s="16">
        <v>0</v>
      </c>
      <c r="FL143" s="16">
        <v>811</v>
      </c>
      <c r="FP143" s="16">
        <v>811</v>
      </c>
      <c r="FQ143" s="16">
        <v>3</v>
      </c>
      <c r="FR143" s="16" t="s">
        <v>65</v>
      </c>
      <c r="FS143" s="16">
        <v>1</v>
      </c>
      <c r="FT143">
        <v>13</v>
      </c>
      <c r="FU143">
        <v>7</v>
      </c>
      <c r="FV143" s="134">
        <v>34163</v>
      </c>
      <c r="FW143">
        <v>7</v>
      </c>
      <c r="FX143">
        <v>13</v>
      </c>
      <c r="FY143" s="134">
        <v>34163</v>
      </c>
      <c r="FZ143" s="134">
        <v>34133</v>
      </c>
      <c r="GA143" s="134">
        <v>34103</v>
      </c>
      <c r="GB143" s="134">
        <v>34073</v>
      </c>
      <c r="GC143" s="134">
        <v>34043</v>
      </c>
      <c r="GD143" s="134">
        <v>34013</v>
      </c>
      <c r="GE143" s="134">
        <v>33983</v>
      </c>
      <c r="GF143" s="134">
        <v>33798</v>
      </c>
      <c r="GG143" s="134">
        <v>34133</v>
      </c>
      <c r="GH143" s="134">
        <v>34103</v>
      </c>
      <c r="GI143" s="134">
        <v>34073</v>
      </c>
      <c r="GJ143" s="134">
        <v>34043</v>
      </c>
      <c r="GK143" s="134">
        <v>34013</v>
      </c>
      <c r="GL143" s="134">
        <v>33983</v>
      </c>
      <c r="GM143" s="134">
        <v>33798</v>
      </c>
      <c r="GN143">
        <v>1</v>
      </c>
      <c r="GO143">
        <v>2</v>
      </c>
      <c r="GP143">
        <v>1</v>
      </c>
      <c r="GQ143">
        <v>6</v>
      </c>
      <c r="GR143">
        <v>1</v>
      </c>
      <c r="GS143">
        <v>10</v>
      </c>
      <c r="GT143">
        <v>1</v>
      </c>
      <c r="GU143">
        <v>10</v>
      </c>
      <c r="GV143">
        <v>1</v>
      </c>
      <c r="GW143">
        <v>10</v>
      </c>
      <c r="GX143">
        <v>1</v>
      </c>
      <c r="GY143">
        <v>13</v>
      </c>
      <c r="GZ143">
        <v>1</v>
      </c>
      <c r="HA143">
        <v>29</v>
      </c>
      <c r="HB143">
        <v>1</v>
      </c>
      <c r="HC143">
        <v>2</v>
      </c>
      <c r="HD143">
        <v>1</v>
      </c>
      <c r="HE143">
        <v>6</v>
      </c>
      <c r="HF143">
        <v>1</v>
      </c>
      <c r="HG143">
        <v>10</v>
      </c>
      <c r="HH143">
        <v>1</v>
      </c>
      <c r="HI143">
        <v>10</v>
      </c>
      <c r="HJ143">
        <v>1</v>
      </c>
      <c r="HK143">
        <v>10</v>
      </c>
      <c r="HL143">
        <v>1</v>
      </c>
      <c r="HM143">
        <v>13</v>
      </c>
      <c r="HN143">
        <v>1</v>
      </c>
      <c r="HO143">
        <v>29</v>
      </c>
      <c r="HP143">
        <v>1</v>
      </c>
      <c r="HQ143">
        <v>0.33333333333333298</v>
      </c>
      <c r="HR143">
        <v>0.14285714285714299</v>
      </c>
      <c r="HS143">
        <v>9.0909090909090898E-2</v>
      </c>
      <c r="HT143">
        <v>9.0909090909090898E-2</v>
      </c>
      <c r="HU143">
        <v>9.0909090909090898E-2</v>
      </c>
      <c r="HV143">
        <v>7.1428571428571397E-2</v>
      </c>
      <c r="HW143">
        <v>3.3333333333333298E-2</v>
      </c>
      <c r="HX143">
        <v>0.33333333333333298</v>
      </c>
      <c r="HY143">
        <v>0.14285714285714299</v>
      </c>
      <c r="HZ143">
        <v>9.0909090909090898E-2</v>
      </c>
      <c r="IA143">
        <v>9.0909090909090898E-2</v>
      </c>
      <c r="IB143">
        <v>9.0909090909090898E-2</v>
      </c>
      <c r="IC143">
        <v>7.1428571428571397E-2</v>
      </c>
      <c r="ID143">
        <v>3.3333333333333298E-2</v>
      </c>
    </row>
    <row r="144" spans="1:238" s="16" customFormat="1" x14ac:dyDescent="0.2">
      <c r="A144" s="16" t="s">
        <v>77</v>
      </c>
      <c r="B144" s="16">
        <v>1993</v>
      </c>
      <c r="C144" s="16">
        <v>1</v>
      </c>
      <c r="D144" s="16" t="s">
        <v>78</v>
      </c>
      <c r="E144" s="16" t="s">
        <v>79</v>
      </c>
      <c r="G144" s="16" t="s">
        <v>86</v>
      </c>
      <c r="H144" s="16" t="s">
        <v>86</v>
      </c>
      <c r="I144" s="16" t="s">
        <v>87</v>
      </c>
      <c r="S144" s="16" t="s">
        <v>248</v>
      </c>
      <c r="T144" s="3">
        <v>1</v>
      </c>
      <c r="U144" s="3" t="s">
        <v>249</v>
      </c>
      <c r="V144" s="3" t="s">
        <v>250</v>
      </c>
      <c r="W144" s="3" t="s">
        <v>57</v>
      </c>
      <c r="X144" s="3" t="s">
        <v>180</v>
      </c>
      <c r="Y144" s="3" t="s">
        <v>57</v>
      </c>
      <c r="Z144" s="3" t="s">
        <v>57</v>
      </c>
      <c r="AA144" s="3"/>
      <c r="AB144" s="3"/>
      <c r="AC144" s="3" t="s">
        <v>57</v>
      </c>
      <c r="AD144" s="3" t="s">
        <v>60</v>
      </c>
      <c r="AE144" s="3" t="s">
        <v>60</v>
      </c>
      <c r="AF144" s="3">
        <v>0</v>
      </c>
      <c r="AG144" s="3" t="s">
        <v>516</v>
      </c>
      <c r="AH144" s="3"/>
      <c r="AI144" s="3"/>
      <c r="AJ144" s="3">
        <v>0</v>
      </c>
      <c r="AK144" s="62">
        <v>0</v>
      </c>
      <c r="AL144" s="3">
        <v>0</v>
      </c>
      <c r="AM144" s="3">
        <v>0</v>
      </c>
      <c r="AN144" s="3">
        <v>0</v>
      </c>
      <c r="AO144" s="3"/>
      <c r="AP144" s="3"/>
      <c r="AQ144" s="3"/>
      <c r="AR144" s="3"/>
      <c r="AS144" s="56">
        <v>1</v>
      </c>
      <c r="AU144" s="54">
        <v>0</v>
      </c>
      <c r="AV144" s="3">
        <v>512</v>
      </c>
      <c r="AW144" s="16">
        <v>51210</v>
      </c>
      <c r="AX144" s="16">
        <v>2</v>
      </c>
      <c r="AY144" s="16">
        <v>1</v>
      </c>
      <c r="AZ144" s="16">
        <v>2</v>
      </c>
      <c r="BA144" s="16">
        <v>0</v>
      </c>
      <c r="BB144" s="16">
        <v>1</v>
      </c>
      <c r="BC144" s="16">
        <v>0</v>
      </c>
      <c r="BD144" s="3" t="s">
        <v>333</v>
      </c>
      <c r="BE144" s="3" t="s">
        <v>334</v>
      </c>
      <c r="BF144" s="5" t="s">
        <v>344</v>
      </c>
      <c r="BG144" s="5" t="s">
        <v>344</v>
      </c>
      <c r="BH144" s="5" t="s">
        <v>414</v>
      </c>
      <c r="BI144" s="5"/>
      <c r="BJ144" s="5" t="s">
        <v>344</v>
      </c>
      <c r="BK144" s="5" t="s">
        <v>344</v>
      </c>
      <c r="BL144" s="5" t="s">
        <v>414</v>
      </c>
      <c r="BM144" s="5"/>
      <c r="BN144" s="161">
        <v>0</v>
      </c>
      <c r="BO144" s="161">
        <v>0</v>
      </c>
      <c r="BP144" s="3"/>
      <c r="BQ144" s="5" t="s">
        <v>689</v>
      </c>
      <c r="BR144" s="5" t="s">
        <v>762</v>
      </c>
      <c r="BS144" s="3" t="s">
        <v>363</v>
      </c>
      <c r="BT144" s="3">
        <v>1</v>
      </c>
      <c r="BU144" s="3">
        <v>2</v>
      </c>
      <c r="BV144" s="3">
        <v>0</v>
      </c>
      <c r="BW144" s="59" t="s">
        <v>1136</v>
      </c>
      <c r="BX144" s="1" t="s">
        <v>320</v>
      </c>
      <c r="BY144" s="28">
        <v>1</v>
      </c>
      <c r="BZ144" s="28">
        <v>0</v>
      </c>
      <c r="CA144" s="59">
        <v>0</v>
      </c>
      <c r="CB144" s="59">
        <v>1</v>
      </c>
      <c r="CC144" s="5">
        <f>CA145</f>
        <v>1</v>
      </c>
      <c r="CD144" s="59">
        <v>0</v>
      </c>
      <c r="CE144" s="59">
        <v>1</v>
      </c>
      <c r="CF144" s="59">
        <v>0</v>
      </c>
      <c r="CG144" s="59">
        <v>0</v>
      </c>
      <c r="CH144" s="59">
        <v>0</v>
      </c>
      <c r="CI144" s="59">
        <v>1</v>
      </c>
      <c r="CJ144" s="59">
        <v>53</v>
      </c>
      <c r="CK144" s="19" t="s">
        <v>1479</v>
      </c>
      <c r="CL144" s="12">
        <f t="shared" si="521"/>
        <v>49</v>
      </c>
      <c r="CM144" s="12">
        <f t="shared" si="522"/>
        <v>51</v>
      </c>
      <c r="CN144" s="12">
        <f t="shared" ref="CN144" si="550">CL145</f>
        <v>50</v>
      </c>
      <c r="CO144" s="12">
        <v>1</v>
      </c>
      <c r="CP144" s="12">
        <v>1</v>
      </c>
      <c r="CQ144" s="59">
        <v>1</v>
      </c>
      <c r="CR144" s="161">
        <v>1</v>
      </c>
      <c r="CS144" s="161">
        <v>0</v>
      </c>
      <c r="CT144" s="161">
        <v>0</v>
      </c>
      <c r="CU144" s="59">
        <v>1</v>
      </c>
      <c r="CV144" s="161">
        <v>1</v>
      </c>
      <c r="CW144" s="161">
        <v>0</v>
      </c>
      <c r="CX144" s="161">
        <v>0</v>
      </c>
      <c r="CY144" s="59">
        <v>40.555555555555557</v>
      </c>
      <c r="CZ144" s="59">
        <v>87.179487179487182</v>
      </c>
      <c r="DA144" s="59">
        <v>1</v>
      </c>
      <c r="DB144" s="59">
        <v>1</v>
      </c>
      <c r="DC144" s="59">
        <v>12</v>
      </c>
      <c r="DD144" s="96">
        <f t="shared" ref="DD144" si="551">100-EK144</f>
        <v>0</v>
      </c>
      <c r="DE144" s="96">
        <f t="shared" si="532"/>
        <v>49</v>
      </c>
      <c r="DF144" s="96">
        <f t="shared" si="524"/>
        <v>100</v>
      </c>
      <c r="DG144" s="96">
        <v>51</v>
      </c>
      <c r="DH144" s="96">
        <f>DD145</f>
        <v>50</v>
      </c>
      <c r="DI144" s="96">
        <f t="shared" ref="DI144" si="552">DE145</f>
        <v>50</v>
      </c>
      <c r="DJ144" s="12">
        <v>0</v>
      </c>
      <c r="DK144" s="3" t="s">
        <v>320</v>
      </c>
      <c r="DL144" s="3">
        <v>1</v>
      </c>
      <c r="DM144" s="3" t="s">
        <v>761</v>
      </c>
      <c r="DN144" s="3" t="s">
        <v>86</v>
      </c>
      <c r="DO144" s="57" t="s">
        <v>1056</v>
      </c>
      <c r="DP144" s="3"/>
      <c r="DQ144" s="3"/>
      <c r="DR144" s="3"/>
      <c r="DS144" s="3"/>
      <c r="DT144" s="12">
        <f t="shared" ref="DT144" si="553">(DV144/DU144)*100</f>
        <v>87.179487179487182</v>
      </c>
      <c r="DU144" s="12">
        <f t="shared" si="528"/>
        <v>117000</v>
      </c>
      <c r="DV144" s="157">
        <v>102000</v>
      </c>
      <c r="DW144" s="157">
        <v>15000</v>
      </c>
      <c r="DX144" s="3"/>
      <c r="DY144" s="3"/>
      <c r="DZ144" s="153" t="s">
        <v>1012</v>
      </c>
      <c r="EA144" s="153" t="s">
        <v>1018</v>
      </c>
      <c r="EB144" s="12"/>
      <c r="EC144" s="12"/>
      <c r="ED144" s="12">
        <f t="shared" ref="ED144" si="554">(EF144/EE144)*100</f>
        <v>40.555555555555557</v>
      </c>
      <c r="EE144" s="12">
        <f t="shared" si="530"/>
        <v>180</v>
      </c>
      <c r="EF144" s="3">
        <v>73</v>
      </c>
      <c r="EG144" s="3">
        <v>107</v>
      </c>
      <c r="EH144" s="3"/>
      <c r="EI144" s="3"/>
      <c r="EJ144" s="67" t="s">
        <v>768</v>
      </c>
      <c r="EK144" s="81">
        <v>100</v>
      </c>
      <c r="EL144" s="56" t="s">
        <v>424</v>
      </c>
      <c r="EM144" s="81">
        <v>50</v>
      </c>
      <c r="EN144" s="56"/>
      <c r="EO144" s="81"/>
      <c r="EP144" s="56"/>
      <c r="EQ144" s="81"/>
      <c r="ER144" s="12" t="s">
        <v>695</v>
      </c>
      <c r="ES144" s="12">
        <v>0</v>
      </c>
      <c r="ET144" s="12" t="s">
        <v>948</v>
      </c>
      <c r="EU144" s="3"/>
      <c r="EV144" s="3"/>
      <c r="EW144" s="3"/>
      <c r="EX144" s="16">
        <v>1112</v>
      </c>
      <c r="EZ144" s="16">
        <v>2</v>
      </c>
      <c r="FB144" s="16">
        <v>1</v>
      </c>
      <c r="FC144" s="16">
        <v>1</v>
      </c>
      <c r="FD144" s="16">
        <v>3</v>
      </c>
      <c r="FE144" s="17">
        <v>24592</v>
      </c>
      <c r="FF144" s="16">
        <v>3</v>
      </c>
      <c r="FG144" s="17">
        <v>28854</v>
      </c>
      <c r="FH144" s="16">
        <v>2</v>
      </c>
      <c r="FI144" s="16">
        <v>0</v>
      </c>
      <c r="FL144" s="16">
        <v>811</v>
      </c>
      <c r="FP144" s="16">
        <v>811</v>
      </c>
      <c r="FQ144" s="16">
        <v>3</v>
      </c>
      <c r="FR144" s="16" t="s">
        <v>65</v>
      </c>
      <c r="FS144" s="16">
        <v>1</v>
      </c>
      <c r="FT144">
        <v>8</v>
      </c>
      <c r="FU144">
        <v>8</v>
      </c>
      <c r="FV144" s="134">
        <v>34189</v>
      </c>
      <c r="FW144">
        <v>8</v>
      </c>
      <c r="FX144">
        <v>8</v>
      </c>
      <c r="FY144" s="134">
        <v>34189</v>
      </c>
      <c r="FZ144" s="134">
        <v>34159</v>
      </c>
      <c r="GA144" s="134">
        <v>34129</v>
      </c>
      <c r="GB144" s="134">
        <v>34099</v>
      </c>
      <c r="GC144" s="134">
        <v>34069</v>
      </c>
      <c r="GD144" s="134">
        <v>34039</v>
      </c>
      <c r="GE144" s="134">
        <v>34009</v>
      </c>
      <c r="GF144" s="134">
        <v>33824</v>
      </c>
      <c r="GG144" s="134">
        <v>34159</v>
      </c>
      <c r="GH144" s="134">
        <v>34129</v>
      </c>
      <c r="GI144" s="134">
        <v>34099</v>
      </c>
      <c r="GJ144" s="134">
        <v>34069</v>
      </c>
      <c r="GK144" s="134">
        <v>34039</v>
      </c>
      <c r="GL144" s="134">
        <v>34009</v>
      </c>
      <c r="GM144" s="134">
        <v>33824</v>
      </c>
      <c r="GN144">
        <v>1</v>
      </c>
      <c r="GO144">
        <v>5</v>
      </c>
      <c r="GP144">
        <v>7</v>
      </c>
      <c r="GQ144">
        <v>11</v>
      </c>
      <c r="GR144">
        <v>8</v>
      </c>
      <c r="GS144">
        <v>11</v>
      </c>
      <c r="GT144">
        <v>8</v>
      </c>
      <c r="GU144">
        <v>15</v>
      </c>
      <c r="GV144">
        <v>8</v>
      </c>
      <c r="GW144">
        <v>15</v>
      </c>
      <c r="GX144">
        <v>8</v>
      </c>
      <c r="GY144">
        <v>15</v>
      </c>
      <c r="GZ144">
        <v>8</v>
      </c>
      <c r="HA144">
        <v>34</v>
      </c>
      <c r="HB144">
        <v>8</v>
      </c>
      <c r="HC144">
        <v>20</v>
      </c>
      <c r="HD144">
        <v>89</v>
      </c>
      <c r="HE144">
        <v>26</v>
      </c>
      <c r="HF144">
        <v>90</v>
      </c>
      <c r="HG144">
        <v>26</v>
      </c>
      <c r="HH144">
        <v>90</v>
      </c>
      <c r="HI144">
        <v>30</v>
      </c>
      <c r="HJ144">
        <v>90</v>
      </c>
      <c r="HK144">
        <v>30</v>
      </c>
      <c r="HL144">
        <v>90</v>
      </c>
      <c r="HM144">
        <v>30</v>
      </c>
      <c r="HN144">
        <v>90</v>
      </c>
      <c r="HO144">
        <v>49</v>
      </c>
      <c r="HP144">
        <v>90</v>
      </c>
      <c r="HQ144">
        <v>0.18348623853210999</v>
      </c>
      <c r="HR144">
        <v>0.22413793103448301</v>
      </c>
      <c r="HS144">
        <v>0.22413793103448301</v>
      </c>
      <c r="HT144">
        <v>0.25</v>
      </c>
      <c r="HU144">
        <v>0.25</v>
      </c>
      <c r="HV144">
        <v>0.25</v>
      </c>
      <c r="HW144">
        <v>0.35251798561151099</v>
      </c>
      <c r="HX144">
        <v>0.41666666666666702</v>
      </c>
      <c r="HY144">
        <v>0.57894736842105299</v>
      </c>
      <c r="HZ144">
        <v>0.57894736842105299</v>
      </c>
      <c r="IA144">
        <v>0.65217391304347805</v>
      </c>
      <c r="IB144">
        <v>0.65217391304347805</v>
      </c>
      <c r="IC144">
        <v>0.65217391304347805</v>
      </c>
      <c r="ID144">
        <v>0.80952380952380998</v>
      </c>
    </row>
    <row r="145" spans="1:238" s="16" customFormat="1" x14ac:dyDescent="0.2">
      <c r="A145" s="16" t="s">
        <v>77</v>
      </c>
      <c r="B145" s="16">
        <v>1993</v>
      </c>
      <c r="C145" s="16">
        <v>1</v>
      </c>
      <c r="D145" s="16" t="s">
        <v>78</v>
      </c>
      <c r="E145" s="16" t="s">
        <v>79</v>
      </c>
      <c r="G145" s="16" t="s">
        <v>86</v>
      </c>
      <c r="H145" s="16" t="s">
        <v>86</v>
      </c>
      <c r="I145" s="16" t="s">
        <v>87</v>
      </c>
      <c r="S145" s="16" t="s">
        <v>248</v>
      </c>
      <c r="T145" s="3">
        <v>1</v>
      </c>
      <c r="U145" s="3" t="s">
        <v>249</v>
      </c>
      <c r="V145" s="3" t="s">
        <v>250</v>
      </c>
      <c r="W145" s="3" t="s">
        <v>57</v>
      </c>
      <c r="X145" s="3" t="s">
        <v>180</v>
      </c>
      <c r="Y145" s="3" t="s">
        <v>57</v>
      </c>
      <c r="Z145" s="3" t="s">
        <v>57</v>
      </c>
      <c r="AA145" s="3"/>
      <c r="AB145" s="3"/>
      <c r="AC145" s="3" t="s">
        <v>57</v>
      </c>
      <c r="AD145" s="3" t="s">
        <v>60</v>
      </c>
      <c r="AE145" s="3" t="s">
        <v>60</v>
      </c>
      <c r="AF145" s="3">
        <v>0</v>
      </c>
      <c r="AG145" s="3" t="s">
        <v>516</v>
      </c>
      <c r="AH145" s="3"/>
      <c r="AI145" s="3"/>
      <c r="AJ145" s="3">
        <v>0</v>
      </c>
      <c r="AK145" s="62">
        <v>0</v>
      </c>
      <c r="AL145" s="3">
        <v>0</v>
      </c>
      <c r="AM145" s="3">
        <v>0</v>
      </c>
      <c r="AN145" s="3">
        <v>0</v>
      </c>
      <c r="AO145" s="3"/>
      <c r="AP145" s="3"/>
      <c r="AQ145" s="3"/>
      <c r="AR145" s="3"/>
      <c r="AS145" s="56">
        <v>1</v>
      </c>
      <c r="AU145" s="54">
        <v>0</v>
      </c>
      <c r="AV145" s="3">
        <v>512</v>
      </c>
      <c r="AW145" s="16">
        <v>51210</v>
      </c>
      <c r="AX145" s="16">
        <v>2</v>
      </c>
      <c r="AY145" s="16">
        <v>1</v>
      </c>
      <c r="AZ145" s="16">
        <v>2</v>
      </c>
      <c r="BA145" s="16">
        <v>0</v>
      </c>
      <c r="BB145" s="16">
        <v>1</v>
      </c>
      <c r="BC145" s="16">
        <v>0</v>
      </c>
      <c r="BD145" s="3" t="s">
        <v>333</v>
      </c>
      <c r="BE145" s="3" t="s">
        <v>334</v>
      </c>
      <c r="BF145" s="5" t="s">
        <v>344</v>
      </c>
      <c r="BG145" s="5" t="s">
        <v>344</v>
      </c>
      <c r="BH145" s="5" t="s">
        <v>414</v>
      </c>
      <c r="BI145" s="5"/>
      <c r="BJ145" s="5" t="s">
        <v>344</v>
      </c>
      <c r="BK145" s="5" t="s">
        <v>344</v>
      </c>
      <c r="BL145" s="5" t="s">
        <v>414</v>
      </c>
      <c r="BM145" s="5"/>
      <c r="BN145" s="161">
        <v>0</v>
      </c>
      <c r="BO145" s="161">
        <v>0</v>
      </c>
      <c r="BP145" s="3"/>
      <c r="BQ145" s="5" t="s">
        <v>689</v>
      </c>
      <c r="BR145" s="5" t="s">
        <v>762</v>
      </c>
      <c r="BS145" s="3" t="s">
        <v>363</v>
      </c>
      <c r="BT145" s="3">
        <v>1</v>
      </c>
      <c r="BU145" s="3">
        <v>2</v>
      </c>
      <c r="BV145" s="3">
        <v>0</v>
      </c>
      <c r="BW145" s="59" t="s">
        <v>86</v>
      </c>
      <c r="BX145" s="12" t="s">
        <v>1424</v>
      </c>
      <c r="BY145" s="12">
        <v>0</v>
      </c>
      <c r="BZ145" s="12">
        <v>1</v>
      </c>
      <c r="CA145" s="59">
        <v>1</v>
      </c>
      <c r="CB145" s="59">
        <v>1</v>
      </c>
      <c r="CC145" s="5">
        <f>CA144</f>
        <v>0</v>
      </c>
      <c r="CD145" s="59">
        <v>0</v>
      </c>
      <c r="CE145" s="59">
        <v>1</v>
      </c>
      <c r="CF145" s="59">
        <v>1</v>
      </c>
      <c r="CG145" s="59">
        <v>0</v>
      </c>
      <c r="CH145" s="59">
        <v>0</v>
      </c>
      <c r="CI145" s="59">
        <v>1</v>
      </c>
      <c r="CJ145" s="59">
        <v>56</v>
      </c>
      <c r="CK145" s="19" t="s">
        <v>1480</v>
      </c>
      <c r="CL145" s="12">
        <f t="shared" si="521"/>
        <v>50</v>
      </c>
      <c r="CM145" s="12">
        <f t="shared" si="522"/>
        <v>50</v>
      </c>
      <c r="CN145" s="12">
        <f t="shared" ref="CN145" si="555">CL144</f>
        <v>49</v>
      </c>
      <c r="CO145" s="12">
        <v>1</v>
      </c>
      <c r="CP145" s="12">
        <v>1</v>
      </c>
      <c r="CQ145" s="59">
        <v>1</v>
      </c>
      <c r="CR145" s="161">
        <v>1</v>
      </c>
      <c r="CS145" s="161">
        <v>0</v>
      </c>
      <c r="CT145" s="161">
        <v>0</v>
      </c>
      <c r="CU145" s="59">
        <v>1</v>
      </c>
      <c r="CV145" s="161">
        <v>1</v>
      </c>
      <c r="CW145" s="161">
        <v>0</v>
      </c>
      <c r="CX145" s="161">
        <v>0</v>
      </c>
      <c r="CY145" s="59">
        <v>59.444444444444443</v>
      </c>
      <c r="CZ145" s="59">
        <v>12.820512820512819</v>
      </c>
      <c r="DA145" s="59">
        <v>1</v>
      </c>
      <c r="DB145" s="59">
        <v>1</v>
      </c>
      <c r="DC145" s="59">
        <v>9</v>
      </c>
      <c r="DD145" s="12">
        <f t="shared" ref="DD145" si="556">100-EM145</f>
        <v>50</v>
      </c>
      <c r="DE145" s="12">
        <f t="shared" si="532"/>
        <v>50</v>
      </c>
      <c r="DF145" s="12">
        <f t="shared" si="533"/>
        <v>50</v>
      </c>
      <c r="DG145" s="12">
        <f t="shared" ref="DG145:DG148" si="557">EM145</f>
        <v>50</v>
      </c>
      <c r="DH145" s="12">
        <f>DD144</f>
        <v>0</v>
      </c>
      <c r="DI145" s="12">
        <f t="shared" ref="DI145" si="558">DE144</f>
        <v>49</v>
      </c>
      <c r="DJ145" s="12">
        <v>1</v>
      </c>
      <c r="DK145" s="3" t="s">
        <v>320</v>
      </c>
      <c r="DL145" s="3">
        <v>1</v>
      </c>
      <c r="DM145" s="3" t="s">
        <v>761</v>
      </c>
      <c r="DN145" s="3" t="s">
        <v>86</v>
      </c>
      <c r="DO145" s="57" t="s">
        <v>1056</v>
      </c>
      <c r="DP145" s="3"/>
      <c r="DQ145" s="3"/>
      <c r="DR145" s="3"/>
      <c r="DS145" s="3"/>
      <c r="DT145" s="12">
        <f t="shared" ref="DT145" si="559">(DW145/DU145)*100</f>
        <v>12.820512820512819</v>
      </c>
      <c r="DU145" s="12">
        <f t="shared" si="528"/>
        <v>117000</v>
      </c>
      <c r="DV145" s="157">
        <v>102000</v>
      </c>
      <c r="DW145" s="157">
        <v>15000</v>
      </c>
      <c r="DX145" s="3"/>
      <c r="DY145" s="3"/>
      <c r="DZ145" s="153" t="s">
        <v>1012</v>
      </c>
      <c r="EA145" s="153" t="s">
        <v>1018</v>
      </c>
      <c r="EB145" s="12"/>
      <c r="EC145" s="12"/>
      <c r="ED145" s="12">
        <f t="shared" ref="ED145" si="560">(EG145/EE145)*100</f>
        <v>59.444444444444443</v>
      </c>
      <c r="EE145" s="12">
        <f t="shared" si="530"/>
        <v>180</v>
      </c>
      <c r="EF145" s="3">
        <v>73</v>
      </c>
      <c r="EG145" s="3">
        <v>107</v>
      </c>
      <c r="EH145" s="3"/>
      <c r="EI145" s="3"/>
      <c r="EJ145" s="67" t="s">
        <v>768</v>
      </c>
      <c r="EK145" s="81">
        <v>100</v>
      </c>
      <c r="EL145" s="56" t="s">
        <v>424</v>
      </c>
      <c r="EM145" s="81">
        <v>50</v>
      </c>
      <c r="EN145" s="56"/>
      <c r="EO145" s="81"/>
      <c r="EP145" s="56"/>
      <c r="EQ145" s="81"/>
      <c r="ER145" s="12" t="s">
        <v>695</v>
      </c>
      <c r="ES145" s="12">
        <v>0</v>
      </c>
      <c r="ET145" s="12" t="s">
        <v>948</v>
      </c>
      <c r="EU145" s="3"/>
      <c r="EV145" s="3"/>
      <c r="EW145" s="3"/>
      <c r="EX145" s="16">
        <v>1112</v>
      </c>
      <c r="EZ145" s="16">
        <v>2</v>
      </c>
      <c r="FB145" s="16">
        <v>1</v>
      </c>
      <c r="FC145" s="16">
        <v>1</v>
      </c>
      <c r="FD145" s="16">
        <v>3</v>
      </c>
      <c r="FE145" s="17">
        <v>24592</v>
      </c>
      <c r="FF145" s="16">
        <v>3</v>
      </c>
      <c r="FG145" s="17">
        <v>28854</v>
      </c>
      <c r="FH145" s="16">
        <v>2</v>
      </c>
      <c r="FI145" s="16">
        <v>0</v>
      </c>
      <c r="FL145" s="16">
        <v>811</v>
      </c>
      <c r="FP145" s="16">
        <v>811</v>
      </c>
      <c r="FQ145" s="16">
        <v>3</v>
      </c>
      <c r="FR145" s="16" t="s">
        <v>65</v>
      </c>
      <c r="FS145" s="16">
        <v>0</v>
      </c>
      <c r="FT145">
        <v>8</v>
      </c>
      <c r="FU145">
        <v>8</v>
      </c>
      <c r="FV145" s="134">
        <v>34189</v>
      </c>
      <c r="FW145">
        <v>8</v>
      </c>
      <c r="FX145">
        <v>8</v>
      </c>
      <c r="FY145" s="134">
        <v>34189</v>
      </c>
      <c r="FZ145" s="134">
        <v>34159</v>
      </c>
      <c r="GA145" s="134">
        <v>34129</v>
      </c>
      <c r="GB145" s="134">
        <v>34099</v>
      </c>
      <c r="GC145" s="134">
        <v>34069</v>
      </c>
      <c r="GD145" s="134">
        <v>34039</v>
      </c>
      <c r="GE145" s="134">
        <v>34009</v>
      </c>
      <c r="GF145" s="134">
        <v>33824</v>
      </c>
      <c r="GG145" s="134">
        <v>34159</v>
      </c>
      <c r="GH145" s="134">
        <v>34129</v>
      </c>
      <c r="GI145" s="134">
        <v>34099</v>
      </c>
      <c r="GJ145" s="134">
        <v>34069</v>
      </c>
      <c r="GK145" s="134">
        <v>34039</v>
      </c>
      <c r="GL145" s="134">
        <v>34009</v>
      </c>
      <c r="GM145" s="134">
        <v>33824</v>
      </c>
      <c r="GN145">
        <v>1</v>
      </c>
      <c r="GO145">
        <v>5</v>
      </c>
      <c r="GP145">
        <v>7</v>
      </c>
      <c r="GQ145">
        <v>11</v>
      </c>
      <c r="GR145">
        <v>8</v>
      </c>
      <c r="GS145">
        <v>11</v>
      </c>
      <c r="GT145">
        <v>8</v>
      </c>
      <c r="GU145">
        <v>15</v>
      </c>
      <c r="GV145">
        <v>8</v>
      </c>
      <c r="GW145">
        <v>15</v>
      </c>
      <c r="GX145">
        <v>8</v>
      </c>
      <c r="GY145">
        <v>15</v>
      </c>
      <c r="GZ145">
        <v>8</v>
      </c>
      <c r="HA145">
        <v>34</v>
      </c>
      <c r="HB145">
        <v>8</v>
      </c>
      <c r="HC145">
        <v>20</v>
      </c>
      <c r="HD145">
        <v>89</v>
      </c>
      <c r="HE145">
        <v>26</v>
      </c>
      <c r="HF145">
        <v>90</v>
      </c>
      <c r="HG145">
        <v>26</v>
      </c>
      <c r="HH145">
        <v>90</v>
      </c>
      <c r="HI145">
        <v>30</v>
      </c>
      <c r="HJ145">
        <v>90</v>
      </c>
      <c r="HK145">
        <v>30</v>
      </c>
      <c r="HL145">
        <v>90</v>
      </c>
      <c r="HM145">
        <v>30</v>
      </c>
      <c r="HN145">
        <v>90</v>
      </c>
      <c r="HO145">
        <v>49</v>
      </c>
      <c r="HP145">
        <v>90</v>
      </c>
      <c r="HQ145">
        <v>0.81651376146789001</v>
      </c>
      <c r="HR145">
        <v>0.77586206896551702</v>
      </c>
      <c r="HS145">
        <v>0.77586206896551702</v>
      </c>
      <c r="HT145">
        <v>0.75</v>
      </c>
      <c r="HU145">
        <v>0.75</v>
      </c>
      <c r="HV145">
        <v>0.75</v>
      </c>
      <c r="HW145">
        <v>0.64748201438848896</v>
      </c>
      <c r="HX145">
        <v>0.58333333333333304</v>
      </c>
      <c r="HY145">
        <v>0.42105263157894701</v>
      </c>
      <c r="HZ145">
        <v>0.42105263157894701</v>
      </c>
      <c r="IA145">
        <v>0.34782608695652201</v>
      </c>
      <c r="IB145">
        <v>0.34782608695652201</v>
      </c>
      <c r="IC145">
        <v>0.34782608695652201</v>
      </c>
      <c r="ID145">
        <v>0.19047619047618999</v>
      </c>
    </row>
    <row r="146" spans="1:238" s="16" customFormat="1" x14ac:dyDescent="0.2">
      <c r="A146" s="16" t="s">
        <v>77</v>
      </c>
      <c r="B146" s="16">
        <v>1993</v>
      </c>
      <c r="C146" s="16">
        <v>1</v>
      </c>
      <c r="D146" s="16" t="s">
        <v>78</v>
      </c>
      <c r="E146" s="16" t="s">
        <v>79</v>
      </c>
      <c r="G146" s="16" t="s">
        <v>86</v>
      </c>
      <c r="H146" s="16" t="s">
        <v>86</v>
      </c>
      <c r="I146" s="16" t="s">
        <v>87</v>
      </c>
      <c r="S146" s="16" t="s">
        <v>248</v>
      </c>
      <c r="T146" s="3">
        <v>1</v>
      </c>
      <c r="U146" s="3" t="s">
        <v>249</v>
      </c>
      <c r="V146" s="3" t="s">
        <v>250</v>
      </c>
      <c r="W146" s="3" t="s">
        <v>57</v>
      </c>
      <c r="X146" s="3" t="s">
        <v>180</v>
      </c>
      <c r="Y146" s="3" t="s">
        <v>57</v>
      </c>
      <c r="Z146" s="3" t="s">
        <v>57</v>
      </c>
      <c r="AA146" s="3"/>
      <c r="AB146" s="3"/>
      <c r="AC146" s="3" t="s">
        <v>57</v>
      </c>
      <c r="AD146" s="3" t="s">
        <v>60</v>
      </c>
      <c r="AE146" s="3" t="s">
        <v>60</v>
      </c>
      <c r="AF146" s="3">
        <v>0</v>
      </c>
      <c r="AG146" s="3" t="s">
        <v>516</v>
      </c>
      <c r="AH146" s="3"/>
      <c r="AI146" s="3"/>
      <c r="AJ146" s="3">
        <v>0</v>
      </c>
      <c r="AK146" s="62">
        <v>0</v>
      </c>
      <c r="AL146" s="3">
        <v>0</v>
      </c>
      <c r="AM146" s="3">
        <v>0</v>
      </c>
      <c r="AN146" s="3">
        <v>0</v>
      </c>
      <c r="AO146" s="3"/>
      <c r="AP146" s="3"/>
      <c r="AQ146" s="3"/>
      <c r="AR146" s="3"/>
      <c r="AS146" s="56">
        <v>1</v>
      </c>
      <c r="AU146" s="54">
        <v>0</v>
      </c>
      <c r="AV146" s="3">
        <v>512</v>
      </c>
      <c r="AW146" s="16">
        <v>51220</v>
      </c>
      <c r="AX146" s="16">
        <v>2</v>
      </c>
      <c r="AY146" s="16">
        <v>1</v>
      </c>
      <c r="AZ146" s="16">
        <v>2</v>
      </c>
      <c r="BA146" s="16">
        <v>1</v>
      </c>
      <c r="BB146" s="16">
        <v>0</v>
      </c>
      <c r="BC146" s="16">
        <v>1</v>
      </c>
      <c r="BD146" s="3" t="s">
        <v>303</v>
      </c>
      <c r="BE146" s="3" t="s">
        <v>383</v>
      </c>
      <c r="BF146" s="5" t="s">
        <v>344</v>
      </c>
      <c r="BG146" s="5" t="s">
        <v>344</v>
      </c>
      <c r="BH146" s="5" t="s">
        <v>414</v>
      </c>
      <c r="BI146" s="5"/>
      <c r="BJ146" s="5" t="s">
        <v>344</v>
      </c>
      <c r="BK146" s="5" t="s">
        <v>344</v>
      </c>
      <c r="BL146" s="5" t="s">
        <v>414</v>
      </c>
      <c r="BM146" s="5"/>
      <c r="BN146" s="161">
        <v>0</v>
      </c>
      <c r="BO146" s="161">
        <v>0</v>
      </c>
      <c r="BP146" s="3"/>
      <c r="BQ146" s="5" t="s">
        <v>689</v>
      </c>
      <c r="BR146" s="5" t="s">
        <v>762</v>
      </c>
      <c r="BS146" s="3" t="s">
        <v>363</v>
      </c>
      <c r="BT146" s="3">
        <v>1</v>
      </c>
      <c r="BU146" s="3">
        <v>2</v>
      </c>
      <c r="BV146" s="3">
        <v>0</v>
      </c>
      <c r="BW146" s="59" t="s">
        <v>1136</v>
      </c>
      <c r="BX146" s="1" t="s">
        <v>320</v>
      </c>
      <c r="BY146" s="28">
        <v>1</v>
      </c>
      <c r="BZ146" s="28">
        <v>0</v>
      </c>
      <c r="CA146" s="59">
        <v>0</v>
      </c>
      <c r="CB146" s="59">
        <v>1</v>
      </c>
      <c r="CC146" s="5">
        <f>CA147</f>
        <v>1</v>
      </c>
      <c r="CD146" s="59">
        <v>0</v>
      </c>
      <c r="CE146" s="59">
        <v>1</v>
      </c>
      <c r="CF146" s="59">
        <v>0</v>
      </c>
      <c r="CG146" s="59">
        <v>0</v>
      </c>
      <c r="CH146" s="59">
        <v>0</v>
      </c>
      <c r="CI146" s="59">
        <v>1</v>
      </c>
      <c r="CJ146" s="59">
        <v>53</v>
      </c>
      <c r="CK146" s="19" t="s">
        <v>1479</v>
      </c>
      <c r="CL146" s="12">
        <f t="shared" si="521"/>
        <v>0</v>
      </c>
      <c r="CM146" s="12">
        <f t="shared" si="522"/>
        <v>100</v>
      </c>
      <c r="CN146" s="12">
        <f t="shared" ref="CN146" si="561">CL147</f>
        <v>100</v>
      </c>
      <c r="CO146" s="12">
        <v>1</v>
      </c>
      <c r="CP146" s="12">
        <v>0</v>
      </c>
      <c r="CQ146" s="59">
        <v>1</v>
      </c>
      <c r="CR146" s="161">
        <v>1</v>
      </c>
      <c r="CS146" s="161">
        <v>0</v>
      </c>
      <c r="CT146" s="161">
        <v>0</v>
      </c>
      <c r="CU146" s="59">
        <v>1</v>
      </c>
      <c r="CV146" s="161">
        <v>1</v>
      </c>
      <c r="CW146" s="161">
        <v>0</v>
      </c>
      <c r="CX146" s="161">
        <v>0</v>
      </c>
      <c r="CY146" s="59">
        <v>40.555555555555557</v>
      </c>
      <c r="CZ146" s="59">
        <v>87.179487179487182</v>
      </c>
      <c r="DA146" s="59">
        <v>1</v>
      </c>
      <c r="DB146" s="59">
        <v>1</v>
      </c>
      <c r="DC146" s="59">
        <v>12</v>
      </c>
      <c r="DD146" s="12">
        <f t="shared" ref="DD146" si="562">100-EK146</f>
        <v>0</v>
      </c>
      <c r="DE146" s="12">
        <f t="shared" si="532"/>
        <v>0</v>
      </c>
      <c r="DF146" s="12">
        <f t="shared" si="524"/>
        <v>100</v>
      </c>
      <c r="DG146" s="12">
        <f t="shared" ref="DG146" si="563">EK146</f>
        <v>100</v>
      </c>
      <c r="DH146" s="12">
        <f>DD147</f>
        <v>100</v>
      </c>
      <c r="DI146" s="12">
        <f t="shared" ref="DI146:DI164" si="564">DE147</f>
        <v>100</v>
      </c>
      <c r="DJ146" s="12">
        <v>0</v>
      </c>
      <c r="DK146" s="3" t="s">
        <v>320</v>
      </c>
      <c r="DL146" s="3">
        <v>1</v>
      </c>
      <c r="DM146" s="3" t="s">
        <v>761</v>
      </c>
      <c r="DN146" s="3" t="s">
        <v>86</v>
      </c>
      <c r="DO146" s="57" t="s">
        <v>1056</v>
      </c>
      <c r="DP146" s="3"/>
      <c r="DQ146" s="3"/>
      <c r="DR146" s="3"/>
      <c r="DS146" s="3"/>
      <c r="DT146" s="12">
        <f t="shared" ref="DT146:DT184" si="565">(DV146/DU146)*100</f>
        <v>87.179487179487182</v>
      </c>
      <c r="DU146" s="12">
        <f t="shared" si="528"/>
        <v>117000</v>
      </c>
      <c r="DV146" s="157">
        <v>102000</v>
      </c>
      <c r="DW146" s="157">
        <v>15000</v>
      </c>
      <c r="DX146" s="3"/>
      <c r="DY146" s="3"/>
      <c r="DZ146" s="153" t="s">
        <v>1012</v>
      </c>
      <c r="EA146" s="153" t="s">
        <v>1018</v>
      </c>
      <c r="EB146" s="12"/>
      <c r="EC146" s="12"/>
      <c r="ED146" s="12">
        <f t="shared" ref="ED146:ED186" si="566">(EF146/EE146)*100</f>
        <v>40.555555555555557</v>
      </c>
      <c r="EE146" s="12">
        <f t="shared" si="530"/>
        <v>180</v>
      </c>
      <c r="EF146" s="3">
        <v>73</v>
      </c>
      <c r="EG146" s="3">
        <v>107</v>
      </c>
      <c r="EH146" s="3"/>
      <c r="EI146" s="3"/>
      <c r="EJ146" s="56" t="s">
        <v>766</v>
      </c>
      <c r="EK146" s="81">
        <v>100</v>
      </c>
      <c r="EL146" s="56" t="s">
        <v>936</v>
      </c>
      <c r="EM146" s="81">
        <v>0</v>
      </c>
      <c r="EN146" s="56"/>
      <c r="EO146" s="81"/>
      <c r="EP146" s="56"/>
      <c r="EQ146" s="81"/>
      <c r="ER146" s="12" t="s">
        <v>695</v>
      </c>
      <c r="ES146" s="12">
        <v>0</v>
      </c>
      <c r="ET146" s="12" t="s">
        <v>949</v>
      </c>
      <c r="EU146" s="3"/>
      <c r="EV146" s="3"/>
      <c r="EW146" s="3"/>
      <c r="EX146" s="16">
        <v>1112</v>
      </c>
      <c r="EZ146" s="16">
        <v>2</v>
      </c>
      <c r="FB146" s="16">
        <v>1</v>
      </c>
      <c r="FC146" s="16">
        <v>1</v>
      </c>
      <c r="FD146" s="16">
        <v>3</v>
      </c>
      <c r="FE146" s="17">
        <v>24592</v>
      </c>
      <c r="FF146" s="16">
        <v>3</v>
      </c>
      <c r="FG146" s="17">
        <v>28854</v>
      </c>
      <c r="FH146" s="16">
        <v>2</v>
      </c>
      <c r="FI146" s="16">
        <v>0</v>
      </c>
      <c r="FL146" s="16">
        <v>811</v>
      </c>
      <c r="FP146" s="16">
        <v>811</v>
      </c>
      <c r="FQ146" s="16">
        <v>3</v>
      </c>
      <c r="FR146" s="16" t="s">
        <v>65</v>
      </c>
      <c r="FS146" s="16">
        <v>1</v>
      </c>
      <c r="FT146">
        <v>8</v>
      </c>
      <c r="FU146">
        <v>8</v>
      </c>
      <c r="FV146" s="134">
        <v>34189</v>
      </c>
      <c r="FW146">
        <v>8</v>
      </c>
      <c r="FX146">
        <v>8</v>
      </c>
      <c r="FY146" s="134">
        <v>34189</v>
      </c>
      <c r="FZ146" s="134">
        <v>34159</v>
      </c>
      <c r="GA146" s="134">
        <v>34129</v>
      </c>
      <c r="GB146" s="134">
        <v>34099</v>
      </c>
      <c r="GC146" s="134">
        <v>34069</v>
      </c>
      <c r="GD146" s="134">
        <v>34039</v>
      </c>
      <c r="GE146" s="134">
        <v>34009</v>
      </c>
      <c r="GF146" s="134">
        <v>33824</v>
      </c>
      <c r="GG146" s="134">
        <v>34159</v>
      </c>
      <c r="GH146" s="134">
        <v>34129</v>
      </c>
      <c r="GI146" s="134">
        <v>34099</v>
      </c>
      <c r="GJ146" s="134">
        <v>34069</v>
      </c>
      <c r="GK146" s="134">
        <v>34039</v>
      </c>
      <c r="GL146" s="134">
        <v>34009</v>
      </c>
      <c r="GM146" s="134">
        <v>33824</v>
      </c>
      <c r="GN146">
        <v>1</v>
      </c>
      <c r="GO146">
        <v>5</v>
      </c>
      <c r="GP146">
        <v>7</v>
      </c>
      <c r="GQ146">
        <v>11</v>
      </c>
      <c r="GR146">
        <v>8</v>
      </c>
      <c r="GS146">
        <v>11</v>
      </c>
      <c r="GT146">
        <v>8</v>
      </c>
      <c r="GU146">
        <v>15</v>
      </c>
      <c r="GV146">
        <v>8</v>
      </c>
      <c r="GW146">
        <v>15</v>
      </c>
      <c r="GX146">
        <v>8</v>
      </c>
      <c r="GY146">
        <v>15</v>
      </c>
      <c r="GZ146">
        <v>8</v>
      </c>
      <c r="HA146">
        <v>34</v>
      </c>
      <c r="HB146">
        <v>8</v>
      </c>
      <c r="HC146">
        <v>20</v>
      </c>
      <c r="HD146">
        <v>89</v>
      </c>
      <c r="HE146">
        <v>26</v>
      </c>
      <c r="HF146">
        <v>90</v>
      </c>
      <c r="HG146">
        <v>26</v>
      </c>
      <c r="HH146">
        <v>90</v>
      </c>
      <c r="HI146">
        <v>30</v>
      </c>
      <c r="HJ146">
        <v>90</v>
      </c>
      <c r="HK146">
        <v>30</v>
      </c>
      <c r="HL146">
        <v>90</v>
      </c>
      <c r="HM146">
        <v>30</v>
      </c>
      <c r="HN146">
        <v>90</v>
      </c>
      <c r="HO146">
        <v>49</v>
      </c>
      <c r="HP146">
        <v>90</v>
      </c>
      <c r="HQ146">
        <v>0.18348623853210999</v>
      </c>
      <c r="HR146">
        <v>0.22413793103448301</v>
      </c>
      <c r="HS146">
        <v>0.22413793103448301</v>
      </c>
      <c r="HT146">
        <v>0.25</v>
      </c>
      <c r="HU146">
        <v>0.25</v>
      </c>
      <c r="HV146">
        <v>0.25</v>
      </c>
      <c r="HW146">
        <v>0.35251798561151099</v>
      </c>
      <c r="HX146">
        <v>0.41666666666666702</v>
      </c>
      <c r="HY146">
        <v>0.57894736842105299</v>
      </c>
      <c r="HZ146">
        <v>0.57894736842105299</v>
      </c>
      <c r="IA146">
        <v>0.65217391304347805</v>
      </c>
      <c r="IB146">
        <v>0.65217391304347805</v>
      </c>
      <c r="IC146">
        <v>0.65217391304347805</v>
      </c>
      <c r="ID146">
        <v>0.80952380952380998</v>
      </c>
    </row>
    <row r="147" spans="1:238" s="16" customFormat="1" x14ac:dyDescent="0.2">
      <c r="A147" s="16" t="s">
        <v>77</v>
      </c>
      <c r="B147" s="16">
        <v>1993</v>
      </c>
      <c r="C147" s="16">
        <v>1</v>
      </c>
      <c r="D147" s="16" t="s">
        <v>78</v>
      </c>
      <c r="E147" s="16" t="s">
        <v>79</v>
      </c>
      <c r="G147" s="16" t="s">
        <v>86</v>
      </c>
      <c r="H147" s="16" t="s">
        <v>86</v>
      </c>
      <c r="I147" s="16" t="s">
        <v>87</v>
      </c>
      <c r="S147" s="16" t="s">
        <v>248</v>
      </c>
      <c r="T147" s="3">
        <v>1</v>
      </c>
      <c r="U147" s="3" t="s">
        <v>249</v>
      </c>
      <c r="V147" s="3" t="s">
        <v>250</v>
      </c>
      <c r="W147" s="3" t="s">
        <v>57</v>
      </c>
      <c r="X147" s="3" t="s">
        <v>180</v>
      </c>
      <c r="Y147" s="3" t="s">
        <v>57</v>
      </c>
      <c r="Z147" s="3" t="s">
        <v>57</v>
      </c>
      <c r="AA147" s="3"/>
      <c r="AB147" s="3"/>
      <c r="AC147" s="3" t="s">
        <v>57</v>
      </c>
      <c r="AD147" s="3" t="s">
        <v>60</v>
      </c>
      <c r="AE147" s="3" t="s">
        <v>60</v>
      </c>
      <c r="AF147" s="3">
        <v>0</v>
      </c>
      <c r="AG147" s="3" t="s">
        <v>516</v>
      </c>
      <c r="AH147" s="3"/>
      <c r="AI147" s="3"/>
      <c r="AJ147" s="3">
        <v>0</v>
      </c>
      <c r="AK147" s="62">
        <v>0</v>
      </c>
      <c r="AL147" s="3">
        <v>0</v>
      </c>
      <c r="AM147" s="3">
        <v>0</v>
      </c>
      <c r="AN147" s="3">
        <v>0</v>
      </c>
      <c r="AO147" s="3"/>
      <c r="AP147" s="3"/>
      <c r="AQ147" s="3"/>
      <c r="AR147" s="3"/>
      <c r="AS147" s="56">
        <v>1</v>
      </c>
      <c r="AU147" s="54">
        <v>0</v>
      </c>
      <c r="AV147" s="3">
        <v>512</v>
      </c>
      <c r="AW147" s="16">
        <v>51220</v>
      </c>
      <c r="AX147" s="16">
        <v>2</v>
      </c>
      <c r="AY147" s="16">
        <v>1</v>
      </c>
      <c r="AZ147" s="16">
        <v>2</v>
      </c>
      <c r="BA147" s="16">
        <v>1</v>
      </c>
      <c r="BB147" s="16">
        <v>0</v>
      </c>
      <c r="BC147" s="16">
        <v>1</v>
      </c>
      <c r="BD147" s="3" t="s">
        <v>303</v>
      </c>
      <c r="BE147" s="3" t="s">
        <v>383</v>
      </c>
      <c r="BF147" s="5" t="s">
        <v>344</v>
      </c>
      <c r="BG147" s="5" t="s">
        <v>344</v>
      </c>
      <c r="BH147" s="5" t="s">
        <v>414</v>
      </c>
      <c r="BI147" s="5"/>
      <c r="BJ147" s="5" t="s">
        <v>344</v>
      </c>
      <c r="BK147" s="5" t="s">
        <v>344</v>
      </c>
      <c r="BL147" s="5" t="s">
        <v>414</v>
      </c>
      <c r="BM147" s="5"/>
      <c r="BN147" s="161">
        <v>0</v>
      </c>
      <c r="BO147" s="161">
        <v>0</v>
      </c>
      <c r="BP147" s="3"/>
      <c r="BQ147" s="5" t="s">
        <v>689</v>
      </c>
      <c r="BR147" s="5" t="s">
        <v>762</v>
      </c>
      <c r="BS147" s="3" t="s">
        <v>363</v>
      </c>
      <c r="BT147" s="3">
        <v>1</v>
      </c>
      <c r="BU147" s="3">
        <v>2</v>
      </c>
      <c r="BV147" s="3">
        <v>0</v>
      </c>
      <c r="BW147" s="59" t="s">
        <v>86</v>
      </c>
      <c r="BX147" s="12" t="s">
        <v>1424</v>
      </c>
      <c r="BY147" s="12">
        <v>0</v>
      </c>
      <c r="BZ147" s="12">
        <v>1</v>
      </c>
      <c r="CA147" s="59">
        <v>1</v>
      </c>
      <c r="CB147" s="59">
        <v>1</v>
      </c>
      <c r="CC147" s="5">
        <f>CA146</f>
        <v>0</v>
      </c>
      <c r="CD147" s="59">
        <v>0</v>
      </c>
      <c r="CE147" s="59">
        <v>1</v>
      </c>
      <c r="CF147" s="59">
        <v>1</v>
      </c>
      <c r="CG147" s="59">
        <v>0</v>
      </c>
      <c r="CH147" s="59">
        <v>0</v>
      </c>
      <c r="CI147" s="59">
        <v>1</v>
      </c>
      <c r="CJ147" s="59">
        <v>56</v>
      </c>
      <c r="CK147" s="19" t="s">
        <v>1480</v>
      </c>
      <c r="CL147" s="12">
        <f t="shared" si="521"/>
        <v>100</v>
      </c>
      <c r="CM147" s="12">
        <f t="shared" si="522"/>
        <v>0</v>
      </c>
      <c r="CN147" s="12">
        <f t="shared" ref="CN147" si="567">CL146</f>
        <v>0</v>
      </c>
      <c r="CO147" s="12">
        <v>1</v>
      </c>
      <c r="CP147" s="12">
        <v>0</v>
      </c>
      <c r="CQ147" s="62">
        <v>1</v>
      </c>
      <c r="CR147" s="161">
        <v>1</v>
      </c>
      <c r="CS147" s="161">
        <v>0</v>
      </c>
      <c r="CT147" s="161">
        <v>0</v>
      </c>
      <c r="CU147" s="62">
        <v>1</v>
      </c>
      <c r="CV147" s="161">
        <v>1</v>
      </c>
      <c r="CW147" s="161">
        <v>0</v>
      </c>
      <c r="CX147" s="161">
        <v>0</v>
      </c>
      <c r="CY147" s="62">
        <v>59.444444444444443</v>
      </c>
      <c r="CZ147" s="62">
        <v>12.820512820512819</v>
      </c>
      <c r="DA147" s="62">
        <v>1</v>
      </c>
      <c r="DB147" s="62">
        <v>1</v>
      </c>
      <c r="DC147" s="62">
        <v>9</v>
      </c>
      <c r="DD147" s="12">
        <f t="shared" ref="DD147" si="568">100-EM147</f>
        <v>100</v>
      </c>
      <c r="DE147" s="12">
        <f t="shared" si="532"/>
        <v>100</v>
      </c>
      <c r="DF147" s="12">
        <f t="shared" si="533"/>
        <v>0</v>
      </c>
      <c r="DG147" s="12">
        <f t="shared" si="557"/>
        <v>0</v>
      </c>
      <c r="DH147" s="12">
        <f>DD146</f>
        <v>0</v>
      </c>
      <c r="DI147" s="12">
        <f t="shared" ref="DI147:DI165" si="569">DE146</f>
        <v>0</v>
      </c>
      <c r="DJ147" s="12">
        <v>0</v>
      </c>
      <c r="DK147" s="3" t="s">
        <v>320</v>
      </c>
      <c r="DL147" s="3">
        <v>1</v>
      </c>
      <c r="DM147" s="3" t="s">
        <v>761</v>
      </c>
      <c r="DN147" s="3" t="s">
        <v>86</v>
      </c>
      <c r="DO147" s="57" t="s">
        <v>1056</v>
      </c>
      <c r="DP147" s="3"/>
      <c r="DQ147" s="3"/>
      <c r="DR147" s="3"/>
      <c r="DS147" s="3"/>
      <c r="DT147" s="12">
        <f t="shared" ref="DT147:DT185" si="570">(DW147/DU147)*100</f>
        <v>12.820512820512819</v>
      </c>
      <c r="DU147" s="12">
        <f t="shared" si="528"/>
        <v>117000</v>
      </c>
      <c r="DV147" s="157">
        <v>102000</v>
      </c>
      <c r="DW147" s="157">
        <v>15000</v>
      </c>
      <c r="DX147" s="3"/>
      <c r="DY147" s="3"/>
      <c r="DZ147" s="153" t="s">
        <v>1012</v>
      </c>
      <c r="EA147" s="153" t="s">
        <v>1018</v>
      </c>
      <c r="EB147" s="12"/>
      <c r="EC147" s="12"/>
      <c r="ED147" s="12">
        <f t="shared" ref="ED147:ED187" si="571">(EG147/EE147)*100</f>
        <v>59.444444444444443</v>
      </c>
      <c r="EE147" s="12">
        <f t="shared" si="530"/>
        <v>180</v>
      </c>
      <c r="EF147" s="3">
        <v>73</v>
      </c>
      <c r="EG147" s="3">
        <v>107</v>
      </c>
      <c r="EH147" s="3"/>
      <c r="EI147" s="3"/>
      <c r="EJ147" s="56" t="s">
        <v>766</v>
      </c>
      <c r="EK147" s="81">
        <v>100</v>
      </c>
      <c r="EL147" s="56" t="s">
        <v>936</v>
      </c>
      <c r="EM147" s="81">
        <v>0</v>
      </c>
      <c r="EN147" s="56"/>
      <c r="EO147" s="81"/>
      <c r="EP147" s="56"/>
      <c r="EQ147" s="81"/>
      <c r="ER147" s="12" t="s">
        <v>695</v>
      </c>
      <c r="ES147" s="12">
        <v>0</v>
      </c>
      <c r="ET147" s="12" t="s">
        <v>949</v>
      </c>
      <c r="EU147" s="3"/>
      <c r="EV147" s="3"/>
      <c r="EW147" s="3"/>
      <c r="EX147" s="16">
        <v>1112</v>
      </c>
      <c r="EZ147" s="16">
        <v>2</v>
      </c>
      <c r="FB147" s="16">
        <v>1</v>
      </c>
      <c r="FC147" s="16">
        <v>1</v>
      </c>
      <c r="FD147" s="16">
        <v>3</v>
      </c>
      <c r="FE147" s="17">
        <v>24592</v>
      </c>
      <c r="FF147" s="16">
        <v>3</v>
      </c>
      <c r="FG147" s="17">
        <v>28854</v>
      </c>
      <c r="FH147" s="16">
        <v>2</v>
      </c>
      <c r="FI147" s="16">
        <v>0</v>
      </c>
      <c r="FL147" s="16">
        <v>811</v>
      </c>
      <c r="FP147" s="16">
        <v>811</v>
      </c>
      <c r="FQ147" s="16">
        <v>3</v>
      </c>
      <c r="FR147" s="16" t="s">
        <v>65</v>
      </c>
      <c r="FS147" s="16">
        <v>0</v>
      </c>
      <c r="FT147">
        <v>8</v>
      </c>
      <c r="FU147">
        <v>8</v>
      </c>
      <c r="FV147" s="134">
        <v>34189</v>
      </c>
      <c r="FW147">
        <v>8</v>
      </c>
      <c r="FX147">
        <v>8</v>
      </c>
      <c r="FY147" s="134">
        <v>34189</v>
      </c>
      <c r="FZ147" s="134">
        <v>34159</v>
      </c>
      <c r="GA147" s="134">
        <v>34129</v>
      </c>
      <c r="GB147" s="134">
        <v>34099</v>
      </c>
      <c r="GC147" s="134">
        <v>34069</v>
      </c>
      <c r="GD147" s="134">
        <v>34039</v>
      </c>
      <c r="GE147" s="134">
        <v>34009</v>
      </c>
      <c r="GF147" s="134">
        <v>33824</v>
      </c>
      <c r="GG147" s="134">
        <v>34159</v>
      </c>
      <c r="GH147" s="134">
        <v>34129</v>
      </c>
      <c r="GI147" s="134">
        <v>34099</v>
      </c>
      <c r="GJ147" s="134">
        <v>34069</v>
      </c>
      <c r="GK147" s="134">
        <v>34039</v>
      </c>
      <c r="GL147" s="134">
        <v>34009</v>
      </c>
      <c r="GM147" s="134">
        <v>33824</v>
      </c>
      <c r="GN147">
        <v>1</v>
      </c>
      <c r="GO147">
        <v>5</v>
      </c>
      <c r="GP147">
        <v>7</v>
      </c>
      <c r="GQ147">
        <v>11</v>
      </c>
      <c r="GR147">
        <v>8</v>
      </c>
      <c r="GS147">
        <v>11</v>
      </c>
      <c r="GT147">
        <v>8</v>
      </c>
      <c r="GU147">
        <v>15</v>
      </c>
      <c r="GV147">
        <v>8</v>
      </c>
      <c r="GW147">
        <v>15</v>
      </c>
      <c r="GX147">
        <v>8</v>
      </c>
      <c r="GY147">
        <v>15</v>
      </c>
      <c r="GZ147">
        <v>8</v>
      </c>
      <c r="HA147">
        <v>34</v>
      </c>
      <c r="HB147">
        <v>8</v>
      </c>
      <c r="HC147">
        <v>20</v>
      </c>
      <c r="HD147">
        <v>89</v>
      </c>
      <c r="HE147">
        <v>26</v>
      </c>
      <c r="HF147">
        <v>90</v>
      </c>
      <c r="HG147">
        <v>26</v>
      </c>
      <c r="HH147">
        <v>90</v>
      </c>
      <c r="HI147">
        <v>30</v>
      </c>
      <c r="HJ147">
        <v>90</v>
      </c>
      <c r="HK147">
        <v>30</v>
      </c>
      <c r="HL147">
        <v>90</v>
      </c>
      <c r="HM147">
        <v>30</v>
      </c>
      <c r="HN147">
        <v>90</v>
      </c>
      <c r="HO147">
        <v>49</v>
      </c>
      <c r="HP147">
        <v>90</v>
      </c>
      <c r="HQ147">
        <v>0.81651376146789001</v>
      </c>
      <c r="HR147">
        <v>0.77586206896551702</v>
      </c>
      <c r="HS147">
        <v>0.77586206896551702</v>
      </c>
      <c r="HT147">
        <v>0.75</v>
      </c>
      <c r="HU147">
        <v>0.75</v>
      </c>
      <c r="HV147">
        <v>0.75</v>
      </c>
      <c r="HW147">
        <v>0.64748201438848896</v>
      </c>
      <c r="HX147">
        <v>0.58333333333333304</v>
      </c>
      <c r="HY147">
        <v>0.42105263157894701</v>
      </c>
      <c r="HZ147">
        <v>0.42105263157894701</v>
      </c>
      <c r="IA147">
        <v>0.34782608695652201</v>
      </c>
      <c r="IB147">
        <v>0.34782608695652201</v>
      </c>
      <c r="IC147">
        <v>0.34782608695652201</v>
      </c>
      <c r="ID147">
        <v>0.19047619047618999</v>
      </c>
    </row>
    <row r="148" spans="1:238" s="54" customFormat="1" x14ac:dyDescent="0.2">
      <c r="A148" s="54" t="s">
        <v>161</v>
      </c>
      <c r="B148" s="54">
        <v>1991</v>
      </c>
      <c r="C148" s="54">
        <v>8</v>
      </c>
      <c r="D148" s="54" t="s">
        <v>162</v>
      </c>
      <c r="E148" s="54" t="s">
        <v>163</v>
      </c>
      <c r="G148" s="54" t="s">
        <v>164</v>
      </c>
      <c r="H148" s="54" t="s">
        <v>165</v>
      </c>
      <c r="I148" s="54" t="s">
        <v>166</v>
      </c>
      <c r="J148" s="54" t="s">
        <v>167</v>
      </c>
      <c r="K148" s="54" t="s">
        <v>168</v>
      </c>
      <c r="T148" s="56">
        <v>1</v>
      </c>
      <c r="U148" s="56" t="s">
        <v>169</v>
      </c>
      <c r="V148" s="57" t="s">
        <v>89</v>
      </c>
      <c r="W148" s="62" t="s">
        <v>57</v>
      </c>
      <c r="X148" s="62" t="s">
        <v>57</v>
      </c>
      <c r="Y148" s="62" t="s">
        <v>57</v>
      </c>
      <c r="Z148" s="62" t="s">
        <v>101</v>
      </c>
      <c r="AA148" s="62"/>
      <c r="AB148" s="62"/>
      <c r="AC148" s="62" t="s">
        <v>102</v>
      </c>
      <c r="AD148" s="62" t="s">
        <v>60</v>
      </c>
      <c r="AE148" s="63" t="s">
        <v>171</v>
      </c>
      <c r="AF148" s="63">
        <v>1</v>
      </c>
      <c r="AG148" s="63" t="s">
        <v>506</v>
      </c>
      <c r="AH148" s="63"/>
      <c r="AI148" s="63">
        <v>1</v>
      </c>
      <c r="AJ148" s="3">
        <v>0</v>
      </c>
      <c r="AK148" s="62">
        <v>0</v>
      </c>
      <c r="AL148" s="56">
        <v>0</v>
      </c>
      <c r="AM148" s="56">
        <v>0</v>
      </c>
      <c r="AN148" s="56">
        <v>0</v>
      </c>
      <c r="AO148" s="56"/>
      <c r="AP148" s="56"/>
      <c r="AQ148" s="56"/>
      <c r="AR148" s="56"/>
      <c r="AS148" s="56">
        <v>0</v>
      </c>
      <c r="AU148" s="54">
        <v>0</v>
      </c>
      <c r="AV148" s="56">
        <v>600</v>
      </c>
      <c r="AW148" s="54">
        <v>60010</v>
      </c>
      <c r="AX148" s="54">
        <v>1</v>
      </c>
      <c r="AY148" s="54">
        <v>0</v>
      </c>
      <c r="AZ148" s="54">
        <v>1</v>
      </c>
      <c r="BA148" s="16">
        <v>1</v>
      </c>
      <c r="BB148" s="16">
        <v>0</v>
      </c>
      <c r="BC148" s="16">
        <v>0</v>
      </c>
      <c r="BD148" s="62" t="s">
        <v>303</v>
      </c>
      <c r="BE148" s="62" t="s">
        <v>384</v>
      </c>
      <c r="BF148" s="57" t="s">
        <v>352</v>
      </c>
      <c r="BG148" s="57" t="s">
        <v>327</v>
      </c>
      <c r="BH148" s="57" t="s">
        <v>370</v>
      </c>
      <c r="BI148" s="56"/>
      <c r="BJ148" s="57" t="s">
        <v>352</v>
      </c>
      <c r="BK148" s="57" t="s">
        <v>346</v>
      </c>
      <c r="BL148" s="57" t="s">
        <v>370</v>
      </c>
      <c r="BM148" s="54" t="s">
        <v>771</v>
      </c>
      <c r="BN148" s="161">
        <v>0</v>
      </c>
      <c r="BO148" s="161">
        <v>0</v>
      </c>
      <c r="BQ148" s="54" t="s">
        <v>772</v>
      </c>
      <c r="BR148" s="56">
        <v>0</v>
      </c>
      <c r="BS148" s="62" t="s">
        <v>396</v>
      </c>
      <c r="BT148" s="62">
        <v>1</v>
      </c>
      <c r="BU148" s="97">
        <v>2</v>
      </c>
      <c r="BV148" s="97">
        <v>0</v>
      </c>
      <c r="BW148" s="97" t="s">
        <v>163</v>
      </c>
      <c r="BX148" s="97" t="s">
        <v>320</v>
      </c>
      <c r="BY148" s="97">
        <v>1</v>
      </c>
      <c r="BZ148" s="97">
        <v>0</v>
      </c>
      <c r="CA148" s="97">
        <v>0</v>
      </c>
      <c r="CB148" s="97">
        <v>1</v>
      </c>
      <c r="CC148" s="5">
        <f>CA149</f>
        <v>0</v>
      </c>
      <c r="CD148" s="97">
        <v>1</v>
      </c>
      <c r="CE148" s="97">
        <v>1</v>
      </c>
      <c r="CF148" s="97">
        <v>0</v>
      </c>
      <c r="CG148" s="97">
        <v>0</v>
      </c>
      <c r="CH148" s="97">
        <v>1</v>
      </c>
      <c r="CI148" s="97">
        <v>0</v>
      </c>
      <c r="CJ148" s="97">
        <v>61</v>
      </c>
      <c r="CK148" s="19" t="s">
        <v>1479</v>
      </c>
      <c r="CL148" s="12">
        <f t="shared" si="521"/>
        <v>0</v>
      </c>
      <c r="CM148" s="12">
        <f t="shared" si="522"/>
        <v>100</v>
      </c>
      <c r="CN148" s="12">
        <f t="shared" ref="CN148" si="572">CL149</f>
        <v>0</v>
      </c>
      <c r="CO148" s="56">
        <v>1</v>
      </c>
      <c r="CP148" s="56">
        <v>1</v>
      </c>
      <c r="CQ148" s="62">
        <v>0</v>
      </c>
      <c r="CR148" s="161">
        <v>0</v>
      </c>
      <c r="CS148" s="161">
        <v>1</v>
      </c>
      <c r="CT148" s="161">
        <v>0</v>
      </c>
      <c r="CU148" s="62">
        <v>0</v>
      </c>
      <c r="CV148" s="161">
        <v>0</v>
      </c>
      <c r="CW148" s="161">
        <v>1</v>
      </c>
      <c r="CX148" s="161">
        <v>0</v>
      </c>
      <c r="CY148" s="62">
        <v>42.441860465116278</v>
      </c>
      <c r="CZ148" s="62">
        <v>94.86725663716814</v>
      </c>
      <c r="DA148" s="62">
        <v>0</v>
      </c>
      <c r="DB148" s="62">
        <v>0</v>
      </c>
      <c r="DC148" s="62">
        <v>0</v>
      </c>
      <c r="DD148" s="12">
        <f t="shared" ref="DD148" si="573">100-EK148</f>
        <v>0</v>
      </c>
      <c r="DE148" s="12">
        <f t="shared" si="532"/>
        <v>0</v>
      </c>
      <c r="DF148" s="12">
        <f t="shared" si="524"/>
        <v>100</v>
      </c>
      <c r="DG148" s="12">
        <f t="shared" si="557"/>
        <v>100</v>
      </c>
      <c r="DH148" s="12">
        <f>DD149</f>
        <v>0</v>
      </c>
      <c r="DI148" s="12">
        <f t="shared" si="564"/>
        <v>0</v>
      </c>
      <c r="DJ148" s="56">
        <v>1</v>
      </c>
      <c r="DK148" s="97" t="s">
        <v>320</v>
      </c>
      <c r="DL148" s="97">
        <v>0</v>
      </c>
      <c r="DM148" s="98" t="s">
        <v>773</v>
      </c>
      <c r="DN148" s="97" t="s">
        <v>397</v>
      </c>
      <c r="DO148" s="97" t="s">
        <v>775</v>
      </c>
      <c r="DP148" s="62"/>
      <c r="DT148" s="12">
        <f t="shared" si="565"/>
        <v>94.86725663716814</v>
      </c>
      <c r="DU148" s="12">
        <f t="shared" si="528"/>
        <v>141250</v>
      </c>
      <c r="DV148" s="157">
        <v>134000</v>
      </c>
      <c r="DW148" s="56">
        <v>7250</v>
      </c>
      <c r="DZ148" s="101" t="s">
        <v>1020</v>
      </c>
      <c r="EA148" s="101" t="s">
        <v>1019</v>
      </c>
      <c r="EB148" s="102"/>
      <c r="EC148" s="102"/>
      <c r="ED148" s="12">
        <f t="shared" si="566"/>
        <v>42.441860465116278</v>
      </c>
      <c r="EE148" s="12">
        <f t="shared" si="530"/>
        <v>688</v>
      </c>
      <c r="EF148" s="56">
        <v>292</v>
      </c>
      <c r="EG148" s="56">
        <v>396</v>
      </c>
      <c r="EJ148" s="62" t="s">
        <v>398</v>
      </c>
      <c r="EK148" s="59">
        <v>100</v>
      </c>
      <c r="EL148" s="97" t="s">
        <v>963</v>
      </c>
      <c r="EM148" s="95">
        <v>100</v>
      </c>
      <c r="EN148" s="62"/>
      <c r="EO148" s="59"/>
      <c r="EP148" s="62"/>
      <c r="EQ148" s="59"/>
      <c r="ER148" s="54" t="s">
        <v>695</v>
      </c>
      <c r="ES148" s="54">
        <v>0</v>
      </c>
      <c r="ET148" s="54" t="s">
        <v>948</v>
      </c>
      <c r="EU148" s="54" t="s">
        <v>774</v>
      </c>
      <c r="EX148" s="54" t="s">
        <v>170</v>
      </c>
      <c r="EZ148" s="54">
        <v>2</v>
      </c>
      <c r="FB148" s="54">
        <v>1</v>
      </c>
      <c r="FC148" s="54">
        <v>1</v>
      </c>
      <c r="FD148" s="54">
        <v>3</v>
      </c>
      <c r="FE148" s="60">
        <v>23742</v>
      </c>
      <c r="FF148" s="54">
        <v>5</v>
      </c>
      <c r="FG148" s="60">
        <v>23742</v>
      </c>
      <c r="FH148" s="54">
        <v>5</v>
      </c>
      <c r="FI148" s="54">
        <v>0</v>
      </c>
      <c r="FL148" s="54">
        <v>100</v>
      </c>
      <c r="FP148" s="54">
        <v>100</v>
      </c>
      <c r="FQ148" s="54">
        <v>5</v>
      </c>
      <c r="FR148" s="54" t="s">
        <v>65</v>
      </c>
      <c r="FS148" s="54">
        <v>0</v>
      </c>
      <c r="FT148">
        <v>3</v>
      </c>
      <c r="FU148">
        <v>6</v>
      </c>
      <c r="FV148" s="134">
        <v>33392</v>
      </c>
      <c r="FW148">
        <v>6</v>
      </c>
      <c r="FX148">
        <v>26</v>
      </c>
      <c r="FY148" s="134">
        <v>33415</v>
      </c>
      <c r="FZ148" s="134">
        <v>33385</v>
      </c>
      <c r="GA148" s="134">
        <v>33355</v>
      </c>
      <c r="GB148" s="134">
        <v>33325</v>
      </c>
      <c r="GC148" s="134">
        <v>33295</v>
      </c>
      <c r="GD148" s="134">
        <v>33265</v>
      </c>
      <c r="GE148" s="134">
        <v>33235</v>
      </c>
      <c r="GF148" s="134">
        <v>33050</v>
      </c>
      <c r="GG148" s="134">
        <v>33362</v>
      </c>
      <c r="GH148" s="134">
        <v>33332</v>
      </c>
      <c r="GI148" s="134">
        <v>33302</v>
      </c>
      <c r="GJ148" s="134">
        <v>33272</v>
      </c>
      <c r="GK148" s="134">
        <v>33242</v>
      </c>
      <c r="GL148" s="134">
        <v>33212</v>
      </c>
      <c r="GM148" s="134">
        <v>33027</v>
      </c>
      <c r="GN148">
        <v>1</v>
      </c>
      <c r="GO148">
        <v>12</v>
      </c>
      <c r="GP148">
        <v>0</v>
      </c>
      <c r="GQ148">
        <v>46</v>
      </c>
      <c r="GR148">
        <v>27</v>
      </c>
      <c r="GS148">
        <v>48</v>
      </c>
      <c r="GT148">
        <v>27</v>
      </c>
      <c r="GU148">
        <v>63</v>
      </c>
      <c r="GV148">
        <v>64</v>
      </c>
      <c r="GW148">
        <v>162</v>
      </c>
      <c r="GX148">
        <v>226</v>
      </c>
      <c r="GY148">
        <v>206</v>
      </c>
      <c r="GZ148">
        <v>241</v>
      </c>
      <c r="HA148">
        <v>284</v>
      </c>
      <c r="HB148">
        <v>335</v>
      </c>
      <c r="HC148">
        <v>14</v>
      </c>
      <c r="HD148">
        <v>8</v>
      </c>
      <c r="HE148">
        <v>36</v>
      </c>
      <c r="HF148">
        <v>27</v>
      </c>
      <c r="HG148">
        <v>51</v>
      </c>
      <c r="HH148">
        <v>64</v>
      </c>
      <c r="HI148">
        <v>81</v>
      </c>
      <c r="HJ148">
        <v>120</v>
      </c>
      <c r="HK148">
        <v>99</v>
      </c>
      <c r="HL148">
        <v>135</v>
      </c>
      <c r="HM148">
        <v>232</v>
      </c>
      <c r="HN148">
        <v>288</v>
      </c>
      <c r="HO148">
        <v>272</v>
      </c>
      <c r="HP148">
        <v>335</v>
      </c>
      <c r="HQ148">
        <v>0.63636363636363602</v>
      </c>
      <c r="HR148">
        <v>0.57142857142857095</v>
      </c>
      <c r="HS148">
        <v>0.44347826086956499</v>
      </c>
      <c r="HT148">
        <v>0.402985074626866</v>
      </c>
      <c r="HU148">
        <v>0.42307692307692302</v>
      </c>
      <c r="HV148">
        <v>0.44615384615384601</v>
      </c>
      <c r="HW148">
        <v>0.44810543657331098</v>
      </c>
      <c r="HX148">
        <v>1</v>
      </c>
      <c r="HY148">
        <v>0.63013698630137005</v>
      </c>
      <c r="HZ148">
        <v>0.64</v>
      </c>
      <c r="IA148">
        <v>0.49606299212598398</v>
      </c>
      <c r="IB148">
        <v>0.41752577319587603</v>
      </c>
      <c r="IC148">
        <v>0.46085011185682301</v>
      </c>
      <c r="ID148">
        <v>0.45880452342487898</v>
      </c>
    </row>
    <row r="149" spans="1:238" s="54" customFormat="1" x14ac:dyDescent="0.2">
      <c r="A149" s="54" t="s">
        <v>161</v>
      </c>
      <c r="B149" s="54">
        <v>1991</v>
      </c>
      <c r="C149" s="54">
        <v>8</v>
      </c>
      <c r="D149" s="54" t="s">
        <v>162</v>
      </c>
      <c r="E149" s="54" t="s">
        <v>163</v>
      </c>
      <c r="G149" s="54" t="s">
        <v>164</v>
      </c>
      <c r="H149" s="54" t="s">
        <v>165</v>
      </c>
      <c r="I149" s="54" t="s">
        <v>166</v>
      </c>
      <c r="J149" s="54" t="s">
        <v>167</v>
      </c>
      <c r="K149" s="54" t="s">
        <v>168</v>
      </c>
      <c r="T149" s="56">
        <v>1</v>
      </c>
      <c r="U149" s="56" t="s">
        <v>169</v>
      </c>
      <c r="V149" s="57" t="s">
        <v>89</v>
      </c>
      <c r="W149" s="62" t="s">
        <v>57</v>
      </c>
      <c r="X149" s="62" t="s">
        <v>57</v>
      </c>
      <c r="Y149" s="62" t="s">
        <v>57</v>
      </c>
      <c r="Z149" s="62" t="s">
        <v>101</v>
      </c>
      <c r="AA149" s="62"/>
      <c r="AB149" s="62"/>
      <c r="AC149" s="62" t="s">
        <v>102</v>
      </c>
      <c r="AD149" s="62" t="s">
        <v>60</v>
      </c>
      <c r="AE149" s="63" t="s">
        <v>171</v>
      </c>
      <c r="AF149" s="63">
        <v>1</v>
      </c>
      <c r="AG149" s="63" t="s">
        <v>506</v>
      </c>
      <c r="AH149" s="63"/>
      <c r="AI149" s="63">
        <v>1</v>
      </c>
      <c r="AJ149" s="3">
        <v>0</v>
      </c>
      <c r="AK149" s="62">
        <v>0</v>
      </c>
      <c r="AL149" s="56">
        <v>0</v>
      </c>
      <c r="AM149" s="56">
        <v>0</v>
      </c>
      <c r="AN149" s="56">
        <v>0</v>
      </c>
      <c r="AO149" s="56"/>
      <c r="AP149" s="56"/>
      <c r="AQ149" s="56"/>
      <c r="AR149" s="56"/>
      <c r="AS149" s="56">
        <v>0</v>
      </c>
      <c r="AU149" s="54">
        <v>0</v>
      </c>
      <c r="AV149" s="56">
        <v>600</v>
      </c>
      <c r="AW149" s="54">
        <v>60010</v>
      </c>
      <c r="AX149" s="54">
        <v>1</v>
      </c>
      <c r="AY149" s="54">
        <v>0</v>
      </c>
      <c r="AZ149" s="54">
        <v>1</v>
      </c>
      <c r="BA149" s="16">
        <v>1</v>
      </c>
      <c r="BB149" s="16">
        <v>0</v>
      </c>
      <c r="BC149" s="16">
        <v>0</v>
      </c>
      <c r="BD149" s="62" t="s">
        <v>303</v>
      </c>
      <c r="BE149" s="62" t="s">
        <v>384</v>
      </c>
      <c r="BF149" s="57" t="s">
        <v>352</v>
      </c>
      <c r="BG149" s="57" t="s">
        <v>327</v>
      </c>
      <c r="BH149" s="57" t="s">
        <v>370</v>
      </c>
      <c r="BI149" s="56"/>
      <c r="BJ149" s="57" t="s">
        <v>352</v>
      </c>
      <c r="BK149" s="57" t="s">
        <v>346</v>
      </c>
      <c r="BL149" s="57" t="s">
        <v>370</v>
      </c>
      <c r="BM149" s="54" t="s">
        <v>771</v>
      </c>
      <c r="BN149" s="161">
        <v>0</v>
      </c>
      <c r="BO149" s="161">
        <v>0</v>
      </c>
      <c r="BQ149" s="54" t="s">
        <v>772</v>
      </c>
      <c r="BR149" s="56">
        <v>0</v>
      </c>
      <c r="BS149" s="62" t="s">
        <v>396</v>
      </c>
      <c r="BT149" s="62">
        <v>1</v>
      </c>
      <c r="BU149" s="97">
        <v>2</v>
      </c>
      <c r="BV149" s="97">
        <v>0</v>
      </c>
      <c r="BW149" s="97" t="s">
        <v>1426</v>
      </c>
      <c r="BX149" s="97" t="s">
        <v>1424</v>
      </c>
      <c r="BY149" s="97">
        <v>0</v>
      </c>
      <c r="BZ149" s="97">
        <v>1</v>
      </c>
      <c r="CA149" s="97">
        <v>0</v>
      </c>
      <c r="CB149" s="97">
        <v>1</v>
      </c>
      <c r="CC149" s="5">
        <f>CA148</f>
        <v>0</v>
      </c>
      <c r="CD149" s="97">
        <v>1</v>
      </c>
      <c r="CE149" s="97">
        <v>1</v>
      </c>
      <c r="CF149" s="97">
        <v>0</v>
      </c>
      <c r="CG149" s="97">
        <v>0</v>
      </c>
      <c r="CH149" s="97">
        <v>1</v>
      </c>
      <c r="CI149" s="97">
        <v>0</v>
      </c>
      <c r="CJ149" s="97">
        <v>62</v>
      </c>
      <c r="CK149" s="19" t="s">
        <v>1480</v>
      </c>
      <c r="CL149" s="12">
        <f t="shared" si="521"/>
        <v>0</v>
      </c>
      <c r="CM149" s="12">
        <f t="shared" si="522"/>
        <v>100</v>
      </c>
      <c r="CN149" s="12">
        <f t="shared" ref="CN149" si="574">CL148</f>
        <v>0</v>
      </c>
      <c r="CO149" s="56">
        <v>1</v>
      </c>
      <c r="CP149" s="56">
        <v>1</v>
      </c>
      <c r="CQ149" s="62">
        <v>0</v>
      </c>
      <c r="CR149" s="161">
        <v>0</v>
      </c>
      <c r="CS149" s="161">
        <v>1</v>
      </c>
      <c r="CT149" s="161">
        <v>0</v>
      </c>
      <c r="CU149" s="62">
        <v>0</v>
      </c>
      <c r="CV149" s="161">
        <v>0</v>
      </c>
      <c r="CW149" s="161">
        <v>1</v>
      </c>
      <c r="CX149" s="161">
        <v>0</v>
      </c>
      <c r="CY149" s="62">
        <v>57.558139534883722</v>
      </c>
      <c r="CZ149" s="62">
        <v>5.1327433628318584</v>
      </c>
      <c r="DA149" s="62">
        <v>0</v>
      </c>
      <c r="DB149" s="62">
        <v>0</v>
      </c>
      <c r="DC149" s="62">
        <v>0</v>
      </c>
      <c r="DD149" s="96">
        <f t="shared" ref="DD149" si="575">100-EM149</f>
        <v>0</v>
      </c>
      <c r="DE149" s="96">
        <f t="shared" si="532"/>
        <v>0</v>
      </c>
      <c r="DF149" s="96">
        <f t="shared" si="533"/>
        <v>100</v>
      </c>
      <c r="DG149" s="96">
        <v>100</v>
      </c>
      <c r="DH149" s="96">
        <f>DD148</f>
        <v>0</v>
      </c>
      <c r="DI149" s="96">
        <f t="shared" si="569"/>
        <v>0</v>
      </c>
      <c r="DJ149" s="56">
        <v>1</v>
      </c>
      <c r="DK149" s="97" t="s">
        <v>320</v>
      </c>
      <c r="DL149" s="97">
        <v>0</v>
      </c>
      <c r="DM149" s="98" t="s">
        <v>773</v>
      </c>
      <c r="DN149" s="97" t="s">
        <v>397</v>
      </c>
      <c r="DO149" s="97" t="s">
        <v>775</v>
      </c>
      <c r="DP149" s="62"/>
      <c r="DT149" s="12">
        <f t="shared" si="570"/>
        <v>5.1327433628318584</v>
      </c>
      <c r="DU149" s="12">
        <f t="shared" si="528"/>
        <v>141250</v>
      </c>
      <c r="DV149" s="157">
        <v>134000</v>
      </c>
      <c r="DW149" s="56">
        <v>7250</v>
      </c>
      <c r="DZ149" s="101" t="s">
        <v>1020</v>
      </c>
      <c r="EA149" s="101" t="s">
        <v>1019</v>
      </c>
      <c r="EB149" s="102"/>
      <c r="EC149" s="102"/>
      <c r="ED149" s="12">
        <f t="shared" si="571"/>
        <v>57.558139534883722</v>
      </c>
      <c r="EE149" s="12">
        <f t="shared" si="530"/>
        <v>688</v>
      </c>
      <c r="EF149" s="56">
        <v>292</v>
      </c>
      <c r="EG149" s="56">
        <v>396</v>
      </c>
      <c r="EJ149" s="62" t="s">
        <v>398</v>
      </c>
      <c r="EK149" s="59">
        <v>100</v>
      </c>
      <c r="EL149" s="97" t="s">
        <v>963</v>
      </c>
      <c r="EM149" s="95">
        <v>100</v>
      </c>
      <c r="EN149" s="62"/>
      <c r="EO149" s="59"/>
      <c r="EP149" s="62"/>
      <c r="EQ149" s="59"/>
      <c r="ER149" s="54" t="s">
        <v>695</v>
      </c>
      <c r="ES149" s="54">
        <v>0</v>
      </c>
      <c r="ET149" s="54" t="s">
        <v>948</v>
      </c>
      <c r="EU149" s="54" t="s">
        <v>774</v>
      </c>
      <c r="EX149" s="54" t="s">
        <v>170</v>
      </c>
      <c r="EZ149" s="54">
        <v>2</v>
      </c>
      <c r="FB149" s="54">
        <v>1</v>
      </c>
      <c r="FC149" s="54">
        <v>1</v>
      </c>
      <c r="FD149" s="54">
        <v>3</v>
      </c>
      <c r="FE149" s="60">
        <v>23742</v>
      </c>
      <c r="FF149" s="54">
        <v>5</v>
      </c>
      <c r="FG149" s="60">
        <v>23742</v>
      </c>
      <c r="FH149" s="54">
        <v>5</v>
      </c>
      <c r="FI149" s="54">
        <v>0</v>
      </c>
      <c r="FL149" s="54">
        <v>100</v>
      </c>
      <c r="FP149" s="54">
        <v>100</v>
      </c>
      <c r="FQ149" s="54">
        <v>5</v>
      </c>
      <c r="FR149" s="54" t="s">
        <v>65</v>
      </c>
      <c r="FS149" s="54">
        <v>0</v>
      </c>
      <c r="FT149">
        <v>3</v>
      </c>
      <c r="FU149">
        <v>6</v>
      </c>
      <c r="FV149" s="134">
        <v>33392</v>
      </c>
      <c r="FW149">
        <v>6</v>
      </c>
      <c r="FX149">
        <v>26</v>
      </c>
      <c r="FY149" s="134">
        <v>33415</v>
      </c>
      <c r="FZ149" s="134">
        <v>33385</v>
      </c>
      <c r="GA149" s="134">
        <v>33355</v>
      </c>
      <c r="GB149" s="134">
        <v>33325</v>
      </c>
      <c r="GC149" s="134">
        <v>33295</v>
      </c>
      <c r="GD149" s="134">
        <v>33265</v>
      </c>
      <c r="GE149" s="134">
        <v>33235</v>
      </c>
      <c r="GF149" s="134">
        <v>33050</v>
      </c>
      <c r="GG149" s="134">
        <v>33362</v>
      </c>
      <c r="GH149" s="134">
        <v>33332</v>
      </c>
      <c r="GI149" s="134">
        <v>33302</v>
      </c>
      <c r="GJ149" s="134">
        <v>33272</v>
      </c>
      <c r="GK149" s="134">
        <v>33242</v>
      </c>
      <c r="GL149" s="134">
        <v>33212</v>
      </c>
      <c r="GM149" s="134">
        <v>33027</v>
      </c>
      <c r="GN149">
        <v>1</v>
      </c>
      <c r="GO149">
        <v>12</v>
      </c>
      <c r="GP149">
        <v>0</v>
      </c>
      <c r="GQ149">
        <v>46</v>
      </c>
      <c r="GR149">
        <v>27</v>
      </c>
      <c r="GS149">
        <v>48</v>
      </c>
      <c r="GT149">
        <v>27</v>
      </c>
      <c r="GU149">
        <v>63</v>
      </c>
      <c r="GV149">
        <v>64</v>
      </c>
      <c r="GW149">
        <v>162</v>
      </c>
      <c r="GX149">
        <v>226</v>
      </c>
      <c r="GY149">
        <v>206</v>
      </c>
      <c r="GZ149">
        <v>241</v>
      </c>
      <c r="HA149">
        <v>284</v>
      </c>
      <c r="HB149">
        <v>335</v>
      </c>
      <c r="HC149">
        <v>14</v>
      </c>
      <c r="HD149">
        <v>8</v>
      </c>
      <c r="HE149">
        <v>36</v>
      </c>
      <c r="HF149">
        <v>27</v>
      </c>
      <c r="HG149">
        <v>51</v>
      </c>
      <c r="HH149">
        <v>64</v>
      </c>
      <c r="HI149">
        <v>81</v>
      </c>
      <c r="HJ149">
        <v>120</v>
      </c>
      <c r="HK149">
        <v>99</v>
      </c>
      <c r="HL149">
        <v>135</v>
      </c>
      <c r="HM149">
        <v>232</v>
      </c>
      <c r="HN149">
        <v>288</v>
      </c>
      <c r="HO149">
        <v>272</v>
      </c>
      <c r="HP149">
        <v>335</v>
      </c>
      <c r="HQ149">
        <v>0.36363636363636398</v>
      </c>
      <c r="HR149">
        <v>0.42857142857142899</v>
      </c>
      <c r="HS149">
        <v>0.55652173913043501</v>
      </c>
      <c r="HT149">
        <v>0.59701492537313405</v>
      </c>
      <c r="HU149">
        <v>0.57692307692307698</v>
      </c>
      <c r="HV149">
        <v>0.55384615384615399</v>
      </c>
      <c r="HW149">
        <v>0.55189456342668897</v>
      </c>
      <c r="HX149">
        <v>0</v>
      </c>
      <c r="HY149">
        <v>0.36986301369863001</v>
      </c>
      <c r="HZ149">
        <v>0.36</v>
      </c>
      <c r="IA149">
        <v>0.50393700787401596</v>
      </c>
      <c r="IB149">
        <v>0.58247422680412397</v>
      </c>
      <c r="IC149">
        <v>0.53914988814317699</v>
      </c>
      <c r="ID149">
        <v>0.54119547657512102</v>
      </c>
    </row>
    <row r="150" spans="1:238" s="16" customFormat="1" x14ac:dyDescent="0.2">
      <c r="A150" s="1" t="s">
        <v>531</v>
      </c>
      <c r="B150" s="1">
        <v>1997</v>
      </c>
      <c r="C150" s="1">
        <v>5</v>
      </c>
      <c r="D150" s="1" t="s">
        <v>532</v>
      </c>
      <c r="E150" s="1" t="s">
        <v>533</v>
      </c>
      <c r="F150" s="1" t="s">
        <v>534</v>
      </c>
      <c r="G150" s="1" t="s">
        <v>535</v>
      </c>
      <c r="H150" s="1" t="s">
        <v>536</v>
      </c>
      <c r="I150" t="s">
        <v>537</v>
      </c>
      <c r="J150" s="1" t="s">
        <v>538</v>
      </c>
      <c r="K150" t="s">
        <v>539</v>
      </c>
      <c r="L150" s="1"/>
      <c r="M150" s="1"/>
      <c r="N150" s="1"/>
      <c r="O150" s="1"/>
      <c r="P150" s="1"/>
      <c r="Q150" s="1"/>
      <c r="R150" s="1"/>
      <c r="S150" s="1"/>
      <c r="T150" s="3">
        <v>1</v>
      </c>
      <c r="U150" s="7" t="s">
        <v>540</v>
      </c>
      <c r="V150" s="3" t="s">
        <v>502</v>
      </c>
      <c r="W150" s="3" t="s">
        <v>57</v>
      </c>
      <c r="X150" s="3" t="s">
        <v>142</v>
      </c>
      <c r="Y150" s="3"/>
      <c r="Z150" s="3"/>
      <c r="AA150" s="3"/>
      <c r="AB150" s="3"/>
      <c r="AC150" s="10" t="s">
        <v>541</v>
      </c>
      <c r="AD150" s="3" t="s">
        <v>542</v>
      </c>
      <c r="AE150" s="11" t="s">
        <v>74</v>
      </c>
      <c r="AF150" s="3"/>
      <c r="AG150" s="3"/>
      <c r="AH150" s="3"/>
      <c r="AI150" s="3"/>
      <c r="AJ150" s="3">
        <v>0</v>
      </c>
      <c r="AK150" s="62">
        <v>0</v>
      </c>
      <c r="AL150" s="28">
        <v>0</v>
      </c>
      <c r="AM150" s="28">
        <v>0</v>
      </c>
      <c r="AN150" s="28">
        <v>1</v>
      </c>
      <c r="AO150" s="28">
        <v>1</v>
      </c>
      <c r="AP150" s="28">
        <v>1</v>
      </c>
      <c r="AQ150" s="28">
        <v>1</v>
      </c>
      <c r="AR150" s="28"/>
      <c r="AS150" s="28">
        <v>0</v>
      </c>
      <c r="AT150" s="1"/>
      <c r="AU150" s="54">
        <v>0</v>
      </c>
      <c r="AV150" s="28">
        <v>700</v>
      </c>
      <c r="AW150" s="1">
        <v>70010</v>
      </c>
      <c r="AX150" s="1">
        <v>1</v>
      </c>
      <c r="AY150" s="1">
        <v>0</v>
      </c>
      <c r="AZ150" s="1">
        <v>1</v>
      </c>
      <c r="BA150" s="16">
        <v>1</v>
      </c>
      <c r="BB150" s="16">
        <v>0</v>
      </c>
      <c r="BC150" s="16">
        <v>1</v>
      </c>
      <c r="BD150" s="3" t="s">
        <v>303</v>
      </c>
      <c r="BE150" s="3" t="s">
        <v>383</v>
      </c>
      <c r="BF150" s="3">
        <v>8</v>
      </c>
      <c r="BG150" s="3" t="s">
        <v>777</v>
      </c>
      <c r="BH150" s="3">
        <v>1997</v>
      </c>
      <c r="BI150" s="3" t="s">
        <v>778</v>
      </c>
      <c r="BJ150" s="3">
        <v>10</v>
      </c>
      <c r="BK150" s="3">
        <v>9</v>
      </c>
      <c r="BL150" s="3">
        <v>1997</v>
      </c>
      <c r="BM150" s="3" t="s">
        <v>769</v>
      </c>
      <c r="BN150" s="161">
        <v>2</v>
      </c>
      <c r="BO150" s="161">
        <v>2</v>
      </c>
      <c r="BP150" s="3"/>
      <c r="BQ150" s="3" t="s">
        <v>689</v>
      </c>
      <c r="BR150" s="3">
        <v>0</v>
      </c>
      <c r="BS150" s="3" t="s">
        <v>589</v>
      </c>
      <c r="BT150" s="3">
        <v>1</v>
      </c>
      <c r="BU150" s="3">
        <v>2</v>
      </c>
      <c r="BV150" s="3">
        <v>1</v>
      </c>
      <c r="BW150" s="3" t="s">
        <v>533</v>
      </c>
      <c r="BX150" s="3" t="s">
        <v>320</v>
      </c>
      <c r="BY150" s="3">
        <v>1</v>
      </c>
      <c r="BZ150" s="3">
        <v>0</v>
      </c>
      <c r="CA150" s="3">
        <v>0</v>
      </c>
      <c r="CB150" s="3">
        <v>1</v>
      </c>
      <c r="CC150" s="5">
        <f>CA151</f>
        <v>0</v>
      </c>
      <c r="CD150" s="3">
        <v>1</v>
      </c>
      <c r="CE150" s="3">
        <v>1</v>
      </c>
      <c r="CF150" s="3">
        <v>0</v>
      </c>
      <c r="CG150" s="3">
        <v>0</v>
      </c>
      <c r="CH150" s="3">
        <v>1</v>
      </c>
      <c r="CI150" s="3">
        <v>0</v>
      </c>
      <c r="CJ150" s="3">
        <v>71</v>
      </c>
      <c r="CK150" s="19" t="s">
        <v>1479</v>
      </c>
      <c r="CL150" s="12">
        <f t="shared" si="521"/>
        <v>13.5</v>
      </c>
      <c r="CM150" s="12">
        <f t="shared" ref="CM150:CM165" si="576">DG150</f>
        <v>86.5</v>
      </c>
      <c r="CN150" s="12">
        <f t="shared" ref="CN150" si="577">CL151</f>
        <v>2.7000000000000028</v>
      </c>
      <c r="CO150" s="3">
        <v>1</v>
      </c>
      <c r="CP150" s="3">
        <v>1</v>
      </c>
      <c r="CQ150" s="11">
        <v>0</v>
      </c>
      <c r="CR150" s="161">
        <v>0</v>
      </c>
      <c r="CS150" s="161">
        <v>1</v>
      </c>
      <c r="CT150" s="161">
        <v>0</v>
      </c>
      <c r="CU150" s="11"/>
      <c r="CV150" s="161"/>
      <c r="CW150" s="161"/>
      <c r="CX150" s="161"/>
      <c r="CY150" s="3">
        <v>70.270270270270274</v>
      </c>
      <c r="CZ150" s="3">
        <v>86.956521739130437</v>
      </c>
      <c r="DA150" s="11">
        <v>0</v>
      </c>
      <c r="DB150" s="11"/>
      <c r="DC150" s="11"/>
      <c r="DD150" s="12">
        <f t="shared" ref="DD150" si="578">100-EK150</f>
        <v>13.5</v>
      </c>
      <c r="DE150" s="12">
        <f t="shared" si="532"/>
        <v>13.5</v>
      </c>
      <c r="DF150" s="12">
        <f t="shared" si="524"/>
        <v>86.5</v>
      </c>
      <c r="DG150" s="12">
        <f t="shared" ref="DG150:DG164" si="579">EK150</f>
        <v>86.5</v>
      </c>
      <c r="DH150" s="12">
        <f>DD151</f>
        <v>2.7000000000000028</v>
      </c>
      <c r="DI150" s="12">
        <f t="shared" si="564"/>
        <v>2.7000000000000028</v>
      </c>
      <c r="DJ150" s="3">
        <v>1</v>
      </c>
      <c r="DK150" s="3" t="s">
        <v>320</v>
      </c>
      <c r="DL150" s="3">
        <v>0</v>
      </c>
      <c r="DM150" s="3" t="s">
        <v>784</v>
      </c>
      <c r="DN150" s="3" t="s">
        <v>590</v>
      </c>
      <c r="DO150" s="3" t="s">
        <v>784</v>
      </c>
      <c r="DP150" s="3"/>
      <c r="DQ150" s="3"/>
      <c r="DR150" s="3"/>
      <c r="DS150" s="3"/>
      <c r="DT150" s="12">
        <f t="shared" si="565"/>
        <v>86.956521739130437</v>
      </c>
      <c r="DU150" s="12">
        <f t="shared" si="528"/>
        <v>17250</v>
      </c>
      <c r="DV150" s="157">
        <v>15000</v>
      </c>
      <c r="DW150" s="3">
        <v>2250</v>
      </c>
      <c r="DX150" s="3"/>
      <c r="DY150" s="3"/>
      <c r="DZ150" s="101" t="s">
        <v>1018</v>
      </c>
      <c r="EA150" s="101" t="s">
        <v>1021</v>
      </c>
      <c r="EB150" s="12"/>
      <c r="EC150" s="12"/>
      <c r="ED150" s="12">
        <f t="shared" si="566"/>
        <v>70.270270270270274</v>
      </c>
      <c r="EE150" s="12">
        <f t="shared" si="530"/>
        <v>37</v>
      </c>
      <c r="EF150" s="3">
        <v>26</v>
      </c>
      <c r="EG150" s="3">
        <v>11</v>
      </c>
      <c r="EH150" s="3"/>
      <c r="EI150" s="3"/>
      <c r="EJ150" s="74" t="s">
        <v>962</v>
      </c>
      <c r="EK150" s="89">
        <v>86.5</v>
      </c>
      <c r="EL150" s="56" t="s">
        <v>972</v>
      </c>
      <c r="EM150" s="81">
        <v>97.3</v>
      </c>
      <c r="EN150" s="54"/>
      <c r="EO150" s="84"/>
      <c r="EP150" s="56"/>
      <c r="EQ150" s="81"/>
      <c r="ER150" s="3" t="s">
        <v>776</v>
      </c>
      <c r="ES150" s="3">
        <v>1</v>
      </c>
      <c r="ET150" s="3" t="s">
        <v>948</v>
      </c>
      <c r="EU150" s="11" t="s">
        <v>770</v>
      </c>
      <c r="EV150" s="3"/>
      <c r="EW150" s="3"/>
      <c r="EX150" s="1" t="s">
        <v>543</v>
      </c>
      <c r="EY150" s="1" t="s">
        <v>534</v>
      </c>
      <c r="EZ150" s="1">
        <v>2</v>
      </c>
      <c r="FA150" s="1"/>
      <c r="FB150" s="1">
        <v>2</v>
      </c>
      <c r="FC150" s="1">
        <v>1</v>
      </c>
      <c r="FD150" s="1">
        <v>4</v>
      </c>
      <c r="FE150" s="9">
        <v>34276</v>
      </c>
      <c r="FF150" s="1">
        <v>1</v>
      </c>
      <c r="FG150" s="9">
        <v>35587</v>
      </c>
      <c r="FH150" s="1">
        <v>1</v>
      </c>
      <c r="FI150" s="1">
        <v>0</v>
      </c>
      <c r="FJ150" s="1"/>
      <c r="FK150" s="1"/>
      <c r="FL150" s="1">
        <v>484</v>
      </c>
      <c r="FM150" s="1" t="s">
        <v>544</v>
      </c>
      <c r="FN150" s="1"/>
      <c r="FO150" s="1" t="s">
        <v>544</v>
      </c>
      <c r="FP150" s="1">
        <v>484</v>
      </c>
      <c r="FQ150" s="1">
        <v>4</v>
      </c>
      <c r="FR150" s="1" t="s">
        <v>65</v>
      </c>
      <c r="FS150" s="16">
        <v>0</v>
      </c>
      <c r="FT150">
        <v>1</v>
      </c>
      <c r="FU150">
        <v>8</v>
      </c>
      <c r="FV150" s="134">
        <v>35643</v>
      </c>
      <c r="FW150">
        <v>10</v>
      </c>
      <c r="FX150">
        <v>9</v>
      </c>
      <c r="FY150" s="134">
        <v>35712</v>
      </c>
      <c r="FZ150" s="134">
        <v>35682</v>
      </c>
      <c r="GA150" s="134">
        <v>35652</v>
      </c>
      <c r="GB150" s="134">
        <v>35622</v>
      </c>
      <c r="GC150" s="134">
        <v>35592</v>
      </c>
      <c r="GD150" s="134">
        <v>35562</v>
      </c>
      <c r="GE150" s="134">
        <v>35532</v>
      </c>
      <c r="GF150" s="134">
        <v>35347</v>
      </c>
      <c r="GG150" s="134">
        <v>35613</v>
      </c>
      <c r="GH150" s="134">
        <v>35583</v>
      </c>
      <c r="GI150" s="134">
        <v>35553</v>
      </c>
      <c r="GJ150" s="134">
        <v>35523</v>
      </c>
      <c r="GK150" s="134">
        <v>35493</v>
      </c>
      <c r="GL150" s="134">
        <v>35463</v>
      </c>
      <c r="GM150" s="134">
        <v>35278</v>
      </c>
      <c r="GN150">
        <v>1</v>
      </c>
      <c r="GO150">
        <v>0</v>
      </c>
      <c r="GP150">
        <v>4</v>
      </c>
      <c r="GQ150">
        <v>0</v>
      </c>
      <c r="GR150">
        <v>6</v>
      </c>
      <c r="GS150">
        <v>0</v>
      </c>
      <c r="GT150">
        <v>6</v>
      </c>
      <c r="GU150">
        <v>0</v>
      </c>
      <c r="GV150">
        <v>6</v>
      </c>
      <c r="GW150">
        <v>23</v>
      </c>
      <c r="GX150">
        <v>6</v>
      </c>
      <c r="GY150">
        <v>23</v>
      </c>
      <c r="GZ150">
        <v>6</v>
      </c>
      <c r="HA150">
        <v>23</v>
      </c>
      <c r="HB150">
        <v>6</v>
      </c>
      <c r="HC150">
        <v>0</v>
      </c>
      <c r="HD150">
        <v>0</v>
      </c>
      <c r="HE150">
        <v>23</v>
      </c>
      <c r="HF150">
        <v>0</v>
      </c>
      <c r="HG150">
        <v>23</v>
      </c>
      <c r="HH150">
        <v>0</v>
      </c>
      <c r="HI150">
        <v>23</v>
      </c>
      <c r="HJ150">
        <v>0</v>
      </c>
      <c r="HK150">
        <v>23</v>
      </c>
      <c r="HL150">
        <v>0</v>
      </c>
      <c r="HM150">
        <v>23</v>
      </c>
      <c r="HN150">
        <v>0</v>
      </c>
      <c r="HO150">
        <v>23</v>
      </c>
      <c r="HP150">
        <v>0</v>
      </c>
      <c r="HQ150"/>
      <c r="HR150">
        <v>1</v>
      </c>
      <c r="HS150">
        <v>1</v>
      </c>
      <c r="HT150">
        <v>1</v>
      </c>
      <c r="HU150">
        <v>1</v>
      </c>
      <c r="HV150">
        <v>1</v>
      </c>
      <c r="HW150">
        <v>1</v>
      </c>
      <c r="HX150">
        <v>0</v>
      </c>
      <c r="HY150">
        <v>0</v>
      </c>
      <c r="HZ150">
        <v>0</v>
      </c>
      <c r="IA150">
        <v>0</v>
      </c>
      <c r="IB150">
        <v>0.79310344827586199</v>
      </c>
      <c r="IC150">
        <v>0.79310344827586199</v>
      </c>
      <c r="ID150">
        <v>0.79310344827586199</v>
      </c>
    </row>
    <row r="151" spans="1:238" s="16" customFormat="1" x14ac:dyDescent="0.2">
      <c r="A151" s="1" t="s">
        <v>531</v>
      </c>
      <c r="B151" s="1">
        <v>1997</v>
      </c>
      <c r="C151" s="1">
        <v>5</v>
      </c>
      <c r="D151" s="1" t="s">
        <v>532</v>
      </c>
      <c r="E151" s="1" t="s">
        <v>533</v>
      </c>
      <c r="F151" s="1" t="s">
        <v>534</v>
      </c>
      <c r="G151" s="1" t="s">
        <v>535</v>
      </c>
      <c r="H151" s="1" t="s">
        <v>536</v>
      </c>
      <c r="I151" t="s">
        <v>537</v>
      </c>
      <c r="J151" s="1" t="s">
        <v>538</v>
      </c>
      <c r="K151" t="s">
        <v>539</v>
      </c>
      <c r="L151" s="1"/>
      <c r="M151" s="1"/>
      <c r="N151" s="1"/>
      <c r="O151" s="1"/>
      <c r="P151" s="1"/>
      <c r="Q151" s="1"/>
      <c r="R151" s="1"/>
      <c r="S151" s="1"/>
      <c r="T151" s="3">
        <v>1</v>
      </c>
      <c r="U151" s="7" t="s">
        <v>540</v>
      </c>
      <c r="V151" s="3" t="s">
        <v>502</v>
      </c>
      <c r="W151" s="3" t="s">
        <v>57</v>
      </c>
      <c r="X151" s="3" t="s">
        <v>142</v>
      </c>
      <c r="Y151" s="3"/>
      <c r="Z151" s="3"/>
      <c r="AA151" s="3"/>
      <c r="AB151" s="3"/>
      <c r="AC151" s="10" t="s">
        <v>541</v>
      </c>
      <c r="AD151" s="3" t="s">
        <v>542</v>
      </c>
      <c r="AE151" s="11" t="s">
        <v>74</v>
      </c>
      <c r="AF151" s="3"/>
      <c r="AG151" s="3"/>
      <c r="AH151" s="3"/>
      <c r="AI151" s="3"/>
      <c r="AJ151" s="3">
        <v>0</v>
      </c>
      <c r="AK151" s="62">
        <v>0</v>
      </c>
      <c r="AL151" s="28">
        <v>0</v>
      </c>
      <c r="AM151" s="28">
        <v>0</v>
      </c>
      <c r="AN151" s="28">
        <v>1</v>
      </c>
      <c r="AO151" s="28">
        <v>1</v>
      </c>
      <c r="AP151" s="28">
        <v>1</v>
      </c>
      <c r="AQ151" s="28">
        <v>1</v>
      </c>
      <c r="AR151" s="28"/>
      <c r="AS151" s="28">
        <v>0</v>
      </c>
      <c r="AT151" s="1"/>
      <c r="AU151" s="54">
        <v>0</v>
      </c>
      <c r="AV151" s="28">
        <v>700</v>
      </c>
      <c r="AW151" s="1">
        <v>70010</v>
      </c>
      <c r="AX151" s="1">
        <v>1</v>
      </c>
      <c r="AY151" s="1">
        <v>0</v>
      </c>
      <c r="AZ151" s="1">
        <v>1</v>
      </c>
      <c r="BA151" s="16">
        <v>1</v>
      </c>
      <c r="BB151" s="16">
        <v>0</v>
      </c>
      <c r="BC151" s="16">
        <v>1</v>
      </c>
      <c r="BD151" s="3" t="s">
        <v>303</v>
      </c>
      <c r="BE151" s="3" t="s">
        <v>383</v>
      </c>
      <c r="BF151" s="3">
        <v>8</v>
      </c>
      <c r="BG151" s="3" t="s">
        <v>777</v>
      </c>
      <c r="BH151" s="3">
        <v>1997</v>
      </c>
      <c r="BI151" s="3" t="s">
        <v>778</v>
      </c>
      <c r="BJ151" s="3">
        <v>10</v>
      </c>
      <c r="BK151" s="3">
        <v>9</v>
      </c>
      <c r="BL151" s="3">
        <v>1997</v>
      </c>
      <c r="BM151" s="3" t="s">
        <v>769</v>
      </c>
      <c r="BN151" s="161">
        <v>2</v>
      </c>
      <c r="BO151" s="161">
        <v>2</v>
      </c>
      <c r="BP151" s="3"/>
      <c r="BQ151" s="3" t="s">
        <v>689</v>
      </c>
      <c r="BR151" s="3">
        <v>0</v>
      </c>
      <c r="BS151" s="3" t="s">
        <v>589</v>
      </c>
      <c r="BT151" s="3">
        <v>1</v>
      </c>
      <c r="BU151" s="3">
        <v>2</v>
      </c>
      <c r="BV151" s="3">
        <v>1</v>
      </c>
      <c r="BW151" s="3" t="s">
        <v>590</v>
      </c>
      <c r="BX151" s="3" t="s">
        <v>1424</v>
      </c>
      <c r="BY151" s="3">
        <v>0</v>
      </c>
      <c r="BZ151" s="3">
        <v>1</v>
      </c>
      <c r="CA151" s="3">
        <v>0</v>
      </c>
      <c r="CB151" s="3">
        <v>1</v>
      </c>
      <c r="CC151" s="5">
        <f>CA150</f>
        <v>0</v>
      </c>
      <c r="CD151" s="3">
        <v>1</v>
      </c>
      <c r="CE151" s="3">
        <v>1</v>
      </c>
      <c r="CF151" s="3">
        <v>0</v>
      </c>
      <c r="CG151" s="3">
        <v>0</v>
      </c>
      <c r="CH151" s="3">
        <v>1</v>
      </c>
      <c r="CI151" s="3">
        <v>0</v>
      </c>
      <c r="CJ151" s="3">
        <v>72</v>
      </c>
      <c r="CK151" s="19" t="s">
        <v>1480</v>
      </c>
      <c r="CL151" s="12">
        <f t="shared" si="521"/>
        <v>2.7000000000000028</v>
      </c>
      <c r="CM151" s="12">
        <f t="shared" si="576"/>
        <v>97.3</v>
      </c>
      <c r="CN151" s="12">
        <f t="shared" ref="CN151" si="580">CL150</f>
        <v>13.5</v>
      </c>
      <c r="CO151" s="3">
        <v>1</v>
      </c>
      <c r="CP151" s="3">
        <v>1</v>
      </c>
      <c r="CQ151" s="11">
        <v>0</v>
      </c>
      <c r="CR151" s="161">
        <v>0</v>
      </c>
      <c r="CS151" s="161">
        <v>1</v>
      </c>
      <c r="CT151" s="161">
        <v>0</v>
      </c>
      <c r="CU151" s="11"/>
      <c r="CV151" s="161"/>
      <c r="CW151" s="161"/>
      <c r="CX151" s="161"/>
      <c r="CY151" s="3">
        <v>29.72972972972973</v>
      </c>
      <c r="CZ151" s="3">
        <v>13.043478260869565</v>
      </c>
      <c r="DA151" s="152">
        <v>0</v>
      </c>
      <c r="DB151" s="152"/>
      <c r="DC151" s="152"/>
      <c r="DD151" s="12">
        <f t="shared" ref="DD151" si="581">100-EM151</f>
        <v>2.7000000000000028</v>
      </c>
      <c r="DE151" s="12">
        <f t="shared" si="532"/>
        <v>2.7000000000000028</v>
      </c>
      <c r="DF151" s="12">
        <f t="shared" si="533"/>
        <v>97.3</v>
      </c>
      <c r="DG151" s="12">
        <f t="shared" ref="DG151:DG165" si="582">EM151</f>
        <v>97.3</v>
      </c>
      <c r="DH151" s="12">
        <f>DD150</f>
        <v>13.5</v>
      </c>
      <c r="DI151" s="12">
        <f t="shared" si="569"/>
        <v>13.5</v>
      </c>
      <c r="DJ151" s="3">
        <v>1</v>
      </c>
      <c r="DK151" s="3" t="s">
        <v>320</v>
      </c>
      <c r="DL151" s="3">
        <v>0</v>
      </c>
      <c r="DM151" s="3" t="s">
        <v>784</v>
      </c>
      <c r="DN151" s="3" t="s">
        <v>590</v>
      </c>
      <c r="DO151" s="3" t="s">
        <v>784</v>
      </c>
      <c r="DP151" s="3"/>
      <c r="DQ151" s="3"/>
      <c r="DR151" s="3"/>
      <c r="DS151" s="3"/>
      <c r="DT151" s="12">
        <f t="shared" si="570"/>
        <v>13.043478260869565</v>
      </c>
      <c r="DU151" s="12">
        <f t="shared" si="528"/>
        <v>17250</v>
      </c>
      <c r="DV151" s="157">
        <v>15000</v>
      </c>
      <c r="DW151" s="3">
        <v>2250</v>
      </c>
      <c r="DX151" s="3"/>
      <c r="DY151" s="3"/>
      <c r="DZ151" s="101" t="s">
        <v>1018</v>
      </c>
      <c r="EA151" s="101" t="s">
        <v>1021</v>
      </c>
      <c r="EB151" s="12"/>
      <c r="EC151" s="12"/>
      <c r="ED151" s="12">
        <f t="shared" si="571"/>
        <v>29.72972972972973</v>
      </c>
      <c r="EE151" s="12">
        <f t="shared" si="530"/>
        <v>37</v>
      </c>
      <c r="EF151" s="3">
        <v>26</v>
      </c>
      <c r="EG151" s="3">
        <v>11</v>
      </c>
      <c r="EH151" s="3"/>
      <c r="EI151" s="3"/>
      <c r="EJ151" s="74" t="s">
        <v>962</v>
      </c>
      <c r="EK151" s="89">
        <v>86.5</v>
      </c>
      <c r="EL151" s="56" t="s">
        <v>972</v>
      </c>
      <c r="EM151" s="81">
        <v>97.3</v>
      </c>
      <c r="EN151" s="54"/>
      <c r="EO151" s="84"/>
      <c r="EP151" s="56"/>
      <c r="EQ151" s="81"/>
      <c r="ER151" s="3" t="s">
        <v>776</v>
      </c>
      <c r="ES151" s="3">
        <v>1</v>
      </c>
      <c r="ET151" s="3" t="s">
        <v>948</v>
      </c>
      <c r="EU151" s="11" t="s">
        <v>770</v>
      </c>
      <c r="EV151" s="3"/>
      <c r="EW151" s="3"/>
      <c r="EX151" s="1" t="s">
        <v>543</v>
      </c>
      <c r="EY151" s="1" t="s">
        <v>534</v>
      </c>
      <c r="EZ151" s="1">
        <v>2</v>
      </c>
      <c r="FA151" s="1"/>
      <c r="FB151" s="1">
        <v>2</v>
      </c>
      <c r="FC151" s="1">
        <v>1</v>
      </c>
      <c r="FD151" s="1">
        <v>4</v>
      </c>
      <c r="FE151" s="9">
        <v>34276</v>
      </c>
      <c r="FF151" s="1">
        <v>1</v>
      </c>
      <c r="FG151" s="9">
        <v>35587</v>
      </c>
      <c r="FH151" s="1">
        <v>1</v>
      </c>
      <c r="FI151" s="1">
        <v>0</v>
      </c>
      <c r="FJ151" s="1"/>
      <c r="FK151" s="1"/>
      <c r="FL151" s="1">
        <v>484</v>
      </c>
      <c r="FM151" s="1" t="s">
        <v>544</v>
      </c>
      <c r="FN151" s="1"/>
      <c r="FO151" s="1" t="s">
        <v>544</v>
      </c>
      <c r="FP151" s="1">
        <v>484</v>
      </c>
      <c r="FQ151" s="1">
        <v>4</v>
      </c>
      <c r="FR151" s="1" t="s">
        <v>65</v>
      </c>
      <c r="FS151" s="16">
        <v>0</v>
      </c>
      <c r="FT151">
        <v>1</v>
      </c>
      <c r="FU151">
        <v>8</v>
      </c>
      <c r="FV151" s="134">
        <v>35643</v>
      </c>
      <c r="FW151">
        <v>10</v>
      </c>
      <c r="FX151">
        <v>9</v>
      </c>
      <c r="FY151" s="134">
        <v>35712</v>
      </c>
      <c r="FZ151" s="134">
        <v>35682</v>
      </c>
      <c r="GA151" s="134">
        <v>35652</v>
      </c>
      <c r="GB151" s="134">
        <v>35622</v>
      </c>
      <c r="GC151" s="134">
        <v>35592</v>
      </c>
      <c r="GD151" s="134">
        <v>35562</v>
      </c>
      <c r="GE151" s="134">
        <v>35532</v>
      </c>
      <c r="GF151" s="134">
        <v>35347</v>
      </c>
      <c r="GG151" s="134">
        <v>35613</v>
      </c>
      <c r="GH151" s="134">
        <v>35583</v>
      </c>
      <c r="GI151" s="134">
        <v>35553</v>
      </c>
      <c r="GJ151" s="134">
        <v>35523</v>
      </c>
      <c r="GK151" s="134">
        <v>35493</v>
      </c>
      <c r="GL151" s="134">
        <v>35463</v>
      </c>
      <c r="GM151" s="134">
        <v>35278</v>
      </c>
      <c r="GN151">
        <v>1</v>
      </c>
      <c r="GO151">
        <v>0</v>
      </c>
      <c r="GP151">
        <v>4</v>
      </c>
      <c r="GQ151">
        <v>0</v>
      </c>
      <c r="GR151">
        <v>6</v>
      </c>
      <c r="GS151">
        <v>0</v>
      </c>
      <c r="GT151">
        <v>6</v>
      </c>
      <c r="GU151">
        <v>0</v>
      </c>
      <c r="GV151">
        <v>6</v>
      </c>
      <c r="GW151">
        <v>23</v>
      </c>
      <c r="GX151">
        <v>6</v>
      </c>
      <c r="GY151">
        <v>23</v>
      </c>
      <c r="GZ151">
        <v>6</v>
      </c>
      <c r="HA151">
        <v>23</v>
      </c>
      <c r="HB151">
        <v>6</v>
      </c>
      <c r="HC151">
        <v>0</v>
      </c>
      <c r="HD151">
        <v>0</v>
      </c>
      <c r="HE151">
        <v>23</v>
      </c>
      <c r="HF151">
        <v>0</v>
      </c>
      <c r="HG151">
        <v>23</v>
      </c>
      <c r="HH151">
        <v>0</v>
      </c>
      <c r="HI151">
        <v>23</v>
      </c>
      <c r="HJ151">
        <v>0</v>
      </c>
      <c r="HK151">
        <v>23</v>
      </c>
      <c r="HL151">
        <v>0</v>
      </c>
      <c r="HM151">
        <v>23</v>
      </c>
      <c r="HN151">
        <v>0</v>
      </c>
      <c r="HO151">
        <v>23</v>
      </c>
      <c r="HP151">
        <v>0</v>
      </c>
      <c r="HQ151"/>
      <c r="HR151">
        <v>0</v>
      </c>
      <c r="HS151">
        <v>0</v>
      </c>
      <c r="HT151">
        <v>0</v>
      </c>
      <c r="HU151">
        <v>0</v>
      </c>
      <c r="HV151">
        <v>0</v>
      </c>
      <c r="HW151">
        <v>0</v>
      </c>
      <c r="HX151">
        <v>1</v>
      </c>
      <c r="HY151">
        <v>1</v>
      </c>
      <c r="HZ151">
        <v>1</v>
      </c>
      <c r="IA151">
        <v>1</v>
      </c>
      <c r="IB151">
        <v>0.20689655172413801</v>
      </c>
      <c r="IC151">
        <v>0.20689655172413801</v>
      </c>
      <c r="ID151">
        <v>0.20689655172413801</v>
      </c>
    </row>
    <row r="152" spans="1:238" s="65" customFormat="1" x14ac:dyDescent="0.2">
      <c r="A152" s="65" t="s">
        <v>546</v>
      </c>
      <c r="B152" s="65">
        <v>1997</v>
      </c>
      <c r="C152" s="65">
        <v>-8</v>
      </c>
      <c r="D152" s="65" t="s">
        <v>547</v>
      </c>
      <c r="E152" s="65" t="s">
        <v>548</v>
      </c>
      <c r="G152" s="65" t="s">
        <v>549</v>
      </c>
      <c r="H152" s="65" t="s">
        <v>549</v>
      </c>
      <c r="I152" s="66" t="s">
        <v>550</v>
      </c>
      <c r="T152" s="56">
        <v>1</v>
      </c>
      <c r="U152" s="56">
        <v>0</v>
      </c>
      <c r="V152" s="56" t="s">
        <v>551</v>
      </c>
      <c r="W152" s="56" t="s">
        <v>57</v>
      </c>
      <c r="X152" s="56" t="s">
        <v>142</v>
      </c>
      <c r="Y152" s="56" t="s">
        <v>57</v>
      </c>
      <c r="Z152" s="56" t="s">
        <v>142</v>
      </c>
      <c r="AA152" s="56"/>
      <c r="AB152" s="56"/>
      <c r="AC152" s="67" t="s">
        <v>552</v>
      </c>
      <c r="AD152" s="56" t="s">
        <v>553</v>
      </c>
      <c r="AE152" s="68" t="s">
        <v>545</v>
      </c>
      <c r="AF152" s="56"/>
      <c r="AG152" s="56"/>
      <c r="AH152" s="56"/>
      <c r="AI152" s="56"/>
      <c r="AJ152" s="3">
        <v>0</v>
      </c>
      <c r="AK152" s="62">
        <v>0</v>
      </c>
      <c r="AL152" s="94">
        <v>0</v>
      </c>
      <c r="AM152" s="94">
        <v>0</v>
      </c>
      <c r="AN152" s="94">
        <v>1</v>
      </c>
      <c r="AO152" s="94">
        <v>1</v>
      </c>
      <c r="AP152" s="94">
        <v>1</v>
      </c>
      <c r="AQ152" s="94">
        <v>1</v>
      </c>
      <c r="AR152" s="94"/>
      <c r="AS152" s="28">
        <v>0</v>
      </c>
      <c r="AU152" s="54">
        <v>0</v>
      </c>
      <c r="AV152" s="94">
        <v>800</v>
      </c>
      <c r="AW152" s="65">
        <v>80010</v>
      </c>
      <c r="AX152" s="65">
        <v>1</v>
      </c>
      <c r="AY152" s="65">
        <v>0</v>
      </c>
      <c r="AZ152" s="65">
        <v>1</v>
      </c>
      <c r="BA152" s="16">
        <v>1</v>
      </c>
      <c r="BB152" s="16">
        <v>0</v>
      </c>
      <c r="BC152" s="16">
        <v>1</v>
      </c>
      <c r="BD152" s="56" t="s">
        <v>303</v>
      </c>
      <c r="BE152" s="56" t="s">
        <v>582</v>
      </c>
      <c r="BF152" s="56">
        <v>5</v>
      </c>
      <c r="BG152" s="56">
        <v>4</v>
      </c>
      <c r="BH152" s="56">
        <v>1997</v>
      </c>
      <c r="BI152" s="94"/>
      <c r="BJ152" s="56">
        <v>5</v>
      </c>
      <c r="BK152" s="56">
        <v>4</v>
      </c>
      <c r="BL152" s="56">
        <v>1997</v>
      </c>
      <c r="BN152" s="161">
        <v>0</v>
      </c>
      <c r="BO152" s="161">
        <v>0</v>
      </c>
      <c r="BQ152" s="65" t="s">
        <v>689</v>
      </c>
      <c r="BR152" s="94">
        <v>0</v>
      </c>
      <c r="BS152" s="56" t="s">
        <v>579</v>
      </c>
      <c r="BT152" s="56">
        <v>1</v>
      </c>
      <c r="BU152" s="56">
        <v>2</v>
      </c>
      <c r="BV152" s="56">
        <v>0</v>
      </c>
      <c r="BW152" s="65" t="s">
        <v>548</v>
      </c>
      <c r="BX152" s="1" t="s">
        <v>320</v>
      </c>
      <c r="BY152" s="28">
        <v>1</v>
      </c>
      <c r="BZ152" s="28">
        <v>0</v>
      </c>
      <c r="CA152" s="59">
        <v>1</v>
      </c>
      <c r="CB152" s="59">
        <v>1</v>
      </c>
      <c r="CC152" s="5">
        <f>CA153</f>
        <v>1</v>
      </c>
      <c r="CD152" s="59">
        <v>0</v>
      </c>
      <c r="CE152" s="59">
        <v>1</v>
      </c>
      <c r="CF152" s="59">
        <v>1</v>
      </c>
      <c r="CG152" s="59">
        <v>1</v>
      </c>
      <c r="CH152" s="59">
        <v>0</v>
      </c>
      <c r="CI152" s="59">
        <v>0</v>
      </c>
      <c r="CJ152" s="59">
        <v>81</v>
      </c>
      <c r="CK152" s="19" t="s">
        <v>1479</v>
      </c>
      <c r="CL152" s="12">
        <f t="shared" si="521"/>
        <v>0</v>
      </c>
      <c r="CM152" s="12">
        <f t="shared" si="576"/>
        <v>100</v>
      </c>
      <c r="CN152" s="12">
        <f t="shared" ref="CN152" si="583">CL153</f>
        <v>0</v>
      </c>
      <c r="CO152" s="3">
        <v>1</v>
      </c>
      <c r="CP152" s="3">
        <v>1</v>
      </c>
      <c r="CQ152" s="59">
        <v>0</v>
      </c>
      <c r="CR152" s="161">
        <v>0</v>
      </c>
      <c r="CS152" s="161">
        <v>1</v>
      </c>
      <c r="CT152" s="161">
        <v>0</v>
      </c>
      <c r="CU152" s="59">
        <v>0</v>
      </c>
      <c r="CV152" s="161">
        <v>0</v>
      </c>
      <c r="CW152" s="161">
        <v>1</v>
      </c>
      <c r="CX152" s="161">
        <v>0</v>
      </c>
      <c r="CY152" s="59">
        <v>92.223439211391025</v>
      </c>
      <c r="CZ152" s="59">
        <v>44.444444444444443</v>
      </c>
      <c r="DA152" s="59">
        <v>0</v>
      </c>
      <c r="DB152" s="59">
        <v>0</v>
      </c>
      <c r="DC152" s="59">
        <v>0</v>
      </c>
      <c r="DD152" s="12">
        <f t="shared" ref="DD152" si="584">100-EK152</f>
        <v>0</v>
      </c>
      <c r="DE152" s="12">
        <f t="shared" si="532"/>
        <v>0</v>
      </c>
      <c r="DF152" s="12">
        <f t="shared" si="524"/>
        <v>100</v>
      </c>
      <c r="DG152" s="12">
        <f t="shared" si="579"/>
        <v>100</v>
      </c>
      <c r="DH152" s="12">
        <f>DD153</f>
        <v>0</v>
      </c>
      <c r="DI152" s="12">
        <f t="shared" si="564"/>
        <v>0</v>
      </c>
      <c r="DJ152" s="3">
        <v>1</v>
      </c>
      <c r="DK152" s="56" t="s">
        <v>320</v>
      </c>
      <c r="DL152" s="56">
        <v>2</v>
      </c>
      <c r="DM152" s="65" t="s">
        <v>779</v>
      </c>
      <c r="DN152" s="56" t="s">
        <v>549</v>
      </c>
      <c r="DO152" s="56" t="s">
        <v>780</v>
      </c>
      <c r="DP152" s="56"/>
      <c r="DT152" s="12">
        <f t="shared" si="565"/>
        <v>44.444444444444443</v>
      </c>
      <c r="DU152" s="12">
        <f t="shared" si="528"/>
        <v>54000</v>
      </c>
      <c r="DV152" s="94">
        <v>24000</v>
      </c>
      <c r="DW152" s="94">
        <v>30000</v>
      </c>
      <c r="DZ152" s="101" t="s">
        <v>1022</v>
      </c>
      <c r="EA152" s="101" t="s">
        <v>1015</v>
      </c>
      <c r="EB152" s="103"/>
      <c r="EC152" s="103"/>
      <c r="ED152" s="12">
        <f t="shared" si="566"/>
        <v>92.223439211391025</v>
      </c>
      <c r="EE152" s="12">
        <f t="shared" si="530"/>
        <v>2739</v>
      </c>
      <c r="EF152" s="94">
        <v>2526</v>
      </c>
      <c r="EG152" s="94">
        <v>213</v>
      </c>
      <c r="EJ152" s="68" t="s">
        <v>581</v>
      </c>
      <c r="EK152" s="82">
        <v>100</v>
      </c>
      <c r="EL152" s="68" t="s">
        <v>580</v>
      </c>
      <c r="EM152" s="82">
        <v>100</v>
      </c>
      <c r="EN152" s="56"/>
      <c r="EO152" s="81"/>
      <c r="EP152" s="56"/>
      <c r="EQ152" s="81"/>
      <c r="ER152" s="65" t="s">
        <v>781</v>
      </c>
      <c r="ES152" s="65">
        <v>1</v>
      </c>
      <c r="ET152" s="3" t="s">
        <v>948</v>
      </c>
      <c r="EV152" s="54"/>
      <c r="EX152" s="65">
        <v>1268</v>
      </c>
      <c r="EY152" s="65" t="s">
        <v>554</v>
      </c>
      <c r="EZ152" s="65">
        <v>2</v>
      </c>
      <c r="FB152" s="65">
        <v>2</v>
      </c>
      <c r="FC152" s="65">
        <v>1</v>
      </c>
      <c r="FD152" s="65">
        <v>4</v>
      </c>
      <c r="FE152" s="69">
        <v>23394</v>
      </c>
      <c r="FF152" s="65">
        <v>1</v>
      </c>
      <c r="FG152" s="69">
        <v>35357</v>
      </c>
      <c r="FH152" s="65">
        <v>1</v>
      </c>
      <c r="FI152" s="65">
        <v>0</v>
      </c>
      <c r="FL152" s="65">
        <v>490</v>
      </c>
      <c r="FO152" s="65" t="s">
        <v>555</v>
      </c>
      <c r="FP152" s="65">
        <v>490</v>
      </c>
      <c r="FQ152" s="65">
        <v>4</v>
      </c>
      <c r="FR152" s="65" t="s">
        <v>65</v>
      </c>
      <c r="FS152" s="65">
        <v>1</v>
      </c>
      <c r="FT152">
        <v>4</v>
      </c>
      <c r="FU152">
        <v>5</v>
      </c>
      <c r="FV152" s="134">
        <v>35554</v>
      </c>
      <c r="FW152">
        <v>5</v>
      </c>
      <c r="FX152">
        <v>4</v>
      </c>
      <c r="FY152" s="134">
        <v>35554</v>
      </c>
      <c r="FZ152" s="134">
        <v>35524</v>
      </c>
      <c r="GA152" s="134">
        <v>35494</v>
      </c>
      <c r="GB152" s="134">
        <v>35464</v>
      </c>
      <c r="GC152" s="134">
        <v>35434</v>
      </c>
      <c r="GD152" s="134">
        <v>35404</v>
      </c>
      <c r="GE152" s="134">
        <v>35374</v>
      </c>
      <c r="GF152" s="134">
        <v>35189</v>
      </c>
      <c r="GG152" s="134">
        <v>35524</v>
      </c>
      <c r="GH152" s="134">
        <v>35494</v>
      </c>
      <c r="GI152" s="134">
        <v>35464</v>
      </c>
      <c r="GJ152" s="134">
        <v>35434</v>
      </c>
      <c r="GK152" s="134">
        <v>35404</v>
      </c>
      <c r="GL152" s="134">
        <v>35374</v>
      </c>
      <c r="GM152" s="134">
        <v>35189</v>
      </c>
      <c r="GN152">
        <v>1</v>
      </c>
      <c r="GO152">
        <v>1</v>
      </c>
      <c r="GP152">
        <v>6</v>
      </c>
      <c r="GQ152">
        <v>25</v>
      </c>
      <c r="GR152">
        <v>69</v>
      </c>
      <c r="GS152">
        <v>57</v>
      </c>
      <c r="GT152">
        <v>1102</v>
      </c>
      <c r="GU152">
        <v>2420</v>
      </c>
      <c r="GV152">
        <v>1202</v>
      </c>
      <c r="GW152">
        <v>2818</v>
      </c>
      <c r="GX152">
        <v>1283</v>
      </c>
      <c r="GY152">
        <v>2818</v>
      </c>
      <c r="GZ152">
        <v>1283</v>
      </c>
      <c r="HA152">
        <v>2819</v>
      </c>
      <c r="HB152">
        <v>1283</v>
      </c>
      <c r="HC152">
        <v>1</v>
      </c>
      <c r="HD152">
        <v>3</v>
      </c>
      <c r="HE152">
        <v>25</v>
      </c>
      <c r="HF152">
        <v>71</v>
      </c>
      <c r="HG152">
        <v>50</v>
      </c>
      <c r="HH152">
        <v>1104</v>
      </c>
      <c r="HI152">
        <v>2420</v>
      </c>
      <c r="HJ152">
        <v>1204</v>
      </c>
      <c r="HK152">
        <v>2803</v>
      </c>
      <c r="HL152">
        <v>1285</v>
      </c>
      <c r="HM152">
        <v>2818</v>
      </c>
      <c r="HN152">
        <v>1285</v>
      </c>
      <c r="HO152">
        <v>2819</v>
      </c>
      <c r="HP152">
        <v>1285</v>
      </c>
      <c r="HQ152">
        <v>0.25</v>
      </c>
      <c r="HR152">
        <v>0.26041666666666702</v>
      </c>
      <c r="HS152">
        <v>4.3327556325823198E-2</v>
      </c>
      <c r="HT152">
        <v>0.66777041942604898</v>
      </c>
      <c r="HU152">
        <v>0.68566536203522499</v>
      </c>
      <c r="HV152">
        <v>0.68681452595661696</v>
      </c>
      <c r="HW152">
        <v>0.686890838206628</v>
      </c>
      <c r="HX152">
        <v>0.14285714285714299</v>
      </c>
      <c r="HY152">
        <v>0.26595744680851102</v>
      </c>
      <c r="HZ152">
        <v>4.91803278688525E-2</v>
      </c>
      <c r="IA152">
        <v>0.66813914964108201</v>
      </c>
      <c r="IB152">
        <v>0.68714947573762497</v>
      </c>
      <c r="IC152">
        <v>0.68714947573762497</v>
      </c>
      <c r="ID152">
        <v>0.68722574353973698</v>
      </c>
    </row>
    <row r="153" spans="1:238" s="65" customFormat="1" x14ac:dyDescent="0.2">
      <c r="A153" s="65" t="s">
        <v>546</v>
      </c>
      <c r="B153" s="65">
        <v>1997</v>
      </c>
      <c r="C153" s="65">
        <v>-8</v>
      </c>
      <c r="D153" s="65" t="s">
        <v>547</v>
      </c>
      <c r="E153" s="65" t="s">
        <v>548</v>
      </c>
      <c r="G153" s="65" t="s">
        <v>549</v>
      </c>
      <c r="H153" s="65" t="s">
        <v>549</v>
      </c>
      <c r="I153" s="66" t="s">
        <v>550</v>
      </c>
      <c r="T153" s="56">
        <v>1</v>
      </c>
      <c r="U153" s="56">
        <v>0</v>
      </c>
      <c r="V153" s="56" t="s">
        <v>551</v>
      </c>
      <c r="W153" s="56" t="s">
        <v>57</v>
      </c>
      <c r="X153" s="56" t="s">
        <v>142</v>
      </c>
      <c r="Y153" s="56" t="s">
        <v>57</v>
      </c>
      <c r="Z153" s="56" t="s">
        <v>142</v>
      </c>
      <c r="AA153" s="56"/>
      <c r="AB153" s="56"/>
      <c r="AC153" s="67" t="s">
        <v>552</v>
      </c>
      <c r="AD153" s="56" t="s">
        <v>553</v>
      </c>
      <c r="AE153" s="68" t="s">
        <v>545</v>
      </c>
      <c r="AF153" s="56"/>
      <c r="AG153" s="56"/>
      <c r="AH153" s="56"/>
      <c r="AI153" s="56"/>
      <c r="AJ153" s="3">
        <v>0</v>
      </c>
      <c r="AK153" s="62">
        <v>0</v>
      </c>
      <c r="AL153" s="94">
        <v>0</v>
      </c>
      <c r="AM153" s="94">
        <v>0</v>
      </c>
      <c r="AN153" s="94">
        <v>1</v>
      </c>
      <c r="AO153" s="94">
        <v>1</v>
      </c>
      <c r="AP153" s="94">
        <v>1</v>
      </c>
      <c r="AQ153" s="94">
        <v>1</v>
      </c>
      <c r="AR153" s="94"/>
      <c r="AS153" s="28">
        <v>0</v>
      </c>
      <c r="AU153" s="54">
        <v>0</v>
      </c>
      <c r="AV153" s="94">
        <v>800</v>
      </c>
      <c r="AW153" s="65">
        <v>80010</v>
      </c>
      <c r="AX153" s="65">
        <v>1</v>
      </c>
      <c r="AY153" s="65">
        <v>0</v>
      </c>
      <c r="AZ153" s="65">
        <v>1</v>
      </c>
      <c r="BA153" s="16">
        <v>1</v>
      </c>
      <c r="BB153" s="16">
        <v>0</v>
      </c>
      <c r="BC153" s="16">
        <v>1</v>
      </c>
      <c r="BD153" s="56" t="s">
        <v>303</v>
      </c>
      <c r="BE153" s="56" t="s">
        <v>582</v>
      </c>
      <c r="BF153" s="56">
        <v>5</v>
      </c>
      <c r="BG153" s="56">
        <v>4</v>
      </c>
      <c r="BH153" s="56">
        <v>1997</v>
      </c>
      <c r="BI153" s="94"/>
      <c r="BJ153" s="56">
        <v>5</v>
      </c>
      <c r="BK153" s="56">
        <v>4</v>
      </c>
      <c r="BL153" s="56">
        <v>1997</v>
      </c>
      <c r="BN153" s="161">
        <v>0</v>
      </c>
      <c r="BO153" s="161">
        <v>0</v>
      </c>
      <c r="BQ153" s="65" t="s">
        <v>689</v>
      </c>
      <c r="BR153" s="94">
        <v>0</v>
      </c>
      <c r="BS153" s="56" t="s">
        <v>579</v>
      </c>
      <c r="BT153" s="56">
        <v>1</v>
      </c>
      <c r="BU153" s="56">
        <v>2</v>
      </c>
      <c r="BV153" s="56">
        <v>0</v>
      </c>
      <c r="BW153" s="56" t="s">
        <v>549</v>
      </c>
      <c r="BX153" s="12" t="s">
        <v>1424</v>
      </c>
      <c r="BY153" s="12">
        <v>0</v>
      </c>
      <c r="BZ153" s="12">
        <v>1</v>
      </c>
      <c r="CA153" s="59">
        <v>1</v>
      </c>
      <c r="CB153" s="59">
        <v>1</v>
      </c>
      <c r="CC153" s="5">
        <f>CA152</f>
        <v>1</v>
      </c>
      <c r="CD153" s="59">
        <v>0</v>
      </c>
      <c r="CE153" s="59">
        <v>1</v>
      </c>
      <c r="CF153" s="59">
        <v>1</v>
      </c>
      <c r="CG153" s="59">
        <v>1</v>
      </c>
      <c r="CH153" s="59">
        <v>0</v>
      </c>
      <c r="CI153" s="59">
        <v>0</v>
      </c>
      <c r="CJ153" s="59">
        <v>82</v>
      </c>
      <c r="CK153" s="19" t="s">
        <v>1480</v>
      </c>
      <c r="CL153" s="12">
        <f t="shared" si="521"/>
        <v>0</v>
      </c>
      <c r="CM153" s="12">
        <f t="shared" si="576"/>
        <v>100</v>
      </c>
      <c r="CN153" s="12">
        <f t="shared" ref="CN153" si="585">CL152</f>
        <v>0</v>
      </c>
      <c r="CO153" s="3">
        <v>1</v>
      </c>
      <c r="CP153" s="3">
        <v>1</v>
      </c>
      <c r="CQ153" s="59">
        <v>0</v>
      </c>
      <c r="CR153" s="161">
        <v>0</v>
      </c>
      <c r="CS153" s="161">
        <v>1</v>
      </c>
      <c r="CT153" s="161">
        <v>0</v>
      </c>
      <c r="CU153" s="59">
        <v>0</v>
      </c>
      <c r="CV153" s="161">
        <v>0</v>
      </c>
      <c r="CW153" s="161">
        <v>1</v>
      </c>
      <c r="CX153" s="161">
        <v>0</v>
      </c>
      <c r="CY153" s="59">
        <v>7.7765607886089816</v>
      </c>
      <c r="CZ153" s="59">
        <v>55.555555555555557</v>
      </c>
      <c r="DA153" s="59">
        <v>0</v>
      </c>
      <c r="DB153" s="59">
        <v>0</v>
      </c>
      <c r="DC153" s="59">
        <v>0</v>
      </c>
      <c r="DD153" s="12">
        <f t="shared" ref="DD153" si="586">100-EM153</f>
        <v>0</v>
      </c>
      <c r="DE153" s="12">
        <f t="shared" si="532"/>
        <v>0</v>
      </c>
      <c r="DF153" s="12">
        <f t="shared" si="533"/>
        <v>100</v>
      </c>
      <c r="DG153" s="12">
        <f t="shared" si="582"/>
        <v>100</v>
      </c>
      <c r="DH153" s="12">
        <f>DD152</f>
        <v>0</v>
      </c>
      <c r="DI153" s="12">
        <f t="shared" si="569"/>
        <v>0</v>
      </c>
      <c r="DJ153" s="3">
        <v>1</v>
      </c>
      <c r="DK153" s="56" t="s">
        <v>320</v>
      </c>
      <c r="DL153" s="56">
        <v>2</v>
      </c>
      <c r="DM153" s="65" t="s">
        <v>779</v>
      </c>
      <c r="DN153" s="56" t="s">
        <v>549</v>
      </c>
      <c r="DO153" s="56" t="s">
        <v>780</v>
      </c>
      <c r="DP153" s="56"/>
      <c r="DT153" s="12">
        <f t="shared" si="570"/>
        <v>55.555555555555557</v>
      </c>
      <c r="DU153" s="12">
        <f t="shared" si="528"/>
        <v>54000</v>
      </c>
      <c r="DV153" s="94">
        <v>24000</v>
      </c>
      <c r="DW153" s="94">
        <v>30000</v>
      </c>
      <c r="DZ153" s="101" t="s">
        <v>1022</v>
      </c>
      <c r="EA153" s="101" t="s">
        <v>1015</v>
      </c>
      <c r="EB153" s="103"/>
      <c r="EC153" s="103"/>
      <c r="ED153" s="12">
        <f t="shared" si="571"/>
        <v>7.7765607886089816</v>
      </c>
      <c r="EE153" s="12">
        <f t="shared" si="530"/>
        <v>2739</v>
      </c>
      <c r="EF153" s="94">
        <v>2526</v>
      </c>
      <c r="EG153" s="94">
        <v>213</v>
      </c>
      <c r="EJ153" s="68" t="s">
        <v>581</v>
      </c>
      <c r="EK153" s="82">
        <v>100</v>
      </c>
      <c r="EL153" s="68" t="s">
        <v>580</v>
      </c>
      <c r="EM153" s="82">
        <v>100</v>
      </c>
      <c r="EN153" s="56"/>
      <c r="EO153" s="81"/>
      <c r="EP153" s="56"/>
      <c r="EQ153" s="81"/>
      <c r="ER153" s="65" t="s">
        <v>781</v>
      </c>
      <c r="ES153" s="65">
        <v>1</v>
      </c>
      <c r="ET153" s="3" t="s">
        <v>948</v>
      </c>
      <c r="EV153" s="54"/>
      <c r="EX153" s="65">
        <v>1268</v>
      </c>
      <c r="EY153" s="65" t="s">
        <v>554</v>
      </c>
      <c r="EZ153" s="65">
        <v>2</v>
      </c>
      <c r="FB153" s="65">
        <v>2</v>
      </c>
      <c r="FC153" s="65">
        <v>1</v>
      </c>
      <c r="FD153" s="65">
        <v>4</v>
      </c>
      <c r="FE153" s="69">
        <v>23394</v>
      </c>
      <c r="FF153" s="65">
        <v>1</v>
      </c>
      <c r="FG153" s="69">
        <v>35357</v>
      </c>
      <c r="FH153" s="65">
        <v>1</v>
      </c>
      <c r="FI153" s="65">
        <v>0</v>
      </c>
      <c r="FL153" s="65">
        <v>490</v>
      </c>
      <c r="FO153" s="65" t="s">
        <v>555</v>
      </c>
      <c r="FP153" s="65">
        <v>490</v>
      </c>
      <c r="FQ153" s="65">
        <v>4</v>
      </c>
      <c r="FR153" s="65" t="s">
        <v>65</v>
      </c>
      <c r="FS153" s="65">
        <v>1</v>
      </c>
      <c r="FT153">
        <v>4</v>
      </c>
      <c r="FU153">
        <v>5</v>
      </c>
      <c r="FV153" s="134">
        <v>35554</v>
      </c>
      <c r="FW153">
        <v>5</v>
      </c>
      <c r="FX153">
        <v>4</v>
      </c>
      <c r="FY153" s="134">
        <v>35554</v>
      </c>
      <c r="FZ153" s="134">
        <v>35524</v>
      </c>
      <c r="GA153" s="134">
        <v>35494</v>
      </c>
      <c r="GB153" s="134">
        <v>35464</v>
      </c>
      <c r="GC153" s="134">
        <v>35434</v>
      </c>
      <c r="GD153" s="134">
        <v>35404</v>
      </c>
      <c r="GE153" s="134">
        <v>35374</v>
      </c>
      <c r="GF153" s="134">
        <v>35189</v>
      </c>
      <c r="GG153" s="134">
        <v>35524</v>
      </c>
      <c r="GH153" s="134">
        <v>35494</v>
      </c>
      <c r="GI153" s="134">
        <v>35464</v>
      </c>
      <c r="GJ153" s="134">
        <v>35434</v>
      </c>
      <c r="GK153" s="134">
        <v>35404</v>
      </c>
      <c r="GL153" s="134">
        <v>35374</v>
      </c>
      <c r="GM153" s="134">
        <v>35189</v>
      </c>
      <c r="GN153">
        <v>1</v>
      </c>
      <c r="GO153">
        <v>1</v>
      </c>
      <c r="GP153">
        <v>6</v>
      </c>
      <c r="GQ153">
        <v>25</v>
      </c>
      <c r="GR153">
        <v>69</v>
      </c>
      <c r="GS153">
        <v>57</v>
      </c>
      <c r="GT153">
        <v>1102</v>
      </c>
      <c r="GU153">
        <v>2420</v>
      </c>
      <c r="GV153">
        <v>1202</v>
      </c>
      <c r="GW153">
        <v>2818</v>
      </c>
      <c r="GX153">
        <v>1283</v>
      </c>
      <c r="GY153">
        <v>2818</v>
      </c>
      <c r="GZ153">
        <v>1283</v>
      </c>
      <c r="HA153">
        <v>2819</v>
      </c>
      <c r="HB153">
        <v>1283</v>
      </c>
      <c r="HC153">
        <v>1</v>
      </c>
      <c r="HD153">
        <v>3</v>
      </c>
      <c r="HE153">
        <v>25</v>
      </c>
      <c r="HF153">
        <v>71</v>
      </c>
      <c r="HG153">
        <v>50</v>
      </c>
      <c r="HH153">
        <v>1104</v>
      </c>
      <c r="HI153">
        <v>2420</v>
      </c>
      <c r="HJ153">
        <v>1204</v>
      </c>
      <c r="HK153">
        <v>2803</v>
      </c>
      <c r="HL153">
        <v>1285</v>
      </c>
      <c r="HM153">
        <v>2818</v>
      </c>
      <c r="HN153">
        <v>1285</v>
      </c>
      <c r="HO153">
        <v>2819</v>
      </c>
      <c r="HP153">
        <v>1285</v>
      </c>
      <c r="HQ153">
        <v>0.75</v>
      </c>
      <c r="HR153">
        <v>0.73958333333333304</v>
      </c>
      <c r="HS153">
        <v>0.95667244367417703</v>
      </c>
      <c r="HT153">
        <v>0.33222958057395102</v>
      </c>
      <c r="HU153">
        <v>0.31433463796477501</v>
      </c>
      <c r="HV153">
        <v>0.31318547404338298</v>
      </c>
      <c r="HW153">
        <v>0.313109161793372</v>
      </c>
      <c r="HX153">
        <v>0.85714285714285698</v>
      </c>
      <c r="HY153">
        <v>0.73404255319148903</v>
      </c>
      <c r="HZ153">
        <v>0.95081967213114704</v>
      </c>
      <c r="IA153">
        <v>0.33186085035891799</v>
      </c>
      <c r="IB153">
        <v>0.31285052426237497</v>
      </c>
      <c r="IC153">
        <v>0.31285052426237497</v>
      </c>
      <c r="ID153">
        <v>0.31277425646026302</v>
      </c>
    </row>
    <row r="154" spans="1:238" s="16" customFormat="1" x14ac:dyDescent="0.2">
      <c r="A154" s="16" t="s">
        <v>147</v>
      </c>
      <c r="B154" s="16">
        <v>1991</v>
      </c>
      <c r="C154" s="16">
        <v>-8</v>
      </c>
      <c r="D154" s="16" t="s">
        <v>92</v>
      </c>
      <c r="E154" s="16" t="s">
        <v>93</v>
      </c>
      <c r="G154" s="16" t="s">
        <v>148</v>
      </c>
      <c r="H154" s="16" t="s">
        <v>148</v>
      </c>
      <c r="I154" s="18" t="s">
        <v>149</v>
      </c>
      <c r="T154" s="3">
        <v>1</v>
      </c>
      <c r="U154" s="7" t="s">
        <v>150</v>
      </c>
      <c r="V154" s="12" t="s">
        <v>151</v>
      </c>
      <c r="W154" s="12" t="s">
        <v>57</v>
      </c>
      <c r="X154" s="12" t="s">
        <v>142</v>
      </c>
      <c r="Y154" s="12" t="s">
        <v>57</v>
      </c>
      <c r="Z154" s="12" t="s">
        <v>142</v>
      </c>
      <c r="AA154" s="12" t="s">
        <v>57</v>
      </c>
      <c r="AB154" s="12"/>
      <c r="AC154" s="12" t="s">
        <v>142</v>
      </c>
      <c r="AD154" s="12" t="s">
        <v>60</v>
      </c>
      <c r="AE154" s="13" t="s">
        <v>172</v>
      </c>
      <c r="AF154" s="13" t="s">
        <v>510</v>
      </c>
      <c r="AG154" s="13" t="s">
        <v>510</v>
      </c>
      <c r="AH154" s="13" t="s">
        <v>57</v>
      </c>
      <c r="AI154" s="13">
        <v>1</v>
      </c>
      <c r="AJ154" s="12">
        <v>0</v>
      </c>
      <c r="AK154" s="62">
        <v>1</v>
      </c>
      <c r="AL154" s="3">
        <v>1</v>
      </c>
      <c r="AM154" s="3">
        <v>1</v>
      </c>
      <c r="AN154" s="3">
        <v>1</v>
      </c>
      <c r="AO154" s="3">
        <v>1</v>
      </c>
      <c r="AP154" s="3">
        <v>1</v>
      </c>
      <c r="AQ154" s="3"/>
      <c r="AR154" s="3">
        <v>1</v>
      </c>
      <c r="AS154" s="3">
        <v>0</v>
      </c>
      <c r="AT154" s="16" t="s">
        <v>152</v>
      </c>
      <c r="AU154" s="16">
        <v>1</v>
      </c>
      <c r="AV154" s="3">
        <v>900</v>
      </c>
      <c r="AW154" s="16">
        <v>90010</v>
      </c>
      <c r="AX154" s="16">
        <v>1</v>
      </c>
      <c r="AY154" s="16">
        <v>0</v>
      </c>
      <c r="AZ154" s="16">
        <v>1</v>
      </c>
      <c r="BA154" s="16">
        <v>1</v>
      </c>
      <c r="BB154" s="16">
        <v>0</v>
      </c>
      <c r="BC154" s="16">
        <v>0</v>
      </c>
      <c r="BD154" s="12" t="s">
        <v>303</v>
      </c>
      <c r="BE154" s="12" t="s">
        <v>384</v>
      </c>
      <c r="BF154" s="5" t="s">
        <v>338</v>
      </c>
      <c r="BG154" s="5" t="s">
        <v>331</v>
      </c>
      <c r="BH154" s="5" t="s">
        <v>370</v>
      </c>
      <c r="BI154" s="5"/>
      <c r="BJ154" s="5" t="s">
        <v>338</v>
      </c>
      <c r="BK154" s="5" t="s">
        <v>326</v>
      </c>
      <c r="BL154" s="5" t="s">
        <v>370</v>
      </c>
      <c r="BM154" s="5"/>
      <c r="BN154" s="161">
        <v>0</v>
      </c>
      <c r="BO154" s="161">
        <v>0</v>
      </c>
      <c r="BP154" s="12"/>
      <c r="BQ154" s="5" t="s">
        <v>739</v>
      </c>
      <c r="BR154" s="5" t="s">
        <v>331</v>
      </c>
      <c r="BS154" s="12" t="s">
        <v>385</v>
      </c>
      <c r="BT154" s="12">
        <v>0</v>
      </c>
      <c r="BU154" s="12">
        <v>2</v>
      </c>
      <c r="BV154" s="12">
        <v>0</v>
      </c>
      <c r="BW154" s="12" t="s">
        <v>93</v>
      </c>
      <c r="BX154" s="1" t="s">
        <v>320</v>
      </c>
      <c r="BY154" s="28">
        <v>1</v>
      </c>
      <c r="BZ154" s="28">
        <v>0</v>
      </c>
      <c r="CA154" s="59">
        <v>1</v>
      </c>
      <c r="CB154" s="95"/>
      <c r="CC154" s="6"/>
      <c r="CD154" s="59">
        <v>0</v>
      </c>
      <c r="CE154" s="95"/>
      <c r="CF154" s="59">
        <v>1</v>
      </c>
      <c r="CG154" s="59">
        <v>0</v>
      </c>
      <c r="CH154" s="59">
        <v>0</v>
      </c>
      <c r="CI154" s="59">
        <v>1</v>
      </c>
      <c r="CJ154" s="59">
        <v>91</v>
      </c>
      <c r="CK154" s="19" t="s">
        <v>1479</v>
      </c>
      <c r="CL154" s="12">
        <f t="shared" si="521"/>
        <v>27.299999999999997</v>
      </c>
      <c r="CM154" s="12">
        <f t="shared" si="576"/>
        <v>72.7</v>
      </c>
      <c r="CN154" s="12">
        <f t="shared" ref="CN154" si="587">CL155</f>
        <v>72.7</v>
      </c>
      <c r="CO154" s="12">
        <v>0</v>
      </c>
      <c r="CP154" s="12">
        <v>0</v>
      </c>
      <c r="CQ154" s="59">
        <v>0</v>
      </c>
      <c r="CR154" s="161">
        <v>0</v>
      </c>
      <c r="CS154" s="161">
        <v>1</v>
      </c>
      <c r="CT154" s="161">
        <v>0</v>
      </c>
      <c r="CU154" s="59">
        <v>0</v>
      </c>
      <c r="CV154" s="161">
        <v>0</v>
      </c>
      <c r="CW154" s="161">
        <v>1</v>
      </c>
      <c r="CX154" s="161">
        <v>0</v>
      </c>
      <c r="CY154" s="59">
        <v>100</v>
      </c>
      <c r="CZ154" s="59">
        <v>96.15384615384616</v>
      </c>
      <c r="DA154" s="59">
        <v>0</v>
      </c>
      <c r="DB154" s="59">
        <v>0</v>
      </c>
      <c r="DC154" s="59">
        <v>0</v>
      </c>
      <c r="DD154" s="12">
        <f t="shared" ref="DD154" si="588">100-EK154</f>
        <v>27.299999999999997</v>
      </c>
      <c r="DE154" s="12">
        <f t="shared" si="532"/>
        <v>27.299999999999997</v>
      </c>
      <c r="DF154" s="12">
        <f t="shared" si="524"/>
        <v>72.7</v>
      </c>
      <c r="DG154" s="12">
        <f t="shared" si="579"/>
        <v>72.7</v>
      </c>
      <c r="DH154" s="12">
        <f>DD155</f>
        <v>72.7</v>
      </c>
      <c r="DI154" s="12">
        <f t="shared" si="564"/>
        <v>72.7</v>
      </c>
      <c r="DJ154" s="12">
        <v>0</v>
      </c>
      <c r="DK154" s="12" t="s">
        <v>320</v>
      </c>
      <c r="DL154" s="12">
        <v>1</v>
      </c>
      <c r="DM154" s="12" t="s">
        <v>876</v>
      </c>
      <c r="DN154" s="12" t="s">
        <v>148</v>
      </c>
      <c r="DO154" s="106" t="s">
        <v>1415</v>
      </c>
      <c r="DP154" s="12"/>
      <c r="DQ154" s="12"/>
      <c r="DR154" s="12"/>
      <c r="DS154" s="12"/>
      <c r="DT154" s="12">
        <f t="shared" si="565"/>
        <v>96.15384615384616</v>
      </c>
      <c r="DU154" s="12">
        <f t="shared" si="528"/>
        <v>364000</v>
      </c>
      <c r="DV154" s="12">
        <v>350000</v>
      </c>
      <c r="DW154" s="12">
        <v>14000</v>
      </c>
      <c r="DX154" s="12"/>
      <c r="DY154" s="12"/>
      <c r="DZ154" s="101" t="s">
        <v>1024</v>
      </c>
      <c r="EA154" s="101" t="s">
        <v>1023</v>
      </c>
      <c r="EB154" s="12"/>
      <c r="EC154" s="12"/>
      <c r="ED154" s="12">
        <f t="shared" si="566"/>
        <v>100</v>
      </c>
      <c r="EE154" s="12">
        <f t="shared" si="530"/>
        <v>700</v>
      </c>
      <c r="EF154" s="12">
        <v>700</v>
      </c>
      <c r="EG154" s="16">
        <v>0</v>
      </c>
      <c r="EH154" s="12"/>
      <c r="EI154" s="12"/>
      <c r="EJ154" s="62" t="s">
        <v>955</v>
      </c>
      <c r="EK154" s="59">
        <v>72.7</v>
      </c>
      <c r="EL154" s="62" t="s">
        <v>955</v>
      </c>
      <c r="EM154" s="59">
        <v>27.3</v>
      </c>
      <c r="EN154" s="62"/>
      <c r="EO154" s="59"/>
      <c r="EP154" s="62"/>
      <c r="EQ154" s="59"/>
      <c r="ER154" s="12" t="s">
        <v>877</v>
      </c>
      <c r="ES154" s="12">
        <v>1</v>
      </c>
      <c r="ET154" s="12" t="s">
        <v>949</v>
      </c>
      <c r="EU154" s="12" t="s">
        <v>878</v>
      </c>
      <c r="EV154" s="12"/>
      <c r="EW154" s="12"/>
      <c r="EX154" s="16">
        <v>1404</v>
      </c>
      <c r="EZ154" s="16">
        <v>1</v>
      </c>
      <c r="FA154" s="16" t="s">
        <v>152</v>
      </c>
      <c r="FB154" s="16">
        <v>1</v>
      </c>
      <c r="FC154" s="16">
        <v>1</v>
      </c>
      <c r="FD154" s="16">
        <v>3</v>
      </c>
      <c r="FE154" s="17">
        <v>27272</v>
      </c>
      <c r="FF154" s="16">
        <v>4</v>
      </c>
      <c r="FG154" s="17">
        <v>30528</v>
      </c>
      <c r="FH154" s="16">
        <v>3</v>
      </c>
      <c r="FI154" s="16">
        <v>0</v>
      </c>
      <c r="FL154" s="16">
        <v>530</v>
      </c>
      <c r="FP154" s="16">
        <v>530</v>
      </c>
      <c r="FQ154" s="16">
        <v>4</v>
      </c>
      <c r="FR154" s="16" t="s">
        <v>65</v>
      </c>
      <c r="FS154" s="16">
        <v>0</v>
      </c>
      <c r="FT154">
        <v>1</v>
      </c>
      <c r="FU154">
        <v>7</v>
      </c>
      <c r="FV154" s="134">
        <v>33420</v>
      </c>
      <c r="FW154">
        <v>7</v>
      </c>
      <c r="FX154">
        <v>5</v>
      </c>
      <c r="FY154" s="134">
        <v>33424</v>
      </c>
      <c r="FZ154" s="134">
        <v>33394</v>
      </c>
      <c r="GA154" s="134">
        <v>33364</v>
      </c>
      <c r="GB154" s="134">
        <v>33334</v>
      </c>
      <c r="GC154" s="134">
        <v>33304</v>
      </c>
      <c r="GD154" s="134">
        <v>33274</v>
      </c>
      <c r="GE154" s="134">
        <v>33244</v>
      </c>
      <c r="GF154" s="134">
        <v>33059</v>
      </c>
      <c r="GG154" s="134">
        <v>33390</v>
      </c>
      <c r="GH154" s="134">
        <v>33360</v>
      </c>
      <c r="GI154" s="134">
        <v>33330</v>
      </c>
      <c r="GJ154" s="134">
        <v>33300</v>
      </c>
      <c r="GK154" s="134">
        <v>33270</v>
      </c>
      <c r="GL154" s="134">
        <v>33240</v>
      </c>
      <c r="GM154" s="134">
        <v>33055</v>
      </c>
      <c r="GN154">
        <v>1</v>
      </c>
      <c r="GO154">
        <v>0</v>
      </c>
      <c r="GP154">
        <v>0</v>
      </c>
      <c r="GQ154">
        <v>700</v>
      </c>
      <c r="GR154">
        <v>0</v>
      </c>
      <c r="GS154">
        <v>700</v>
      </c>
      <c r="GT154">
        <v>0</v>
      </c>
      <c r="GU154">
        <v>700</v>
      </c>
      <c r="GV154">
        <v>0</v>
      </c>
      <c r="GW154">
        <v>700</v>
      </c>
      <c r="GX154">
        <v>0</v>
      </c>
      <c r="GY154">
        <v>700</v>
      </c>
      <c r="GZ154">
        <v>0</v>
      </c>
      <c r="HA154">
        <v>700</v>
      </c>
      <c r="HB154">
        <v>0</v>
      </c>
      <c r="HC154">
        <v>0</v>
      </c>
      <c r="HD154">
        <v>0</v>
      </c>
      <c r="HE154">
        <v>0</v>
      </c>
      <c r="HF154">
        <v>0</v>
      </c>
      <c r="HG154">
        <v>700</v>
      </c>
      <c r="HH154">
        <v>0</v>
      </c>
      <c r="HI154">
        <v>700</v>
      </c>
      <c r="HJ154">
        <v>0</v>
      </c>
      <c r="HK154">
        <v>700</v>
      </c>
      <c r="HL154">
        <v>0</v>
      </c>
      <c r="HM154">
        <v>700</v>
      </c>
      <c r="HN154">
        <v>0</v>
      </c>
      <c r="HO154">
        <v>700</v>
      </c>
      <c r="HP154">
        <v>0</v>
      </c>
      <c r="HQ154"/>
      <c r="HR154"/>
      <c r="HS154">
        <v>1</v>
      </c>
      <c r="HT154">
        <v>1</v>
      </c>
      <c r="HU154">
        <v>1</v>
      </c>
      <c r="HV154">
        <v>1</v>
      </c>
      <c r="HW154">
        <v>1</v>
      </c>
      <c r="HX154"/>
      <c r="HY154">
        <v>1</v>
      </c>
      <c r="HZ154">
        <v>1</v>
      </c>
      <c r="IA154">
        <v>1</v>
      </c>
      <c r="IB154">
        <v>1</v>
      </c>
      <c r="IC154">
        <v>1</v>
      </c>
      <c r="ID154">
        <v>1</v>
      </c>
    </row>
    <row r="155" spans="1:238" s="16" customFormat="1" x14ac:dyDescent="0.2">
      <c r="A155" s="16" t="s">
        <v>147</v>
      </c>
      <c r="B155" s="16">
        <v>1991</v>
      </c>
      <c r="C155" s="16">
        <v>-8</v>
      </c>
      <c r="D155" s="16" t="s">
        <v>92</v>
      </c>
      <c r="E155" s="16" t="s">
        <v>93</v>
      </c>
      <c r="G155" s="16" t="s">
        <v>148</v>
      </c>
      <c r="H155" s="16" t="s">
        <v>148</v>
      </c>
      <c r="I155" s="18" t="s">
        <v>149</v>
      </c>
      <c r="T155" s="3">
        <v>1</v>
      </c>
      <c r="U155" s="7" t="s">
        <v>150</v>
      </c>
      <c r="V155" s="12" t="s">
        <v>151</v>
      </c>
      <c r="W155" s="12" t="s">
        <v>57</v>
      </c>
      <c r="X155" s="12" t="s">
        <v>142</v>
      </c>
      <c r="Y155" s="12" t="s">
        <v>57</v>
      </c>
      <c r="Z155" s="12" t="s">
        <v>142</v>
      </c>
      <c r="AA155" s="12" t="s">
        <v>57</v>
      </c>
      <c r="AB155" s="12"/>
      <c r="AC155" s="12" t="s">
        <v>142</v>
      </c>
      <c r="AD155" s="12" t="s">
        <v>60</v>
      </c>
      <c r="AE155" s="13" t="s">
        <v>172</v>
      </c>
      <c r="AF155" s="13" t="s">
        <v>510</v>
      </c>
      <c r="AG155" s="13" t="s">
        <v>510</v>
      </c>
      <c r="AH155" s="13" t="s">
        <v>57</v>
      </c>
      <c r="AI155" s="13">
        <v>1</v>
      </c>
      <c r="AJ155" s="12">
        <v>0</v>
      </c>
      <c r="AK155" s="62">
        <v>1</v>
      </c>
      <c r="AL155" s="3">
        <v>1</v>
      </c>
      <c r="AM155" s="3">
        <v>1</v>
      </c>
      <c r="AN155" s="3">
        <v>1</v>
      </c>
      <c r="AO155" s="3">
        <v>1</v>
      </c>
      <c r="AP155" s="3">
        <v>1</v>
      </c>
      <c r="AQ155" s="3"/>
      <c r="AR155" s="3">
        <v>1</v>
      </c>
      <c r="AS155" s="3">
        <v>0</v>
      </c>
      <c r="AT155" s="16" t="s">
        <v>152</v>
      </c>
      <c r="AU155" s="16">
        <v>1</v>
      </c>
      <c r="AV155" s="3">
        <v>900</v>
      </c>
      <c r="AW155" s="16">
        <v>90010</v>
      </c>
      <c r="AX155" s="16">
        <v>1</v>
      </c>
      <c r="AY155" s="16">
        <v>0</v>
      </c>
      <c r="AZ155" s="16">
        <v>1</v>
      </c>
      <c r="BA155" s="16">
        <v>1</v>
      </c>
      <c r="BB155" s="16">
        <v>0</v>
      </c>
      <c r="BC155" s="16">
        <v>0</v>
      </c>
      <c r="BD155" s="12" t="s">
        <v>303</v>
      </c>
      <c r="BE155" s="12" t="s">
        <v>384</v>
      </c>
      <c r="BF155" s="5" t="s">
        <v>338</v>
      </c>
      <c r="BG155" s="5" t="s">
        <v>331</v>
      </c>
      <c r="BH155" s="5" t="s">
        <v>370</v>
      </c>
      <c r="BI155" s="5"/>
      <c r="BJ155" s="5" t="s">
        <v>338</v>
      </c>
      <c r="BK155" s="5" t="s">
        <v>326</v>
      </c>
      <c r="BL155" s="5" t="s">
        <v>370</v>
      </c>
      <c r="BM155" s="5"/>
      <c r="BN155" s="161">
        <v>0</v>
      </c>
      <c r="BO155" s="161">
        <v>0</v>
      </c>
      <c r="BP155" s="12"/>
      <c r="BQ155" s="5" t="s">
        <v>739</v>
      </c>
      <c r="BR155" s="5" t="s">
        <v>331</v>
      </c>
      <c r="BS155" s="12" t="s">
        <v>385</v>
      </c>
      <c r="BT155" s="12">
        <v>0</v>
      </c>
      <c r="BU155" s="12">
        <v>2</v>
      </c>
      <c r="BV155" s="12">
        <v>0</v>
      </c>
      <c r="BW155" s="12" t="s">
        <v>148</v>
      </c>
      <c r="BX155" s="12" t="s">
        <v>1424</v>
      </c>
      <c r="BY155" s="12">
        <v>0</v>
      </c>
      <c r="BZ155" s="12">
        <v>1</v>
      </c>
      <c r="CA155" s="95">
        <v>0</v>
      </c>
      <c r="CB155" s="95"/>
      <c r="CC155" s="59">
        <v>1</v>
      </c>
      <c r="CD155" s="95"/>
      <c r="CE155" s="95"/>
      <c r="CF155" s="95">
        <v>0</v>
      </c>
      <c r="CG155" s="95">
        <v>0</v>
      </c>
      <c r="CH155" s="95">
        <v>0</v>
      </c>
      <c r="CI155" s="95">
        <v>1</v>
      </c>
      <c r="CJ155" s="59">
        <v>92</v>
      </c>
      <c r="CK155" s="19" t="s">
        <v>1480</v>
      </c>
      <c r="CL155" s="12">
        <f t="shared" si="521"/>
        <v>72.7</v>
      </c>
      <c r="CM155" s="12">
        <f t="shared" si="576"/>
        <v>27.3</v>
      </c>
      <c r="CN155" s="12">
        <f t="shared" ref="CN155" si="589">CL154</f>
        <v>27.299999999999997</v>
      </c>
      <c r="CO155" s="12">
        <v>0</v>
      </c>
      <c r="CP155" s="12">
        <v>0</v>
      </c>
      <c r="CQ155" s="59">
        <v>0</v>
      </c>
      <c r="CR155" s="161">
        <v>0</v>
      </c>
      <c r="CS155" s="161">
        <v>1</v>
      </c>
      <c r="CT155" s="161">
        <v>0</v>
      </c>
      <c r="CU155" s="59">
        <v>0</v>
      </c>
      <c r="CV155" s="161">
        <v>0</v>
      </c>
      <c r="CW155" s="161">
        <v>1</v>
      </c>
      <c r="CX155" s="161">
        <v>0</v>
      </c>
      <c r="CY155" s="59">
        <v>0</v>
      </c>
      <c r="CZ155" s="59">
        <v>3.8461538461538463</v>
      </c>
      <c r="DA155" s="59">
        <v>0</v>
      </c>
      <c r="DB155" s="59">
        <v>0</v>
      </c>
      <c r="DC155" s="59">
        <v>0</v>
      </c>
      <c r="DD155" s="12">
        <f t="shared" ref="DD155" si="590">100-EM155</f>
        <v>72.7</v>
      </c>
      <c r="DE155" s="12">
        <f t="shared" si="532"/>
        <v>72.7</v>
      </c>
      <c r="DF155" s="12">
        <f t="shared" si="533"/>
        <v>27.3</v>
      </c>
      <c r="DG155" s="12">
        <f t="shared" si="582"/>
        <v>27.3</v>
      </c>
      <c r="DH155" s="12">
        <f>DD154</f>
        <v>27.299999999999997</v>
      </c>
      <c r="DI155" s="12">
        <f t="shared" si="569"/>
        <v>27.299999999999997</v>
      </c>
      <c r="DJ155" s="12">
        <v>0</v>
      </c>
      <c r="DK155" s="12" t="s">
        <v>320</v>
      </c>
      <c r="DL155" s="12">
        <v>1</v>
      </c>
      <c r="DM155" s="12" t="s">
        <v>876</v>
      </c>
      <c r="DN155" s="12" t="s">
        <v>148</v>
      </c>
      <c r="DO155" s="106" t="s">
        <v>1415</v>
      </c>
      <c r="DP155" s="12"/>
      <c r="DQ155" s="12"/>
      <c r="DR155" s="12"/>
      <c r="DS155" s="12"/>
      <c r="DT155" s="12">
        <f t="shared" si="570"/>
        <v>3.8461538461538463</v>
      </c>
      <c r="DU155" s="12">
        <f t="shared" si="528"/>
        <v>364000</v>
      </c>
      <c r="DV155" s="12">
        <v>350000</v>
      </c>
      <c r="DW155" s="12">
        <v>14000</v>
      </c>
      <c r="DX155" s="12"/>
      <c r="DY155" s="12"/>
      <c r="DZ155" s="101" t="s">
        <v>1024</v>
      </c>
      <c r="EA155" s="101" t="s">
        <v>1023</v>
      </c>
      <c r="EB155" s="12"/>
      <c r="EC155" s="12"/>
      <c r="ED155" s="12">
        <f t="shared" si="571"/>
        <v>0</v>
      </c>
      <c r="EE155" s="12">
        <f t="shared" si="530"/>
        <v>700</v>
      </c>
      <c r="EF155" s="12">
        <v>700</v>
      </c>
      <c r="EG155" s="16">
        <v>0</v>
      </c>
      <c r="EH155" s="12"/>
      <c r="EI155" s="12"/>
      <c r="EJ155" s="62" t="s">
        <v>955</v>
      </c>
      <c r="EK155" s="59">
        <v>72.7</v>
      </c>
      <c r="EL155" s="62" t="s">
        <v>955</v>
      </c>
      <c r="EM155" s="59">
        <v>27.3</v>
      </c>
      <c r="EN155" s="62"/>
      <c r="EO155" s="59"/>
      <c r="EP155" s="62"/>
      <c r="EQ155" s="59"/>
      <c r="ER155" s="12" t="s">
        <v>877</v>
      </c>
      <c r="ES155" s="12">
        <v>1</v>
      </c>
      <c r="ET155" s="12" t="s">
        <v>949</v>
      </c>
      <c r="EU155" s="12" t="s">
        <v>878</v>
      </c>
      <c r="EV155" s="12"/>
      <c r="EW155" s="12"/>
      <c r="EX155" s="16">
        <v>1404</v>
      </c>
      <c r="EZ155" s="16">
        <v>1</v>
      </c>
      <c r="FA155" s="16" t="s">
        <v>152</v>
      </c>
      <c r="FB155" s="16">
        <v>1</v>
      </c>
      <c r="FC155" s="16">
        <v>1</v>
      </c>
      <c r="FD155" s="16">
        <v>3</v>
      </c>
      <c r="FE155" s="17">
        <v>27272</v>
      </c>
      <c r="FF155" s="16">
        <v>4</v>
      </c>
      <c r="FG155" s="17">
        <v>30528</v>
      </c>
      <c r="FH155" s="16">
        <v>3</v>
      </c>
      <c r="FI155" s="16">
        <v>0</v>
      </c>
      <c r="FL155" s="16">
        <v>530</v>
      </c>
      <c r="FP155" s="16">
        <v>530</v>
      </c>
      <c r="FQ155" s="16">
        <v>4</v>
      </c>
      <c r="FR155" s="16" t="s">
        <v>65</v>
      </c>
      <c r="FS155" s="16">
        <v>1</v>
      </c>
      <c r="FT155">
        <v>1</v>
      </c>
      <c r="FU155">
        <v>7</v>
      </c>
      <c r="FV155" s="134">
        <v>33420</v>
      </c>
      <c r="FW155">
        <v>7</v>
      </c>
      <c r="FX155">
        <v>5</v>
      </c>
      <c r="FY155" s="134">
        <v>33424</v>
      </c>
      <c r="FZ155" s="134">
        <v>33394</v>
      </c>
      <c r="GA155" s="134">
        <v>33364</v>
      </c>
      <c r="GB155" s="134">
        <v>33334</v>
      </c>
      <c r="GC155" s="134">
        <v>33304</v>
      </c>
      <c r="GD155" s="134">
        <v>33274</v>
      </c>
      <c r="GE155" s="134">
        <v>33244</v>
      </c>
      <c r="GF155" s="134">
        <v>33059</v>
      </c>
      <c r="GG155" s="134">
        <v>33390</v>
      </c>
      <c r="GH155" s="134">
        <v>33360</v>
      </c>
      <c r="GI155" s="134">
        <v>33330</v>
      </c>
      <c r="GJ155" s="134">
        <v>33300</v>
      </c>
      <c r="GK155" s="134">
        <v>33270</v>
      </c>
      <c r="GL155" s="134">
        <v>33240</v>
      </c>
      <c r="GM155" s="134">
        <v>33055</v>
      </c>
      <c r="GN155">
        <v>1</v>
      </c>
      <c r="GO155">
        <v>0</v>
      </c>
      <c r="GP155">
        <v>0</v>
      </c>
      <c r="GQ155">
        <v>700</v>
      </c>
      <c r="GR155">
        <v>0</v>
      </c>
      <c r="GS155">
        <v>700</v>
      </c>
      <c r="GT155">
        <v>0</v>
      </c>
      <c r="GU155">
        <v>700</v>
      </c>
      <c r="GV155">
        <v>0</v>
      </c>
      <c r="GW155">
        <v>700</v>
      </c>
      <c r="GX155">
        <v>0</v>
      </c>
      <c r="GY155">
        <v>700</v>
      </c>
      <c r="GZ155">
        <v>0</v>
      </c>
      <c r="HA155">
        <v>700</v>
      </c>
      <c r="HB155">
        <v>0</v>
      </c>
      <c r="HC155">
        <v>0</v>
      </c>
      <c r="HD155">
        <v>0</v>
      </c>
      <c r="HE155">
        <v>0</v>
      </c>
      <c r="HF155">
        <v>0</v>
      </c>
      <c r="HG155">
        <v>700</v>
      </c>
      <c r="HH155">
        <v>0</v>
      </c>
      <c r="HI155">
        <v>700</v>
      </c>
      <c r="HJ155">
        <v>0</v>
      </c>
      <c r="HK155">
        <v>700</v>
      </c>
      <c r="HL155">
        <v>0</v>
      </c>
      <c r="HM155">
        <v>700</v>
      </c>
      <c r="HN155">
        <v>0</v>
      </c>
      <c r="HO155">
        <v>700</v>
      </c>
      <c r="HP155">
        <v>0</v>
      </c>
      <c r="HQ155"/>
      <c r="HR155"/>
      <c r="HS155">
        <v>0</v>
      </c>
      <c r="HT155">
        <v>0</v>
      </c>
      <c r="HU155">
        <v>0</v>
      </c>
      <c r="HV155">
        <v>0</v>
      </c>
      <c r="HW155">
        <v>0</v>
      </c>
      <c r="HX155"/>
      <c r="HY155">
        <v>0</v>
      </c>
      <c r="HZ155">
        <v>0</v>
      </c>
      <c r="IA155">
        <v>0</v>
      </c>
      <c r="IB155">
        <v>0</v>
      </c>
      <c r="IC155">
        <v>0</v>
      </c>
      <c r="ID155">
        <v>0</v>
      </c>
    </row>
    <row r="156" spans="1:238" x14ac:dyDescent="0.2">
      <c r="A156" s="1" t="s">
        <v>623</v>
      </c>
      <c r="B156" s="1">
        <v>1998</v>
      </c>
      <c r="C156" s="1">
        <v>5</v>
      </c>
      <c r="D156" s="1" t="s">
        <v>618</v>
      </c>
      <c r="E156" s="1" t="s">
        <v>619</v>
      </c>
      <c r="F156" s="1" t="s">
        <v>620</v>
      </c>
      <c r="G156" s="1" t="s">
        <v>621</v>
      </c>
      <c r="H156" s="1" t="s">
        <v>621</v>
      </c>
      <c r="I156" s="1" t="s">
        <v>622</v>
      </c>
      <c r="J156" s="1"/>
      <c r="K156" s="1"/>
      <c r="L156" s="1"/>
      <c r="M156" s="1"/>
      <c r="N156" s="1"/>
      <c r="O156" s="1"/>
      <c r="P156" s="1"/>
      <c r="Q156" s="1"/>
      <c r="R156" s="1"/>
      <c r="S156" s="1"/>
      <c r="T156" s="28">
        <v>1</v>
      </c>
      <c r="U156" s="28" t="s">
        <v>624</v>
      </c>
      <c r="V156" s="28" t="s">
        <v>625</v>
      </c>
      <c r="W156" s="28" t="s">
        <v>57</v>
      </c>
      <c r="X156" s="28" t="s">
        <v>626</v>
      </c>
      <c r="Y156" s="28" t="s">
        <v>57</v>
      </c>
      <c r="Z156" s="28" t="s">
        <v>626</v>
      </c>
      <c r="AA156" s="28"/>
      <c r="AB156" s="28"/>
      <c r="AC156" s="10" t="s">
        <v>627</v>
      </c>
      <c r="AD156" s="28" t="s">
        <v>263</v>
      </c>
      <c r="AE156" s="10" t="s">
        <v>629</v>
      </c>
      <c r="AJ156" s="3">
        <v>1</v>
      </c>
      <c r="AK156" s="167">
        <v>1</v>
      </c>
      <c r="AL156" s="28">
        <v>1</v>
      </c>
      <c r="AM156" s="28">
        <v>1</v>
      </c>
      <c r="AN156" s="28">
        <v>1</v>
      </c>
      <c r="AO156" s="28">
        <v>1</v>
      </c>
      <c r="AP156" s="28">
        <v>1</v>
      </c>
      <c r="AQ156" s="28">
        <v>1</v>
      </c>
      <c r="AR156" s="28"/>
      <c r="AS156" s="28">
        <v>1</v>
      </c>
      <c r="AT156" s="1"/>
      <c r="AU156" s="1">
        <v>0</v>
      </c>
      <c r="AV156" s="28">
        <v>1000</v>
      </c>
      <c r="AW156" s="1">
        <v>100010</v>
      </c>
      <c r="AX156" s="1">
        <v>1</v>
      </c>
      <c r="AY156" s="1">
        <v>0</v>
      </c>
      <c r="AZ156" s="1">
        <v>1</v>
      </c>
      <c r="BA156" s="16">
        <v>1</v>
      </c>
      <c r="BB156" s="16">
        <v>0</v>
      </c>
      <c r="BC156" s="16">
        <v>1</v>
      </c>
      <c r="BD156" s="30" t="s">
        <v>303</v>
      </c>
      <c r="BE156" s="30" t="s">
        <v>383</v>
      </c>
      <c r="BF156" s="92">
        <v>12</v>
      </c>
      <c r="BG156" s="92">
        <v>14</v>
      </c>
      <c r="BH156" s="92">
        <v>1998</v>
      </c>
      <c r="BI156" s="92"/>
      <c r="BJ156" s="92">
        <v>12</v>
      </c>
      <c r="BK156" s="92">
        <v>15</v>
      </c>
      <c r="BL156" s="92">
        <v>1998</v>
      </c>
      <c r="BM156"/>
      <c r="BN156" s="161">
        <v>0</v>
      </c>
      <c r="BO156" s="161">
        <v>0</v>
      </c>
      <c r="BQ156" t="s">
        <v>689</v>
      </c>
      <c r="BR156" s="92">
        <v>0</v>
      </c>
      <c r="BS156" s="30" t="s">
        <v>651</v>
      </c>
      <c r="BT156" s="56">
        <v>1</v>
      </c>
      <c r="BU156" s="12">
        <v>2</v>
      </c>
      <c r="BV156" s="92">
        <v>0</v>
      </c>
      <c r="BW156" s="1" t="s">
        <v>619</v>
      </c>
      <c r="BX156" s="1" t="s">
        <v>320</v>
      </c>
      <c r="BY156" s="28">
        <v>1</v>
      </c>
      <c r="BZ156" s="28">
        <v>0</v>
      </c>
      <c r="CA156" s="59">
        <v>1</v>
      </c>
      <c r="CB156" s="59">
        <v>1</v>
      </c>
      <c r="CC156" s="5">
        <f>CA157</f>
        <v>1</v>
      </c>
      <c r="CD156" s="59">
        <v>0</v>
      </c>
      <c r="CE156" s="59">
        <v>1</v>
      </c>
      <c r="CF156" s="59">
        <v>1</v>
      </c>
      <c r="CG156" s="59">
        <v>1</v>
      </c>
      <c r="CH156" s="59">
        <v>0</v>
      </c>
      <c r="CI156" s="59">
        <v>0</v>
      </c>
      <c r="CJ156" s="59">
        <v>101</v>
      </c>
      <c r="CK156" s="19" t="s">
        <v>1479</v>
      </c>
      <c r="CL156" s="12">
        <f t="shared" si="521"/>
        <v>44.4</v>
      </c>
      <c r="CM156" s="12">
        <f t="shared" si="576"/>
        <v>55.6</v>
      </c>
      <c r="CN156" s="12">
        <f t="shared" ref="CN156" si="591">CL157</f>
        <v>55.6</v>
      </c>
      <c r="CO156" s="12">
        <v>0</v>
      </c>
      <c r="CP156" s="12">
        <v>0</v>
      </c>
      <c r="CQ156" s="59">
        <v>0</v>
      </c>
      <c r="CR156" s="161">
        <v>0</v>
      </c>
      <c r="CS156" s="161">
        <v>1</v>
      </c>
      <c r="CT156" s="161">
        <v>0</v>
      </c>
      <c r="CU156" s="59">
        <v>0</v>
      </c>
      <c r="CV156" s="161">
        <v>0</v>
      </c>
      <c r="CW156" s="161">
        <v>1</v>
      </c>
      <c r="CX156" s="161">
        <v>0</v>
      </c>
      <c r="CY156" s="59">
        <v>4.015748031496063</v>
      </c>
      <c r="CZ156" s="59">
        <v>67.272727272727266</v>
      </c>
      <c r="DA156" s="59">
        <v>0</v>
      </c>
      <c r="DB156" s="59">
        <v>0</v>
      </c>
      <c r="DC156" s="59">
        <v>0</v>
      </c>
      <c r="DD156" s="12">
        <f t="shared" ref="DD156" si="592">100-EK156</f>
        <v>44.4</v>
      </c>
      <c r="DE156" s="12">
        <f t="shared" si="532"/>
        <v>44.4</v>
      </c>
      <c r="DF156" s="12">
        <f t="shared" si="524"/>
        <v>55.6</v>
      </c>
      <c r="DG156" s="12">
        <f t="shared" si="579"/>
        <v>55.6</v>
      </c>
      <c r="DH156" s="12">
        <f>DD157</f>
        <v>55.6</v>
      </c>
      <c r="DI156" s="12">
        <f t="shared" si="564"/>
        <v>55.6</v>
      </c>
      <c r="DJ156" s="12">
        <v>0</v>
      </c>
      <c r="DK156" s="30" t="s">
        <v>320</v>
      </c>
      <c r="DL156" s="30" t="s">
        <v>311</v>
      </c>
      <c r="DM156" s="30" t="s">
        <v>782</v>
      </c>
      <c r="DN156" s="1" t="s">
        <v>621</v>
      </c>
      <c r="DO156" s="30" t="s">
        <v>783</v>
      </c>
      <c r="DP156"/>
      <c r="DQ156"/>
      <c r="DR156"/>
      <c r="DS156"/>
      <c r="DT156" s="12">
        <f t="shared" si="565"/>
        <v>67.272727272727266</v>
      </c>
      <c r="DU156" s="12">
        <f t="shared" si="528"/>
        <v>13750</v>
      </c>
      <c r="DV156" s="157">
        <v>9250</v>
      </c>
      <c r="DW156" s="92">
        <v>4500</v>
      </c>
      <c r="DX156"/>
      <c r="DY156"/>
      <c r="DZ156" s="101">
        <v>9250</v>
      </c>
      <c r="EA156" s="101" t="s">
        <v>1025</v>
      </c>
      <c r="EB156" s="104"/>
      <c r="EC156" s="104"/>
      <c r="ED156" s="12">
        <f t="shared" si="566"/>
        <v>4.015748031496063</v>
      </c>
      <c r="EE156" s="12">
        <f t="shared" si="530"/>
        <v>1270</v>
      </c>
      <c r="EF156" s="92">
        <v>51</v>
      </c>
      <c r="EG156" s="12">
        <v>1219</v>
      </c>
      <c r="EH156"/>
      <c r="EI156"/>
      <c r="EJ156" s="73" t="s">
        <v>971</v>
      </c>
      <c r="EK156" s="81">
        <v>55.6</v>
      </c>
      <c r="EL156" s="73" t="s">
        <v>971</v>
      </c>
      <c r="EM156" s="81">
        <v>44.4</v>
      </c>
      <c r="ER156" s="18" t="s">
        <v>857</v>
      </c>
      <c r="ES156" s="18">
        <v>1</v>
      </c>
      <c r="ET156" s="12" t="s">
        <v>949</v>
      </c>
      <c r="EX156" s="1">
        <v>1402</v>
      </c>
      <c r="EY156" s="1"/>
      <c r="EZ156" s="1">
        <v>2</v>
      </c>
      <c r="FA156" s="1"/>
      <c r="FB156" s="1">
        <v>1</v>
      </c>
      <c r="FC156" s="1">
        <v>0</v>
      </c>
      <c r="FD156" s="1">
        <v>4</v>
      </c>
      <c r="FE156" s="9">
        <v>35953</v>
      </c>
      <c r="FF156" s="1">
        <v>1</v>
      </c>
      <c r="FG156" s="9">
        <v>35953</v>
      </c>
      <c r="FH156" s="1">
        <v>1</v>
      </c>
      <c r="FI156" s="1">
        <v>0</v>
      </c>
      <c r="FJ156" s="1"/>
      <c r="FK156" s="1"/>
      <c r="FL156" s="1">
        <v>404</v>
      </c>
      <c r="FM156" s="1" t="s">
        <v>628</v>
      </c>
      <c r="FN156" s="1"/>
      <c r="FO156" s="1"/>
      <c r="FP156" s="1">
        <v>404</v>
      </c>
      <c r="FQ156" s="1">
        <v>4</v>
      </c>
      <c r="FR156" s="1" t="s">
        <v>65</v>
      </c>
      <c r="FS156">
        <v>1</v>
      </c>
      <c r="FT156">
        <v>14</v>
      </c>
      <c r="FU156">
        <v>12</v>
      </c>
      <c r="FV156" s="134">
        <v>36143</v>
      </c>
      <c r="FW156">
        <v>12</v>
      </c>
      <c r="FX156">
        <v>15</v>
      </c>
      <c r="FY156" s="134">
        <v>36144</v>
      </c>
      <c r="FZ156" s="134">
        <v>36114</v>
      </c>
      <c r="GA156" s="134">
        <v>36084</v>
      </c>
      <c r="GB156" s="134">
        <v>36054</v>
      </c>
      <c r="GC156" s="134">
        <v>36024</v>
      </c>
      <c r="GD156" s="134">
        <v>35994</v>
      </c>
      <c r="GE156" s="134">
        <v>35964</v>
      </c>
      <c r="GF156" s="134">
        <v>35779</v>
      </c>
      <c r="GG156" s="134">
        <v>36113</v>
      </c>
      <c r="GH156" s="134">
        <v>36083</v>
      </c>
      <c r="GI156" s="134">
        <v>36053</v>
      </c>
      <c r="GJ156" s="134">
        <v>36023</v>
      </c>
      <c r="GK156" s="134">
        <v>35993</v>
      </c>
      <c r="GL156" s="134">
        <v>35963</v>
      </c>
      <c r="GM156" s="134">
        <v>35778</v>
      </c>
      <c r="GN156">
        <v>1</v>
      </c>
      <c r="GO156">
        <v>16</v>
      </c>
      <c r="GP156">
        <v>0</v>
      </c>
      <c r="GQ156">
        <v>29</v>
      </c>
      <c r="GR156">
        <v>93</v>
      </c>
      <c r="GS156">
        <v>29</v>
      </c>
      <c r="GT156">
        <v>93</v>
      </c>
      <c r="GU156">
        <v>29</v>
      </c>
      <c r="GV156">
        <v>93</v>
      </c>
      <c r="GW156">
        <v>29</v>
      </c>
      <c r="GX156">
        <v>93</v>
      </c>
      <c r="GY156">
        <v>43</v>
      </c>
      <c r="GZ156">
        <v>103</v>
      </c>
      <c r="HA156">
        <v>51</v>
      </c>
      <c r="HB156">
        <v>213</v>
      </c>
      <c r="HC156">
        <v>0</v>
      </c>
      <c r="HD156">
        <v>0</v>
      </c>
      <c r="HE156">
        <v>13</v>
      </c>
      <c r="HF156">
        <v>93</v>
      </c>
      <c r="HG156">
        <v>13</v>
      </c>
      <c r="HH156">
        <v>93</v>
      </c>
      <c r="HI156">
        <v>13</v>
      </c>
      <c r="HJ156">
        <v>93</v>
      </c>
      <c r="HK156">
        <v>13</v>
      </c>
      <c r="HL156">
        <v>93</v>
      </c>
      <c r="HM156">
        <v>25</v>
      </c>
      <c r="HN156">
        <v>93</v>
      </c>
      <c r="HO156">
        <v>51</v>
      </c>
      <c r="HP156">
        <v>213</v>
      </c>
      <c r="HR156">
        <v>0.122641509433962</v>
      </c>
      <c r="HS156">
        <v>0.122641509433962</v>
      </c>
      <c r="HT156">
        <v>0.122641509433962</v>
      </c>
      <c r="HU156">
        <v>0.122641509433962</v>
      </c>
      <c r="HV156">
        <v>0.21186440677966101</v>
      </c>
      <c r="HW156">
        <v>0.19318181818181801</v>
      </c>
      <c r="HX156">
        <v>1</v>
      </c>
      <c r="HY156">
        <v>0.23770491803278701</v>
      </c>
      <c r="HZ156">
        <v>0.23770491803278701</v>
      </c>
      <c r="IA156">
        <v>0.23770491803278701</v>
      </c>
      <c r="IB156">
        <v>0.23770491803278701</v>
      </c>
      <c r="IC156">
        <v>0.29452054794520499</v>
      </c>
      <c r="ID156">
        <v>0.19318181818181801</v>
      </c>
    </row>
    <row r="157" spans="1:238" x14ac:dyDescent="0.2">
      <c r="A157" s="1" t="s">
        <v>623</v>
      </c>
      <c r="B157" s="1">
        <v>1998</v>
      </c>
      <c r="C157" s="1">
        <v>5</v>
      </c>
      <c r="D157" s="1" t="s">
        <v>618</v>
      </c>
      <c r="E157" s="1" t="s">
        <v>619</v>
      </c>
      <c r="F157" s="1" t="s">
        <v>620</v>
      </c>
      <c r="G157" s="1" t="s">
        <v>621</v>
      </c>
      <c r="H157" s="1" t="s">
        <v>621</v>
      </c>
      <c r="I157" s="1" t="s">
        <v>622</v>
      </c>
      <c r="J157" s="1"/>
      <c r="K157" s="1"/>
      <c r="L157" s="1"/>
      <c r="M157" s="1"/>
      <c r="N157" s="1"/>
      <c r="O157" s="1"/>
      <c r="P157" s="1"/>
      <c r="Q157" s="1"/>
      <c r="R157" s="1"/>
      <c r="S157" s="1"/>
      <c r="T157" s="28">
        <v>1</v>
      </c>
      <c r="U157" s="28" t="s">
        <v>624</v>
      </c>
      <c r="V157" s="28" t="s">
        <v>625</v>
      </c>
      <c r="W157" s="28" t="s">
        <v>57</v>
      </c>
      <c r="X157" s="28" t="s">
        <v>626</v>
      </c>
      <c r="Y157" s="28" t="s">
        <v>57</v>
      </c>
      <c r="Z157" s="28" t="s">
        <v>626</v>
      </c>
      <c r="AA157" s="28"/>
      <c r="AB157" s="28"/>
      <c r="AC157" s="10" t="s">
        <v>627</v>
      </c>
      <c r="AD157" s="28" t="s">
        <v>263</v>
      </c>
      <c r="AE157" s="10" t="s">
        <v>629</v>
      </c>
      <c r="AJ157" s="3">
        <v>1</v>
      </c>
      <c r="AK157" s="167">
        <v>1</v>
      </c>
      <c r="AL157" s="28">
        <v>1</v>
      </c>
      <c r="AM157" s="28">
        <v>1</v>
      </c>
      <c r="AN157" s="28">
        <v>1</v>
      </c>
      <c r="AO157" s="28">
        <v>1</v>
      </c>
      <c r="AP157" s="28">
        <v>1</v>
      </c>
      <c r="AQ157" s="28">
        <v>1</v>
      </c>
      <c r="AR157" s="28"/>
      <c r="AS157" s="28">
        <v>1</v>
      </c>
      <c r="AT157" s="1"/>
      <c r="AU157" s="1">
        <v>0</v>
      </c>
      <c r="AV157" s="28">
        <v>1000</v>
      </c>
      <c r="AW157" s="1">
        <v>100010</v>
      </c>
      <c r="AX157" s="1">
        <v>1</v>
      </c>
      <c r="AY157" s="1">
        <v>0</v>
      </c>
      <c r="AZ157" s="1">
        <v>1</v>
      </c>
      <c r="BA157" s="16">
        <v>1</v>
      </c>
      <c r="BB157" s="16">
        <v>0</v>
      </c>
      <c r="BC157" s="16">
        <v>1</v>
      </c>
      <c r="BD157" s="30" t="s">
        <v>303</v>
      </c>
      <c r="BE157" s="30" t="s">
        <v>383</v>
      </c>
      <c r="BF157" s="92">
        <v>12</v>
      </c>
      <c r="BG157" s="92">
        <v>14</v>
      </c>
      <c r="BH157" s="92">
        <v>1998</v>
      </c>
      <c r="BI157" s="92"/>
      <c r="BJ157" s="92">
        <v>12</v>
      </c>
      <c r="BK157" s="92">
        <v>15</v>
      </c>
      <c r="BL157" s="92">
        <v>1998</v>
      </c>
      <c r="BM157"/>
      <c r="BN157" s="161">
        <v>0</v>
      </c>
      <c r="BO157" s="161">
        <v>0</v>
      </c>
      <c r="BQ157" t="s">
        <v>689</v>
      </c>
      <c r="BR157" s="92">
        <v>0</v>
      </c>
      <c r="BS157" s="30" t="s">
        <v>651</v>
      </c>
      <c r="BT157" s="56">
        <v>1</v>
      </c>
      <c r="BU157" s="12">
        <v>2</v>
      </c>
      <c r="BV157" s="92">
        <v>0</v>
      </c>
      <c r="BW157" s="1" t="s">
        <v>621</v>
      </c>
      <c r="BX157" s="12" t="s">
        <v>1424</v>
      </c>
      <c r="BY157" s="12">
        <v>0</v>
      </c>
      <c r="BZ157" s="12">
        <v>1</v>
      </c>
      <c r="CA157" s="59">
        <v>1</v>
      </c>
      <c r="CB157" s="59">
        <v>1</v>
      </c>
      <c r="CC157" s="5">
        <f>CA156</f>
        <v>1</v>
      </c>
      <c r="CD157" s="59">
        <v>0</v>
      </c>
      <c r="CE157" s="59">
        <v>1</v>
      </c>
      <c r="CF157" s="59">
        <v>1</v>
      </c>
      <c r="CG157" s="59">
        <v>1</v>
      </c>
      <c r="CH157" s="59">
        <v>0</v>
      </c>
      <c r="CI157" s="59">
        <v>0</v>
      </c>
      <c r="CJ157" s="59">
        <v>102</v>
      </c>
      <c r="CK157" s="19" t="s">
        <v>1480</v>
      </c>
      <c r="CL157" s="12">
        <f t="shared" si="521"/>
        <v>55.6</v>
      </c>
      <c r="CM157" s="12">
        <f t="shared" si="576"/>
        <v>44.4</v>
      </c>
      <c r="CN157" s="12">
        <f t="shared" ref="CN157" si="593">CL156</f>
        <v>44.4</v>
      </c>
      <c r="CO157" s="12">
        <v>0</v>
      </c>
      <c r="CP157" s="12">
        <v>0</v>
      </c>
      <c r="CQ157" s="12">
        <v>0</v>
      </c>
      <c r="CR157" s="161">
        <v>0</v>
      </c>
      <c r="CS157" s="161">
        <v>1</v>
      </c>
      <c r="CT157" s="161">
        <v>0</v>
      </c>
      <c r="CU157" s="12">
        <v>0</v>
      </c>
      <c r="CV157" s="161">
        <v>0</v>
      </c>
      <c r="CW157" s="161">
        <v>1</v>
      </c>
      <c r="CX157" s="161">
        <v>0</v>
      </c>
      <c r="CY157" s="12">
        <v>95.984251968503941</v>
      </c>
      <c r="CZ157" s="12">
        <v>32.727272727272727</v>
      </c>
      <c r="DA157" s="12">
        <v>0</v>
      </c>
      <c r="DB157" s="12">
        <v>0</v>
      </c>
      <c r="DC157" s="12">
        <v>0</v>
      </c>
      <c r="DD157" s="12">
        <f t="shared" ref="DD157" si="594">100-EM157</f>
        <v>55.6</v>
      </c>
      <c r="DE157" s="12">
        <f t="shared" si="532"/>
        <v>55.6</v>
      </c>
      <c r="DF157" s="12">
        <f t="shared" si="533"/>
        <v>44.4</v>
      </c>
      <c r="DG157" s="12">
        <f t="shared" si="582"/>
        <v>44.4</v>
      </c>
      <c r="DH157" s="12">
        <f>DD156</f>
        <v>44.4</v>
      </c>
      <c r="DI157" s="12">
        <f t="shared" si="569"/>
        <v>44.4</v>
      </c>
      <c r="DJ157" s="12">
        <v>0</v>
      </c>
      <c r="DK157" s="30" t="s">
        <v>320</v>
      </c>
      <c r="DL157" s="30" t="s">
        <v>311</v>
      </c>
      <c r="DM157" s="30" t="s">
        <v>782</v>
      </c>
      <c r="DN157" s="1" t="s">
        <v>621</v>
      </c>
      <c r="DO157" s="30" t="s">
        <v>783</v>
      </c>
      <c r="DP157"/>
      <c r="DQ157"/>
      <c r="DR157"/>
      <c r="DS157"/>
      <c r="DT157" s="12">
        <f t="shared" si="570"/>
        <v>32.727272727272727</v>
      </c>
      <c r="DU157" s="12">
        <f t="shared" si="528"/>
        <v>13750</v>
      </c>
      <c r="DV157" s="157">
        <v>9250</v>
      </c>
      <c r="DW157" s="92">
        <v>4500</v>
      </c>
      <c r="DX157"/>
      <c r="DY157"/>
      <c r="DZ157" s="101">
        <v>9250</v>
      </c>
      <c r="EA157" s="101" t="s">
        <v>1025</v>
      </c>
      <c r="EB157" s="104"/>
      <c r="EC157" s="104"/>
      <c r="ED157" s="12">
        <f t="shared" si="571"/>
        <v>95.984251968503941</v>
      </c>
      <c r="EE157" s="12">
        <f t="shared" si="530"/>
        <v>1270</v>
      </c>
      <c r="EF157" s="92">
        <v>51</v>
      </c>
      <c r="EG157" s="12">
        <v>1219</v>
      </c>
      <c r="EH157"/>
      <c r="EI157"/>
      <c r="EJ157" s="73" t="s">
        <v>971</v>
      </c>
      <c r="EK157" s="81">
        <v>55.6</v>
      </c>
      <c r="EL157" s="73" t="s">
        <v>971</v>
      </c>
      <c r="EM157" s="81">
        <v>44.4</v>
      </c>
      <c r="ER157" s="18" t="s">
        <v>857</v>
      </c>
      <c r="ES157" s="18">
        <v>1</v>
      </c>
      <c r="ET157" s="12" t="s">
        <v>949</v>
      </c>
      <c r="EX157" s="1">
        <v>1402</v>
      </c>
      <c r="EY157" s="1"/>
      <c r="EZ157" s="1">
        <v>2</v>
      </c>
      <c r="FA157" s="1"/>
      <c r="FB157" s="1">
        <v>1</v>
      </c>
      <c r="FC157" s="1">
        <v>0</v>
      </c>
      <c r="FD157" s="1">
        <v>4</v>
      </c>
      <c r="FE157" s="9">
        <v>35953</v>
      </c>
      <c r="FF157" s="1">
        <v>1</v>
      </c>
      <c r="FG157" s="9">
        <v>35953</v>
      </c>
      <c r="FH157" s="1">
        <v>1</v>
      </c>
      <c r="FI157" s="1">
        <v>0</v>
      </c>
      <c r="FJ157" s="1"/>
      <c r="FK157" s="1"/>
      <c r="FL157" s="1">
        <v>404</v>
      </c>
      <c r="FM157" s="1" t="s">
        <v>628</v>
      </c>
      <c r="FN157" s="1"/>
      <c r="FO157" s="1"/>
      <c r="FP157" s="1">
        <v>404</v>
      </c>
      <c r="FQ157" s="1">
        <v>4</v>
      </c>
      <c r="FR157" s="1" t="s">
        <v>65</v>
      </c>
      <c r="FS157">
        <v>1</v>
      </c>
      <c r="FT157">
        <v>14</v>
      </c>
      <c r="FU157">
        <v>12</v>
      </c>
      <c r="FV157" s="134">
        <v>36143</v>
      </c>
      <c r="FW157">
        <v>12</v>
      </c>
      <c r="FX157">
        <v>15</v>
      </c>
      <c r="FY157" s="134">
        <v>36144</v>
      </c>
      <c r="FZ157" s="134">
        <v>36114</v>
      </c>
      <c r="GA157" s="134">
        <v>36084</v>
      </c>
      <c r="GB157" s="134">
        <v>36054</v>
      </c>
      <c r="GC157" s="134">
        <v>36024</v>
      </c>
      <c r="GD157" s="134">
        <v>35994</v>
      </c>
      <c r="GE157" s="134">
        <v>35964</v>
      </c>
      <c r="GF157" s="134">
        <v>35779</v>
      </c>
      <c r="GG157" s="134">
        <v>36113</v>
      </c>
      <c r="GH157" s="134">
        <v>36083</v>
      </c>
      <c r="GI157" s="134">
        <v>36053</v>
      </c>
      <c r="GJ157" s="134">
        <v>36023</v>
      </c>
      <c r="GK157" s="134">
        <v>35993</v>
      </c>
      <c r="GL157" s="134">
        <v>35963</v>
      </c>
      <c r="GM157" s="134">
        <v>35778</v>
      </c>
      <c r="GN157">
        <v>1</v>
      </c>
      <c r="GO157">
        <v>16</v>
      </c>
      <c r="GP157">
        <v>0</v>
      </c>
      <c r="GQ157">
        <v>29</v>
      </c>
      <c r="GR157">
        <v>93</v>
      </c>
      <c r="GS157">
        <v>29</v>
      </c>
      <c r="GT157">
        <v>93</v>
      </c>
      <c r="GU157">
        <v>29</v>
      </c>
      <c r="GV157">
        <v>93</v>
      </c>
      <c r="GW157">
        <v>29</v>
      </c>
      <c r="GX157">
        <v>93</v>
      </c>
      <c r="GY157">
        <v>43</v>
      </c>
      <c r="GZ157">
        <v>103</v>
      </c>
      <c r="HA157">
        <v>51</v>
      </c>
      <c r="HB157">
        <v>213</v>
      </c>
      <c r="HC157">
        <v>0</v>
      </c>
      <c r="HD157">
        <v>0</v>
      </c>
      <c r="HE157">
        <v>13</v>
      </c>
      <c r="HF157">
        <v>93</v>
      </c>
      <c r="HG157">
        <v>13</v>
      </c>
      <c r="HH157">
        <v>93</v>
      </c>
      <c r="HI157">
        <v>13</v>
      </c>
      <c r="HJ157">
        <v>93</v>
      </c>
      <c r="HK157">
        <v>13</v>
      </c>
      <c r="HL157">
        <v>93</v>
      </c>
      <c r="HM157">
        <v>25</v>
      </c>
      <c r="HN157">
        <v>93</v>
      </c>
      <c r="HO157">
        <v>51</v>
      </c>
      <c r="HP157">
        <v>213</v>
      </c>
      <c r="HR157">
        <v>0.87735849056603799</v>
      </c>
      <c r="HS157">
        <v>0.87735849056603799</v>
      </c>
      <c r="HT157">
        <v>0.87735849056603799</v>
      </c>
      <c r="HU157">
        <v>0.87735849056603799</v>
      </c>
      <c r="HV157">
        <v>0.78813559322033899</v>
      </c>
      <c r="HW157">
        <v>0.80681818181818199</v>
      </c>
      <c r="HX157">
        <v>0</v>
      </c>
      <c r="HY157">
        <v>0.76229508196721296</v>
      </c>
      <c r="HZ157">
        <v>0.76229508196721296</v>
      </c>
      <c r="IA157">
        <v>0.76229508196721296</v>
      </c>
      <c r="IB157">
        <v>0.76229508196721296</v>
      </c>
      <c r="IC157">
        <v>0.70547945205479501</v>
      </c>
      <c r="ID157">
        <v>0.80681818181818199</v>
      </c>
    </row>
    <row r="158" spans="1:238" s="20" customFormat="1" x14ac:dyDescent="0.2">
      <c r="A158" s="16" t="s">
        <v>122</v>
      </c>
      <c r="B158" s="16">
        <v>1991</v>
      </c>
      <c r="C158" s="16">
        <v>-9</v>
      </c>
      <c r="D158" s="16" t="s">
        <v>123</v>
      </c>
      <c r="E158" s="16" t="s">
        <v>124</v>
      </c>
      <c r="F158" s="16"/>
      <c r="G158" s="16" t="s">
        <v>125</v>
      </c>
      <c r="H158" s="16" t="s">
        <v>126</v>
      </c>
      <c r="I158" s="18" t="s">
        <v>127</v>
      </c>
      <c r="J158" s="16" t="s">
        <v>128</v>
      </c>
      <c r="K158" s="18" t="s">
        <v>129</v>
      </c>
      <c r="L158" s="16"/>
      <c r="M158" s="16"/>
      <c r="N158" s="16"/>
      <c r="O158" s="16"/>
      <c r="P158" s="16"/>
      <c r="Q158" s="16"/>
      <c r="R158" s="16"/>
      <c r="S158" s="16"/>
      <c r="T158" s="3">
        <v>1</v>
      </c>
      <c r="U158" s="3" t="s">
        <v>130</v>
      </c>
      <c r="V158" s="12" t="s">
        <v>56</v>
      </c>
      <c r="W158" s="12" t="s">
        <v>57</v>
      </c>
      <c r="X158" s="12" t="s">
        <v>57</v>
      </c>
      <c r="Y158" s="12" t="s">
        <v>57</v>
      </c>
      <c r="Z158" s="12" t="s">
        <v>57</v>
      </c>
      <c r="AA158" s="12"/>
      <c r="AB158" s="12"/>
      <c r="AC158" s="12" t="s">
        <v>102</v>
      </c>
      <c r="AD158" s="12" t="s">
        <v>60</v>
      </c>
      <c r="AE158" s="15" t="s">
        <v>131</v>
      </c>
      <c r="AF158" s="15">
        <v>1</v>
      </c>
      <c r="AG158" s="15">
        <v>1</v>
      </c>
      <c r="AH158" s="15"/>
      <c r="AI158" s="15">
        <v>1</v>
      </c>
      <c r="AJ158" s="12">
        <v>0</v>
      </c>
      <c r="AK158" s="62">
        <v>0</v>
      </c>
      <c r="AL158" s="3">
        <v>0</v>
      </c>
      <c r="AM158" s="3">
        <v>0</v>
      </c>
      <c r="AN158" s="3">
        <v>0</v>
      </c>
      <c r="AO158" s="3"/>
      <c r="AP158" s="3"/>
      <c r="AQ158" s="3"/>
      <c r="AR158" s="3"/>
      <c r="AS158" s="3">
        <v>0</v>
      </c>
      <c r="AT158" s="16" t="s">
        <v>133</v>
      </c>
      <c r="AU158" s="16">
        <v>1</v>
      </c>
      <c r="AV158" s="3">
        <v>1100</v>
      </c>
      <c r="AW158" s="16">
        <v>110010</v>
      </c>
      <c r="AX158" s="16">
        <v>1</v>
      </c>
      <c r="AY158" s="16">
        <v>0</v>
      </c>
      <c r="AZ158" s="16">
        <v>1</v>
      </c>
      <c r="BA158" s="16">
        <v>0</v>
      </c>
      <c r="BB158" s="16">
        <v>0</v>
      </c>
      <c r="BC158" s="16">
        <v>0</v>
      </c>
      <c r="BD158" s="12" t="s">
        <v>388</v>
      </c>
      <c r="BE158" s="12" t="s">
        <v>389</v>
      </c>
      <c r="BF158" s="5" t="s">
        <v>330</v>
      </c>
      <c r="BG158" s="5" t="s">
        <v>706</v>
      </c>
      <c r="BH158" s="5" t="s">
        <v>370</v>
      </c>
      <c r="BI158" s="5" t="s">
        <v>1057</v>
      </c>
      <c r="BJ158" s="5" t="s">
        <v>330</v>
      </c>
      <c r="BK158" s="5" t="s">
        <v>339</v>
      </c>
      <c r="BL158" s="5" t="s">
        <v>370</v>
      </c>
      <c r="BM158" s="5"/>
      <c r="BN158" s="161">
        <v>0</v>
      </c>
      <c r="BO158" s="161">
        <v>0</v>
      </c>
      <c r="BP158" s="12"/>
      <c r="BQ158" s="5" t="s">
        <v>689</v>
      </c>
      <c r="BR158" s="5" t="s">
        <v>762</v>
      </c>
      <c r="BS158" s="12" t="s">
        <v>460</v>
      </c>
      <c r="BT158" s="12">
        <v>0</v>
      </c>
      <c r="BU158" s="96">
        <v>2</v>
      </c>
      <c r="BV158" s="96">
        <v>0</v>
      </c>
      <c r="BW158" s="96" t="s">
        <v>124</v>
      </c>
      <c r="BX158" s="96" t="s">
        <v>320</v>
      </c>
      <c r="BY158" s="96">
        <v>1</v>
      </c>
      <c r="BZ158" s="96">
        <v>0</v>
      </c>
      <c r="CA158" s="96">
        <v>1</v>
      </c>
      <c r="CB158" s="96">
        <v>1</v>
      </c>
      <c r="CC158" s="5">
        <f>CA159</f>
        <v>1</v>
      </c>
      <c r="CD158" s="96">
        <v>0</v>
      </c>
      <c r="CE158" s="96">
        <v>1</v>
      </c>
      <c r="CF158" s="96">
        <v>1</v>
      </c>
      <c r="CG158" s="96">
        <v>1</v>
      </c>
      <c r="CH158" s="96">
        <v>0</v>
      </c>
      <c r="CI158" s="96">
        <v>0</v>
      </c>
      <c r="CJ158" s="96">
        <v>111</v>
      </c>
      <c r="CK158" s="19" t="s">
        <v>1479</v>
      </c>
      <c r="CL158" s="12">
        <f t="shared" si="521"/>
        <v>15.799999999999997</v>
      </c>
      <c r="CM158" s="12">
        <f t="shared" si="576"/>
        <v>84.2</v>
      </c>
      <c r="CN158" s="12">
        <f t="shared" ref="CN158" si="595">CL159</f>
        <v>84.2</v>
      </c>
      <c r="CO158" s="12">
        <v>0</v>
      </c>
      <c r="CP158" s="12">
        <v>0</v>
      </c>
      <c r="CQ158" s="12">
        <v>0</v>
      </c>
      <c r="CR158" s="161">
        <v>0</v>
      </c>
      <c r="CS158" s="161">
        <v>1</v>
      </c>
      <c r="CT158" s="161">
        <v>0</v>
      </c>
      <c r="CU158" s="12">
        <v>0</v>
      </c>
      <c r="CV158" s="161">
        <v>0</v>
      </c>
      <c r="CW158" s="161">
        <v>1</v>
      </c>
      <c r="CX158" s="161">
        <v>0</v>
      </c>
      <c r="CY158" s="12">
        <v>97.153465346534645</v>
      </c>
      <c r="CZ158" s="12">
        <v>92.279855247285894</v>
      </c>
      <c r="DA158" s="12">
        <v>0</v>
      </c>
      <c r="DB158" s="12">
        <v>0</v>
      </c>
      <c r="DC158" s="12">
        <v>0</v>
      </c>
      <c r="DD158" s="12">
        <f t="shared" ref="DD158" si="596">100-EK158</f>
        <v>15.799999999999997</v>
      </c>
      <c r="DE158" s="12">
        <f t="shared" si="532"/>
        <v>15.799999999999997</v>
      </c>
      <c r="DF158" s="12">
        <f t="shared" si="524"/>
        <v>84.2</v>
      </c>
      <c r="DG158" s="12">
        <f t="shared" si="579"/>
        <v>84.2</v>
      </c>
      <c r="DH158" s="12">
        <f>DD159</f>
        <v>84.2</v>
      </c>
      <c r="DI158" s="12">
        <f t="shared" si="564"/>
        <v>84.2</v>
      </c>
      <c r="DJ158" s="12">
        <v>0</v>
      </c>
      <c r="DK158" s="96" t="s">
        <v>320</v>
      </c>
      <c r="DL158" s="96">
        <v>2</v>
      </c>
      <c r="DM158" s="96" t="s">
        <v>865</v>
      </c>
      <c r="DN158" s="96" t="s">
        <v>864</v>
      </c>
      <c r="DO158" s="96" t="s">
        <v>866</v>
      </c>
      <c r="DP158" s="12"/>
      <c r="DQ158" s="12"/>
      <c r="DR158" s="12"/>
      <c r="DS158" s="12"/>
      <c r="DT158" s="12">
        <f t="shared" si="565"/>
        <v>92.279855247285894</v>
      </c>
      <c r="DU158" s="12">
        <f t="shared" si="528"/>
        <v>414500</v>
      </c>
      <c r="DV158" s="157">
        <v>382500</v>
      </c>
      <c r="DW158" s="12">
        <v>32000</v>
      </c>
      <c r="DX158" s="12"/>
      <c r="DY158" s="12"/>
      <c r="DZ158" s="101" t="s">
        <v>1027</v>
      </c>
      <c r="EA158" s="101" t="s">
        <v>1026</v>
      </c>
      <c r="EB158" s="12"/>
      <c r="EC158" s="12"/>
      <c r="ED158" s="12">
        <f t="shared" si="566"/>
        <v>97.153465346534645</v>
      </c>
      <c r="EE158" s="12">
        <f t="shared" si="530"/>
        <v>808</v>
      </c>
      <c r="EF158" s="12">
        <v>785</v>
      </c>
      <c r="EG158" s="12">
        <v>23</v>
      </c>
      <c r="EH158" s="12"/>
      <c r="EI158" s="12"/>
      <c r="EJ158" s="63" t="s">
        <v>956</v>
      </c>
      <c r="EK158" s="80">
        <v>84.2</v>
      </c>
      <c r="EL158" s="62" t="s">
        <v>956</v>
      </c>
      <c r="EM158" s="95">
        <v>15.8</v>
      </c>
      <c r="EN158" s="62"/>
      <c r="EO158" s="59"/>
      <c r="EP158" s="62"/>
      <c r="EQ158" s="59"/>
      <c r="ER158" s="12" t="s">
        <v>695</v>
      </c>
      <c r="ES158" s="12">
        <v>0</v>
      </c>
      <c r="ET158" s="12" t="s">
        <v>949</v>
      </c>
      <c r="EU158" s="12" t="s">
        <v>867</v>
      </c>
      <c r="EV158" s="12"/>
      <c r="EW158" s="12"/>
      <c r="EX158" s="16" t="s">
        <v>132</v>
      </c>
      <c r="EY158" s="16"/>
      <c r="EZ158" s="16">
        <v>1</v>
      </c>
      <c r="FA158" s="16" t="s">
        <v>133</v>
      </c>
      <c r="FB158" s="16">
        <v>1</v>
      </c>
      <c r="FC158" s="16">
        <v>1</v>
      </c>
      <c r="FD158" s="16">
        <v>3</v>
      </c>
      <c r="FE158" s="17">
        <v>22646</v>
      </c>
      <c r="FF158" s="16">
        <v>3</v>
      </c>
      <c r="FG158" s="17">
        <v>26876</v>
      </c>
      <c r="FH158" s="16">
        <v>3</v>
      </c>
      <c r="FI158" s="16">
        <v>0</v>
      </c>
      <c r="FJ158" s="16"/>
      <c r="FK158" s="16"/>
      <c r="FL158" s="16">
        <v>645</v>
      </c>
      <c r="FM158" s="16"/>
      <c r="FN158" s="16"/>
      <c r="FO158" s="16"/>
      <c r="FP158" s="16">
        <v>645</v>
      </c>
      <c r="FQ158" s="16">
        <v>2</v>
      </c>
      <c r="FR158" s="16" t="s">
        <v>65</v>
      </c>
      <c r="FS158" s="20">
        <v>1</v>
      </c>
      <c r="FT158">
        <v>19</v>
      </c>
      <c r="FU158">
        <v>4</v>
      </c>
      <c r="FV158" s="134">
        <v>33347</v>
      </c>
      <c r="FW158">
        <v>4</v>
      </c>
      <c r="FX158">
        <v>24</v>
      </c>
      <c r="FY158" s="134">
        <v>33352</v>
      </c>
      <c r="FZ158" s="134">
        <v>33322</v>
      </c>
      <c r="GA158" s="134">
        <v>33292</v>
      </c>
      <c r="GB158" s="134">
        <v>33262</v>
      </c>
      <c r="GC158" s="134">
        <v>33232</v>
      </c>
      <c r="GD158" s="134">
        <v>33202</v>
      </c>
      <c r="GE158" s="134">
        <v>33172</v>
      </c>
      <c r="GF158" s="134">
        <v>32987</v>
      </c>
      <c r="GG158" s="134">
        <v>33317</v>
      </c>
      <c r="GH158" s="134">
        <v>33287</v>
      </c>
      <c r="GI158" s="134">
        <v>33257</v>
      </c>
      <c r="GJ158" s="134">
        <v>33227</v>
      </c>
      <c r="GK158" s="134">
        <v>33197</v>
      </c>
      <c r="GL158" s="134">
        <v>33167</v>
      </c>
      <c r="GM158" s="134">
        <v>32982</v>
      </c>
      <c r="GN158">
        <v>1</v>
      </c>
      <c r="GO158">
        <v>0</v>
      </c>
      <c r="GP158">
        <v>0</v>
      </c>
      <c r="GQ158">
        <v>713</v>
      </c>
      <c r="GR158">
        <v>0</v>
      </c>
      <c r="GS158">
        <v>713</v>
      </c>
      <c r="GT158">
        <v>0</v>
      </c>
      <c r="GU158">
        <v>713</v>
      </c>
      <c r="GV158">
        <v>0</v>
      </c>
      <c r="GW158">
        <v>713</v>
      </c>
      <c r="GX158">
        <v>0</v>
      </c>
      <c r="GY158">
        <v>713</v>
      </c>
      <c r="GZ158">
        <v>0</v>
      </c>
      <c r="HA158">
        <v>713</v>
      </c>
      <c r="HB158">
        <v>0</v>
      </c>
      <c r="HC158">
        <v>0</v>
      </c>
      <c r="HD158">
        <v>0</v>
      </c>
      <c r="HE158">
        <v>713</v>
      </c>
      <c r="HF158">
        <v>0</v>
      </c>
      <c r="HG158">
        <v>713</v>
      </c>
      <c r="HH158">
        <v>0</v>
      </c>
      <c r="HI158">
        <v>713</v>
      </c>
      <c r="HJ158">
        <v>0</v>
      </c>
      <c r="HK158">
        <v>713</v>
      </c>
      <c r="HL158">
        <v>0</v>
      </c>
      <c r="HM158">
        <v>713</v>
      </c>
      <c r="HN158">
        <v>0</v>
      </c>
      <c r="HO158">
        <v>713</v>
      </c>
      <c r="HP158">
        <v>0</v>
      </c>
      <c r="HQ158"/>
      <c r="HR158">
        <v>1</v>
      </c>
      <c r="HS158">
        <v>1</v>
      </c>
      <c r="HT158">
        <v>1</v>
      </c>
      <c r="HU158">
        <v>1</v>
      </c>
      <c r="HV158">
        <v>1</v>
      </c>
      <c r="HW158">
        <v>1</v>
      </c>
      <c r="HX158"/>
      <c r="HY158">
        <v>1</v>
      </c>
      <c r="HZ158">
        <v>1</v>
      </c>
      <c r="IA158">
        <v>1</v>
      </c>
      <c r="IB158">
        <v>1</v>
      </c>
      <c r="IC158">
        <v>1</v>
      </c>
      <c r="ID158">
        <v>1</v>
      </c>
    </row>
    <row r="159" spans="1:238" s="20" customFormat="1" x14ac:dyDescent="0.2">
      <c r="A159" s="16" t="s">
        <v>122</v>
      </c>
      <c r="B159" s="16">
        <v>1991</v>
      </c>
      <c r="C159" s="16">
        <v>-9</v>
      </c>
      <c r="D159" s="16" t="s">
        <v>123</v>
      </c>
      <c r="E159" s="16" t="s">
        <v>124</v>
      </c>
      <c r="F159" s="16"/>
      <c r="G159" s="16" t="s">
        <v>125</v>
      </c>
      <c r="H159" s="16" t="s">
        <v>126</v>
      </c>
      <c r="I159" s="18" t="s">
        <v>127</v>
      </c>
      <c r="J159" s="16" t="s">
        <v>128</v>
      </c>
      <c r="K159" s="18" t="s">
        <v>129</v>
      </c>
      <c r="L159" s="16"/>
      <c r="M159" s="16"/>
      <c r="N159" s="16"/>
      <c r="O159" s="16"/>
      <c r="P159" s="16"/>
      <c r="Q159" s="16"/>
      <c r="R159" s="16"/>
      <c r="S159" s="16"/>
      <c r="T159" s="3">
        <v>1</v>
      </c>
      <c r="U159" s="3" t="s">
        <v>130</v>
      </c>
      <c r="V159" s="12" t="s">
        <v>56</v>
      </c>
      <c r="W159" s="12" t="s">
        <v>57</v>
      </c>
      <c r="X159" s="12" t="s">
        <v>57</v>
      </c>
      <c r="Y159" s="12" t="s">
        <v>57</v>
      </c>
      <c r="Z159" s="12" t="s">
        <v>57</v>
      </c>
      <c r="AA159" s="12"/>
      <c r="AB159" s="12"/>
      <c r="AC159" s="12" t="s">
        <v>102</v>
      </c>
      <c r="AD159" s="12" t="s">
        <v>60</v>
      </c>
      <c r="AE159" s="15" t="s">
        <v>131</v>
      </c>
      <c r="AF159" s="15">
        <v>1</v>
      </c>
      <c r="AG159" s="15">
        <v>1</v>
      </c>
      <c r="AH159" s="15"/>
      <c r="AI159" s="15">
        <v>1</v>
      </c>
      <c r="AJ159" s="12">
        <v>0</v>
      </c>
      <c r="AK159" s="62">
        <v>0</v>
      </c>
      <c r="AL159" s="3">
        <v>0</v>
      </c>
      <c r="AM159" s="3">
        <v>0</v>
      </c>
      <c r="AN159" s="3">
        <v>0</v>
      </c>
      <c r="AO159" s="3"/>
      <c r="AP159" s="3"/>
      <c r="AQ159" s="3"/>
      <c r="AR159" s="3"/>
      <c r="AS159" s="3">
        <v>0</v>
      </c>
      <c r="AT159" s="16" t="s">
        <v>133</v>
      </c>
      <c r="AU159" s="16">
        <v>1</v>
      </c>
      <c r="AV159" s="3">
        <v>1100</v>
      </c>
      <c r="AW159" s="16">
        <v>110010</v>
      </c>
      <c r="AX159" s="16">
        <v>1</v>
      </c>
      <c r="AY159" s="16">
        <v>0</v>
      </c>
      <c r="AZ159" s="16">
        <v>1</v>
      </c>
      <c r="BA159" s="16">
        <v>0</v>
      </c>
      <c r="BB159" s="16">
        <v>0</v>
      </c>
      <c r="BC159" s="16">
        <v>0</v>
      </c>
      <c r="BD159" s="12" t="s">
        <v>388</v>
      </c>
      <c r="BE159" s="12" t="s">
        <v>389</v>
      </c>
      <c r="BF159" s="5" t="s">
        <v>330</v>
      </c>
      <c r="BG159" s="5" t="s">
        <v>706</v>
      </c>
      <c r="BH159" s="5" t="s">
        <v>370</v>
      </c>
      <c r="BI159" s="5" t="s">
        <v>1057</v>
      </c>
      <c r="BJ159" s="5" t="s">
        <v>330</v>
      </c>
      <c r="BK159" s="5" t="s">
        <v>339</v>
      </c>
      <c r="BL159" s="5" t="s">
        <v>370</v>
      </c>
      <c r="BM159" s="5"/>
      <c r="BN159" s="161">
        <v>0</v>
      </c>
      <c r="BO159" s="161">
        <v>0</v>
      </c>
      <c r="BP159" s="12"/>
      <c r="BQ159" s="5" t="s">
        <v>689</v>
      </c>
      <c r="BR159" s="5" t="s">
        <v>762</v>
      </c>
      <c r="BS159" s="12" t="s">
        <v>460</v>
      </c>
      <c r="BT159" s="12">
        <v>0</v>
      </c>
      <c r="BU159" s="96">
        <v>2</v>
      </c>
      <c r="BV159" s="96">
        <v>0</v>
      </c>
      <c r="BW159" s="96" t="s">
        <v>1427</v>
      </c>
      <c r="BX159" s="96" t="s">
        <v>1424</v>
      </c>
      <c r="BY159" s="96">
        <v>0</v>
      </c>
      <c r="BZ159" s="96">
        <v>1</v>
      </c>
      <c r="CA159" s="96">
        <v>1</v>
      </c>
      <c r="CB159" s="96">
        <v>1</v>
      </c>
      <c r="CC159" s="5">
        <f>CA158</f>
        <v>1</v>
      </c>
      <c r="CD159" s="96">
        <v>0</v>
      </c>
      <c r="CE159" s="96">
        <v>1</v>
      </c>
      <c r="CF159" s="96">
        <v>1</v>
      </c>
      <c r="CG159" s="96">
        <v>1</v>
      </c>
      <c r="CH159" s="96">
        <v>0</v>
      </c>
      <c r="CI159" s="96">
        <v>0</v>
      </c>
      <c r="CJ159" s="96">
        <v>112</v>
      </c>
      <c r="CK159" s="19" t="s">
        <v>1480</v>
      </c>
      <c r="CL159" s="12">
        <f t="shared" si="521"/>
        <v>84.2</v>
      </c>
      <c r="CM159" s="12">
        <f t="shared" si="576"/>
        <v>15.8</v>
      </c>
      <c r="CN159" s="12">
        <f t="shared" ref="CN159" si="597">CL158</f>
        <v>15.799999999999997</v>
      </c>
      <c r="CO159" s="12">
        <v>0</v>
      </c>
      <c r="CP159" s="12">
        <v>0</v>
      </c>
      <c r="CQ159" s="12">
        <v>0</v>
      </c>
      <c r="CR159" s="161">
        <v>0</v>
      </c>
      <c r="CS159" s="161">
        <v>1</v>
      </c>
      <c r="CT159" s="161">
        <v>0</v>
      </c>
      <c r="CU159" s="12">
        <v>0</v>
      </c>
      <c r="CV159" s="161">
        <v>0</v>
      </c>
      <c r="CW159" s="161">
        <v>1</v>
      </c>
      <c r="CX159" s="161">
        <v>0</v>
      </c>
      <c r="CY159" s="12">
        <v>2.8465346534653468</v>
      </c>
      <c r="CZ159" s="12">
        <v>7.7201447527141127</v>
      </c>
      <c r="DA159" s="12">
        <v>0</v>
      </c>
      <c r="DB159" s="12">
        <v>0</v>
      </c>
      <c r="DC159" s="12">
        <v>0</v>
      </c>
      <c r="DD159" s="12">
        <f t="shared" ref="DD159" si="598">100-EM159</f>
        <v>84.2</v>
      </c>
      <c r="DE159" s="12">
        <f t="shared" si="532"/>
        <v>84.2</v>
      </c>
      <c r="DF159" s="12">
        <f t="shared" si="533"/>
        <v>15.8</v>
      </c>
      <c r="DG159" s="12">
        <f t="shared" si="582"/>
        <v>15.8</v>
      </c>
      <c r="DH159" s="12">
        <f>DD158</f>
        <v>15.799999999999997</v>
      </c>
      <c r="DI159" s="12">
        <f t="shared" si="569"/>
        <v>15.799999999999997</v>
      </c>
      <c r="DJ159" s="12">
        <v>0</v>
      </c>
      <c r="DK159" s="96" t="s">
        <v>320</v>
      </c>
      <c r="DL159" s="96">
        <v>2</v>
      </c>
      <c r="DM159" s="96" t="s">
        <v>865</v>
      </c>
      <c r="DN159" s="96" t="s">
        <v>864</v>
      </c>
      <c r="DO159" s="96" t="s">
        <v>866</v>
      </c>
      <c r="DP159" s="12"/>
      <c r="DQ159" s="12"/>
      <c r="DR159" s="12"/>
      <c r="DS159" s="12"/>
      <c r="DT159" s="12">
        <f t="shared" si="570"/>
        <v>7.7201447527141127</v>
      </c>
      <c r="DU159" s="12">
        <f t="shared" si="528"/>
        <v>414500</v>
      </c>
      <c r="DV159" s="157">
        <v>382500</v>
      </c>
      <c r="DW159" s="12">
        <v>32000</v>
      </c>
      <c r="DX159" s="12"/>
      <c r="DY159" s="12"/>
      <c r="DZ159" s="101" t="s">
        <v>1027</v>
      </c>
      <c r="EA159" s="101" t="s">
        <v>1026</v>
      </c>
      <c r="EB159" s="12"/>
      <c r="EC159" s="12"/>
      <c r="ED159" s="12">
        <f t="shared" si="571"/>
        <v>2.8465346534653468</v>
      </c>
      <c r="EE159" s="12">
        <f t="shared" si="530"/>
        <v>808</v>
      </c>
      <c r="EF159" s="12">
        <v>785</v>
      </c>
      <c r="EG159" s="12">
        <v>23</v>
      </c>
      <c r="EH159" s="12"/>
      <c r="EI159" s="12"/>
      <c r="EJ159" s="63" t="s">
        <v>956</v>
      </c>
      <c r="EK159" s="80">
        <v>84.2</v>
      </c>
      <c r="EL159" s="62" t="s">
        <v>956</v>
      </c>
      <c r="EM159" s="95">
        <v>15.8</v>
      </c>
      <c r="EN159" s="62"/>
      <c r="EO159" s="59"/>
      <c r="EP159" s="62"/>
      <c r="EQ159" s="59"/>
      <c r="ER159" s="12" t="s">
        <v>695</v>
      </c>
      <c r="ES159" s="12">
        <v>0</v>
      </c>
      <c r="ET159" s="12" t="s">
        <v>949</v>
      </c>
      <c r="EU159" s="12" t="s">
        <v>867</v>
      </c>
      <c r="EV159" s="12"/>
      <c r="EW159" s="12"/>
      <c r="EX159" s="16" t="s">
        <v>132</v>
      </c>
      <c r="EY159" s="16"/>
      <c r="EZ159" s="16">
        <v>1</v>
      </c>
      <c r="FA159" s="16" t="s">
        <v>133</v>
      </c>
      <c r="FB159" s="16">
        <v>1</v>
      </c>
      <c r="FC159" s="16">
        <v>1</v>
      </c>
      <c r="FD159" s="16">
        <v>3</v>
      </c>
      <c r="FE159" s="17">
        <v>22646</v>
      </c>
      <c r="FF159" s="16">
        <v>3</v>
      </c>
      <c r="FG159" s="17">
        <v>26876</v>
      </c>
      <c r="FH159" s="16">
        <v>3</v>
      </c>
      <c r="FI159" s="16">
        <v>0</v>
      </c>
      <c r="FJ159" s="16"/>
      <c r="FK159" s="16"/>
      <c r="FL159" s="16">
        <v>645</v>
      </c>
      <c r="FM159" s="16"/>
      <c r="FN159" s="16"/>
      <c r="FO159" s="16"/>
      <c r="FP159" s="16">
        <v>645</v>
      </c>
      <c r="FQ159" s="16">
        <v>2</v>
      </c>
      <c r="FR159" s="16" t="s">
        <v>65</v>
      </c>
      <c r="FS159" s="20">
        <v>1</v>
      </c>
      <c r="FT159">
        <v>19</v>
      </c>
      <c r="FU159">
        <v>4</v>
      </c>
      <c r="FV159" s="134">
        <v>33347</v>
      </c>
      <c r="FW159">
        <v>4</v>
      </c>
      <c r="FX159">
        <v>24</v>
      </c>
      <c r="FY159" s="134">
        <v>33352</v>
      </c>
      <c r="FZ159" s="134">
        <v>33322</v>
      </c>
      <c r="GA159" s="134">
        <v>33292</v>
      </c>
      <c r="GB159" s="134">
        <v>33262</v>
      </c>
      <c r="GC159" s="134">
        <v>33232</v>
      </c>
      <c r="GD159" s="134">
        <v>33202</v>
      </c>
      <c r="GE159" s="134">
        <v>33172</v>
      </c>
      <c r="GF159" s="134">
        <v>32987</v>
      </c>
      <c r="GG159" s="134">
        <v>33317</v>
      </c>
      <c r="GH159" s="134">
        <v>33287</v>
      </c>
      <c r="GI159" s="134">
        <v>33257</v>
      </c>
      <c r="GJ159" s="134">
        <v>33227</v>
      </c>
      <c r="GK159" s="134">
        <v>33197</v>
      </c>
      <c r="GL159" s="134">
        <v>33167</v>
      </c>
      <c r="GM159" s="134">
        <v>32982</v>
      </c>
      <c r="GN159">
        <v>1</v>
      </c>
      <c r="GO159">
        <v>0</v>
      </c>
      <c r="GP159">
        <v>0</v>
      </c>
      <c r="GQ159">
        <v>713</v>
      </c>
      <c r="GR159">
        <v>0</v>
      </c>
      <c r="GS159">
        <v>713</v>
      </c>
      <c r="GT159">
        <v>0</v>
      </c>
      <c r="GU159">
        <v>713</v>
      </c>
      <c r="GV159">
        <v>0</v>
      </c>
      <c r="GW159">
        <v>713</v>
      </c>
      <c r="GX159">
        <v>0</v>
      </c>
      <c r="GY159">
        <v>713</v>
      </c>
      <c r="GZ159">
        <v>0</v>
      </c>
      <c r="HA159">
        <v>713</v>
      </c>
      <c r="HB159">
        <v>0</v>
      </c>
      <c r="HC159">
        <v>0</v>
      </c>
      <c r="HD159">
        <v>0</v>
      </c>
      <c r="HE159">
        <v>713</v>
      </c>
      <c r="HF159">
        <v>0</v>
      </c>
      <c r="HG159">
        <v>713</v>
      </c>
      <c r="HH159">
        <v>0</v>
      </c>
      <c r="HI159">
        <v>713</v>
      </c>
      <c r="HJ159">
        <v>0</v>
      </c>
      <c r="HK159">
        <v>713</v>
      </c>
      <c r="HL159">
        <v>0</v>
      </c>
      <c r="HM159">
        <v>713</v>
      </c>
      <c r="HN159">
        <v>0</v>
      </c>
      <c r="HO159">
        <v>713</v>
      </c>
      <c r="HP159">
        <v>0</v>
      </c>
      <c r="HQ159"/>
      <c r="HR159">
        <v>0</v>
      </c>
      <c r="HS159">
        <v>0</v>
      </c>
      <c r="HT159">
        <v>0</v>
      </c>
      <c r="HU159">
        <v>0</v>
      </c>
      <c r="HV159">
        <v>0</v>
      </c>
      <c r="HW159">
        <v>0</v>
      </c>
      <c r="HX159"/>
      <c r="HY159">
        <v>0</v>
      </c>
      <c r="HZ159">
        <v>0</v>
      </c>
      <c r="IA159">
        <v>0</v>
      </c>
      <c r="IB159">
        <v>0</v>
      </c>
      <c r="IC159">
        <v>0</v>
      </c>
      <c r="ID159">
        <v>0</v>
      </c>
    </row>
    <row r="160" spans="1:238" s="20" customFormat="1" x14ac:dyDescent="0.2">
      <c r="A160" s="16" t="s">
        <v>122</v>
      </c>
      <c r="B160" s="16">
        <v>1991</v>
      </c>
      <c r="C160" s="16">
        <v>-9</v>
      </c>
      <c r="D160" s="16" t="s">
        <v>123</v>
      </c>
      <c r="E160" s="16" t="s">
        <v>124</v>
      </c>
      <c r="F160" s="16"/>
      <c r="G160" s="16" t="s">
        <v>125</v>
      </c>
      <c r="H160" s="16" t="s">
        <v>126</v>
      </c>
      <c r="I160" s="18" t="s">
        <v>127</v>
      </c>
      <c r="J160" s="16" t="s">
        <v>128</v>
      </c>
      <c r="K160" s="18" t="s">
        <v>129</v>
      </c>
      <c r="L160" s="16"/>
      <c r="M160" s="16"/>
      <c r="N160" s="16"/>
      <c r="O160" s="16"/>
      <c r="P160" s="16"/>
      <c r="Q160" s="16"/>
      <c r="R160" s="16"/>
      <c r="S160" s="16"/>
      <c r="T160" s="3">
        <v>1</v>
      </c>
      <c r="U160" s="3" t="s">
        <v>130</v>
      </c>
      <c r="V160" s="12" t="s">
        <v>56</v>
      </c>
      <c r="W160" s="12" t="s">
        <v>57</v>
      </c>
      <c r="X160" s="12" t="s">
        <v>57</v>
      </c>
      <c r="Y160" s="12" t="s">
        <v>57</v>
      </c>
      <c r="Z160" s="12" t="s">
        <v>57</v>
      </c>
      <c r="AA160" s="12"/>
      <c r="AB160" s="12"/>
      <c r="AC160" s="12" t="s">
        <v>102</v>
      </c>
      <c r="AD160" s="12" t="s">
        <v>60</v>
      </c>
      <c r="AE160" s="15" t="s">
        <v>131</v>
      </c>
      <c r="AF160" s="15">
        <v>1</v>
      </c>
      <c r="AG160" s="15">
        <v>1</v>
      </c>
      <c r="AH160" s="15"/>
      <c r="AI160" s="15">
        <v>1</v>
      </c>
      <c r="AJ160" s="12">
        <v>0</v>
      </c>
      <c r="AK160" s="62">
        <v>0</v>
      </c>
      <c r="AL160" s="3">
        <v>0</v>
      </c>
      <c r="AM160" s="3">
        <v>0</v>
      </c>
      <c r="AN160" s="3">
        <v>0</v>
      </c>
      <c r="AO160" s="3"/>
      <c r="AP160" s="3"/>
      <c r="AQ160" s="3"/>
      <c r="AR160" s="3"/>
      <c r="AS160" s="3">
        <v>0</v>
      </c>
      <c r="AT160" s="16" t="s">
        <v>133</v>
      </c>
      <c r="AU160" s="16">
        <v>1</v>
      </c>
      <c r="AV160" s="3">
        <v>1101</v>
      </c>
      <c r="AW160" s="16">
        <v>110110</v>
      </c>
      <c r="AX160" s="16">
        <v>1</v>
      </c>
      <c r="AY160" s="16">
        <v>0</v>
      </c>
      <c r="AZ160" s="16">
        <v>1</v>
      </c>
      <c r="BA160" s="16">
        <v>0</v>
      </c>
      <c r="BB160" s="16">
        <v>0</v>
      </c>
      <c r="BC160" s="16">
        <v>0</v>
      </c>
      <c r="BD160" s="12" t="s">
        <v>388</v>
      </c>
      <c r="BE160" s="12" t="s">
        <v>389</v>
      </c>
      <c r="BF160" s="5" t="s">
        <v>326</v>
      </c>
      <c r="BG160" s="5" t="s">
        <v>868</v>
      </c>
      <c r="BH160" s="5" t="s">
        <v>370</v>
      </c>
      <c r="BI160" s="5" t="s">
        <v>869</v>
      </c>
      <c r="BJ160" s="5" t="s">
        <v>352</v>
      </c>
      <c r="BK160" s="5" t="s">
        <v>374</v>
      </c>
      <c r="BL160" s="5" t="s">
        <v>370</v>
      </c>
      <c r="BM160" s="5"/>
      <c r="BN160" s="161">
        <v>1</v>
      </c>
      <c r="BO160" s="161">
        <v>1</v>
      </c>
      <c r="BP160" s="12"/>
      <c r="BQ160" s="5" t="s">
        <v>738</v>
      </c>
      <c r="BR160" s="5" t="s">
        <v>762</v>
      </c>
      <c r="BS160" s="12" t="s">
        <v>460</v>
      </c>
      <c r="BT160" s="12">
        <v>0</v>
      </c>
      <c r="BU160" s="96">
        <v>2</v>
      </c>
      <c r="BV160" s="96">
        <v>0</v>
      </c>
      <c r="BW160" s="96" t="s">
        <v>124</v>
      </c>
      <c r="BX160" s="96" t="s">
        <v>320</v>
      </c>
      <c r="BY160" s="96">
        <v>1</v>
      </c>
      <c r="BZ160" s="96">
        <v>0</v>
      </c>
      <c r="CA160" s="96">
        <v>1</v>
      </c>
      <c r="CB160" s="96">
        <v>1</v>
      </c>
      <c r="CC160" s="5">
        <f>CA161</f>
        <v>1</v>
      </c>
      <c r="CD160" s="96">
        <v>0</v>
      </c>
      <c r="CE160" s="96">
        <v>1</v>
      </c>
      <c r="CF160" s="96">
        <v>1</v>
      </c>
      <c r="CG160" s="96">
        <v>1</v>
      </c>
      <c r="CH160" s="96">
        <v>0</v>
      </c>
      <c r="CI160" s="96">
        <v>0</v>
      </c>
      <c r="CJ160" s="96">
        <v>111</v>
      </c>
      <c r="CK160" s="19" t="s">
        <v>1479</v>
      </c>
      <c r="CL160" s="12">
        <f t="shared" si="521"/>
        <v>15.799999999999997</v>
      </c>
      <c r="CM160" s="12">
        <f t="shared" si="576"/>
        <v>84.2</v>
      </c>
      <c r="CN160" s="12">
        <f t="shared" ref="CN160" si="599">CL161</f>
        <v>78.900000000000006</v>
      </c>
      <c r="CO160" s="12">
        <v>1</v>
      </c>
      <c r="CP160" s="12">
        <v>1</v>
      </c>
      <c r="CQ160" s="12">
        <v>1</v>
      </c>
      <c r="CR160" s="161">
        <v>0</v>
      </c>
      <c r="CS160" s="161">
        <v>0</v>
      </c>
      <c r="CT160" s="161">
        <v>1</v>
      </c>
      <c r="CU160" s="12">
        <v>1</v>
      </c>
      <c r="CV160" s="161">
        <v>0</v>
      </c>
      <c r="CW160" s="161">
        <v>0</v>
      </c>
      <c r="CX160" s="161">
        <v>1</v>
      </c>
      <c r="CY160" s="12">
        <v>97.153465346534645</v>
      </c>
      <c r="CZ160" s="12">
        <v>92.279855247285894</v>
      </c>
      <c r="DA160" s="12">
        <v>1</v>
      </c>
      <c r="DB160" s="12">
        <v>1</v>
      </c>
      <c r="DC160" s="12">
        <v>1</v>
      </c>
      <c r="DD160" s="12">
        <f t="shared" ref="DD160" si="600">100-EK160</f>
        <v>15.799999999999997</v>
      </c>
      <c r="DE160" s="12">
        <f t="shared" si="532"/>
        <v>15.799999999999997</v>
      </c>
      <c r="DF160" s="12">
        <f t="shared" si="524"/>
        <v>84.2</v>
      </c>
      <c r="DG160" s="12">
        <f t="shared" si="579"/>
        <v>84.2</v>
      </c>
      <c r="DH160" s="12">
        <f>DD161</f>
        <v>78.900000000000006</v>
      </c>
      <c r="DI160" s="12">
        <f t="shared" si="564"/>
        <v>78.900000000000006</v>
      </c>
      <c r="DJ160" s="12">
        <v>1</v>
      </c>
      <c r="DK160" s="96" t="s">
        <v>320</v>
      </c>
      <c r="DL160" s="96">
        <v>2</v>
      </c>
      <c r="DM160" s="96" t="s">
        <v>865</v>
      </c>
      <c r="DN160" s="96" t="s">
        <v>864</v>
      </c>
      <c r="DO160" s="96" t="s">
        <v>870</v>
      </c>
      <c r="DP160" s="12"/>
      <c r="DQ160" s="12"/>
      <c r="DR160" s="12"/>
      <c r="DS160" s="12"/>
      <c r="DT160" s="12">
        <f t="shared" si="565"/>
        <v>92.279855247285894</v>
      </c>
      <c r="DU160" s="12">
        <f t="shared" si="528"/>
        <v>414500</v>
      </c>
      <c r="DV160" s="157">
        <v>382500</v>
      </c>
      <c r="DW160" s="12">
        <v>32000</v>
      </c>
      <c r="DX160" s="12"/>
      <c r="DY160" s="12"/>
      <c r="DZ160" s="101" t="s">
        <v>1027</v>
      </c>
      <c r="EA160" s="101" t="s">
        <v>1026</v>
      </c>
      <c r="EB160" s="12"/>
      <c r="EC160" s="12"/>
      <c r="ED160" s="12">
        <f t="shared" si="566"/>
        <v>97.153465346534645</v>
      </c>
      <c r="EE160" s="12">
        <f t="shared" si="530"/>
        <v>808</v>
      </c>
      <c r="EF160" s="12">
        <v>785</v>
      </c>
      <c r="EG160" s="12">
        <v>23</v>
      </c>
      <c r="EH160" s="12"/>
      <c r="EI160" s="12"/>
      <c r="EJ160" s="63" t="s">
        <v>665</v>
      </c>
      <c r="EK160" s="80">
        <v>84.2</v>
      </c>
      <c r="EL160" s="62" t="s">
        <v>666</v>
      </c>
      <c r="EM160" s="95">
        <v>21.1</v>
      </c>
      <c r="EN160" s="62"/>
      <c r="EO160" s="59"/>
      <c r="EP160" s="62"/>
      <c r="EQ160" s="59"/>
      <c r="ER160" s="12" t="s">
        <v>695</v>
      </c>
      <c r="ES160" s="12">
        <v>0</v>
      </c>
      <c r="ET160" s="12" t="s">
        <v>948</v>
      </c>
      <c r="EU160" s="12" t="s">
        <v>871</v>
      </c>
      <c r="EV160" s="12"/>
      <c r="EW160" s="12"/>
      <c r="EX160" s="16" t="s">
        <v>132</v>
      </c>
      <c r="EY160" s="16"/>
      <c r="EZ160" s="16">
        <v>1</v>
      </c>
      <c r="FA160" s="16" t="s">
        <v>133</v>
      </c>
      <c r="FB160" s="16">
        <v>1</v>
      </c>
      <c r="FC160" s="16">
        <v>1</v>
      </c>
      <c r="FD160" s="16">
        <v>3</v>
      </c>
      <c r="FE160" s="17">
        <v>22646</v>
      </c>
      <c r="FF160" s="16">
        <v>3</v>
      </c>
      <c r="FG160" s="17">
        <v>26876</v>
      </c>
      <c r="FH160" s="16">
        <v>3</v>
      </c>
      <c r="FI160" s="16">
        <v>0</v>
      </c>
      <c r="FJ160" s="16"/>
      <c r="FK160" s="16"/>
      <c r="FL160" s="16">
        <v>645</v>
      </c>
      <c r="FM160" s="16"/>
      <c r="FN160" s="16"/>
      <c r="FO160" s="16"/>
      <c r="FP160" s="16">
        <v>645</v>
      </c>
      <c r="FQ160" s="16">
        <v>2</v>
      </c>
      <c r="FR160" s="16" t="s">
        <v>65</v>
      </c>
      <c r="FS160" s="20">
        <v>1</v>
      </c>
      <c r="FT160">
        <v>6</v>
      </c>
      <c r="FU160">
        <v>5</v>
      </c>
      <c r="FV160" s="134">
        <v>33364</v>
      </c>
      <c r="FW160">
        <v>6</v>
      </c>
      <c r="FX160">
        <v>16</v>
      </c>
      <c r="FY160" s="134">
        <v>33405</v>
      </c>
      <c r="FZ160" s="134">
        <v>33375</v>
      </c>
      <c r="GA160" s="134">
        <v>33345</v>
      </c>
      <c r="GB160" s="134">
        <v>33315</v>
      </c>
      <c r="GC160" s="134">
        <v>33285</v>
      </c>
      <c r="GD160" s="134">
        <v>33255</v>
      </c>
      <c r="GE160" s="134">
        <v>33225</v>
      </c>
      <c r="GF160" s="134">
        <v>33040</v>
      </c>
      <c r="GG160" s="134">
        <v>33334</v>
      </c>
      <c r="GH160" s="134">
        <v>33304</v>
      </c>
      <c r="GI160" s="134">
        <v>33274</v>
      </c>
      <c r="GJ160" s="134">
        <v>33244</v>
      </c>
      <c r="GK160" s="134">
        <v>33214</v>
      </c>
      <c r="GL160" s="134">
        <v>33184</v>
      </c>
      <c r="GM160" s="134">
        <v>32999</v>
      </c>
      <c r="GN160">
        <v>1</v>
      </c>
      <c r="GO160">
        <v>0</v>
      </c>
      <c r="GP160">
        <v>1</v>
      </c>
      <c r="GQ160">
        <v>0</v>
      </c>
      <c r="GR160">
        <v>1</v>
      </c>
      <c r="GS160">
        <v>13</v>
      </c>
      <c r="GT160">
        <v>1</v>
      </c>
      <c r="GU160">
        <v>713</v>
      </c>
      <c r="GV160">
        <v>1</v>
      </c>
      <c r="GW160">
        <v>713</v>
      </c>
      <c r="GX160">
        <v>1</v>
      </c>
      <c r="GY160">
        <v>713</v>
      </c>
      <c r="GZ160">
        <v>1</v>
      </c>
      <c r="HA160">
        <v>713</v>
      </c>
      <c r="HB160">
        <v>1</v>
      </c>
      <c r="HC160">
        <v>0</v>
      </c>
      <c r="HD160">
        <v>0</v>
      </c>
      <c r="HE160">
        <v>13</v>
      </c>
      <c r="HF160">
        <v>0</v>
      </c>
      <c r="HG160">
        <v>713</v>
      </c>
      <c r="HH160">
        <v>0</v>
      </c>
      <c r="HI160">
        <v>713</v>
      </c>
      <c r="HJ160">
        <v>0</v>
      </c>
      <c r="HK160">
        <v>713</v>
      </c>
      <c r="HL160">
        <v>0</v>
      </c>
      <c r="HM160">
        <v>713</v>
      </c>
      <c r="HN160">
        <v>0</v>
      </c>
      <c r="HO160">
        <v>713</v>
      </c>
      <c r="HP160">
        <v>0</v>
      </c>
      <c r="HQ160"/>
      <c r="HR160">
        <v>1</v>
      </c>
      <c r="HS160">
        <v>1</v>
      </c>
      <c r="HT160">
        <v>1</v>
      </c>
      <c r="HU160">
        <v>1</v>
      </c>
      <c r="HV160">
        <v>1</v>
      </c>
      <c r="HW160">
        <v>1</v>
      </c>
      <c r="HX160">
        <v>0</v>
      </c>
      <c r="HY160">
        <v>0</v>
      </c>
      <c r="HZ160">
        <v>0.92857142857142905</v>
      </c>
      <c r="IA160">
        <v>0.99859943977591004</v>
      </c>
      <c r="IB160">
        <v>0.99859943977591004</v>
      </c>
      <c r="IC160">
        <v>0.99859943977591004</v>
      </c>
      <c r="ID160">
        <v>0.99859943977591004</v>
      </c>
    </row>
    <row r="161" spans="1:238" s="20" customFormat="1" x14ac:dyDescent="0.2">
      <c r="A161" s="16" t="s">
        <v>122</v>
      </c>
      <c r="B161" s="16">
        <v>1991</v>
      </c>
      <c r="C161" s="16">
        <v>-9</v>
      </c>
      <c r="D161" s="16" t="s">
        <v>123</v>
      </c>
      <c r="E161" s="16" t="s">
        <v>124</v>
      </c>
      <c r="F161" s="16"/>
      <c r="G161" s="16" t="s">
        <v>125</v>
      </c>
      <c r="H161" s="16" t="s">
        <v>126</v>
      </c>
      <c r="I161" s="18" t="s">
        <v>127</v>
      </c>
      <c r="J161" s="16" t="s">
        <v>128</v>
      </c>
      <c r="K161" s="18" t="s">
        <v>129</v>
      </c>
      <c r="L161" s="16"/>
      <c r="M161" s="16"/>
      <c r="N161" s="16"/>
      <c r="O161" s="16"/>
      <c r="P161" s="16"/>
      <c r="Q161" s="16"/>
      <c r="R161" s="16"/>
      <c r="S161" s="16"/>
      <c r="T161" s="3">
        <v>1</v>
      </c>
      <c r="U161" s="3" t="s">
        <v>130</v>
      </c>
      <c r="V161" s="12" t="s">
        <v>56</v>
      </c>
      <c r="W161" s="12" t="s">
        <v>57</v>
      </c>
      <c r="X161" s="12" t="s">
        <v>57</v>
      </c>
      <c r="Y161" s="12" t="s">
        <v>57</v>
      </c>
      <c r="Z161" s="12" t="s">
        <v>57</v>
      </c>
      <c r="AA161" s="12"/>
      <c r="AB161" s="12"/>
      <c r="AC161" s="12" t="s">
        <v>102</v>
      </c>
      <c r="AD161" s="12" t="s">
        <v>60</v>
      </c>
      <c r="AE161" s="15" t="s">
        <v>131</v>
      </c>
      <c r="AF161" s="15">
        <v>1</v>
      </c>
      <c r="AG161" s="15">
        <v>1</v>
      </c>
      <c r="AH161" s="15"/>
      <c r="AI161" s="15">
        <v>1</v>
      </c>
      <c r="AJ161" s="12">
        <v>0</v>
      </c>
      <c r="AK161" s="62">
        <v>0</v>
      </c>
      <c r="AL161" s="3">
        <v>0</v>
      </c>
      <c r="AM161" s="3">
        <v>0</v>
      </c>
      <c r="AN161" s="3">
        <v>0</v>
      </c>
      <c r="AO161" s="3"/>
      <c r="AP161" s="3"/>
      <c r="AQ161" s="3"/>
      <c r="AR161" s="3"/>
      <c r="AS161" s="3">
        <v>0</v>
      </c>
      <c r="AT161" s="16" t="s">
        <v>133</v>
      </c>
      <c r="AU161" s="16">
        <v>1</v>
      </c>
      <c r="AV161" s="3">
        <v>1101</v>
      </c>
      <c r="AW161" s="16">
        <v>110110</v>
      </c>
      <c r="AX161" s="16">
        <v>1</v>
      </c>
      <c r="AY161" s="16">
        <v>0</v>
      </c>
      <c r="AZ161" s="16">
        <v>1</v>
      </c>
      <c r="BA161" s="16">
        <v>0</v>
      </c>
      <c r="BB161" s="16">
        <v>0</v>
      </c>
      <c r="BC161" s="16">
        <v>0</v>
      </c>
      <c r="BD161" s="12" t="s">
        <v>388</v>
      </c>
      <c r="BE161" s="12" t="s">
        <v>389</v>
      </c>
      <c r="BF161" s="5" t="s">
        <v>326</v>
      </c>
      <c r="BG161" s="5" t="s">
        <v>868</v>
      </c>
      <c r="BH161" s="5" t="s">
        <v>370</v>
      </c>
      <c r="BI161" s="5" t="s">
        <v>869</v>
      </c>
      <c r="BJ161" s="5" t="s">
        <v>352</v>
      </c>
      <c r="BK161" s="5" t="s">
        <v>374</v>
      </c>
      <c r="BL161" s="5" t="s">
        <v>370</v>
      </c>
      <c r="BM161" s="5"/>
      <c r="BN161" s="161">
        <v>1</v>
      </c>
      <c r="BO161" s="161">
        <v>1</v>
      </c>
      <c r="BP161" s="12"/>
      <c r="BQ161" s="5" t="s">
        <v>738</v>
      </c>
      <c r="BR161" s="5" t="s">
        <v>762</v>
      </c>
      <c r="BS161" s="12" t="s">
        <v>460</v>
      </c>
      <c r="BT161" s="12">
        <v>0</v>
      </c>
      <c r="BU161" s="96">
        <v>2</v>
      </c>
      <c r="BV161" s="96">
        <v>0</v>
      </c>
      <c r="BW161" s="96" t="s">
        <v>1427</v>
      </c>
      <c r="BX161" s="96" t="s">
        <v>1424</v>
      </c>
      <c r="BY161" s="96">
        <v>0</v>
      </c>
      <c r="BZ161" s="96">
        <v>1</v>
      </c>
      <c r="CA161" s="96">
        <v>1</v>
      </c>
      <c r="CB161" s="96">
        <v>1</v>
      </c>
      <c r="CC161" s="5">
        <f>CA160</f>
        <v>1</v>
      </c>
      <c r="CD161" s="96">
        <v>0</v>
      </c>
      <c r="CE161" s="96">
        <v>1</v>
      </c>
      <c r="CF161" s="96">
        <v>1</v>
      </c>
      <c r="CG161" s="96">
        <v>1</v>
      </c>
      <c r="CH161" s="96">
        <v>0</v>
      </c>
      <c r="CI161" s="96">
        <v>0</v>
      </c>
      <c r="CJ161" s="96">
        <v>112</v>
      </c>
      <c r="CK161" s="19" t="s">
        <v>1480</v>
      </c>
      <c r="CL161" s="12">
        <f t="shared" si="521"/>
        <v>78.900000000000006</v>
      </c>
      <c r="CM161" s="12">
        <f t="shared" si="576"/>
        <v>21.1</v>
      </c>
      <c r="CN161" s="12">
        <f t="shared" ref="CN161" si="601">CL160</f>
        <v>15.799999999999997</v>
      </c>
      <c r="CO161" s="12">
        <v>1</v>
      </c>
      <c r="CP161" s="12">
        <v>1</v>
      </c>
      <c r="CQ161" s="12">
        <v>0</v>
      </c>
      <c r="CR161" s="161">
        <v>0</v>
      </c>
      <c r="CS161" s="161">
        <v>0</v>
      </c>
      <c r="CT161" s="161">
        <v>1</v>
      </c>
      <c r="CU161" s="12">
        <v>0</v>
      </c>
      <c r="CV161" s="161">
        <v>0</v>
      </c>
      <c r="CW161" s="161">
        <v>0</v>
      </c>
      <c r="CX161" s="161">
        <v>1</v>
      </c>
      <c r="CY161" s="12">
        <v>2.8465346534653468</v>
      </c>
      <c r="CZ161" s="12">
        <v>7.7201447527141127</v>
      </c>
      <c r="DA161" s="12">
        <v>0</v>
      </c>
      <c r="DB161" s="12">
        <v>0</v>
      </c>
      <c r="DC161" s="12">
        <v>0</v>
      </c>
      <c r="DD161" s="12">
        <f t="shared" ref="DD161" si="602">100-EM161</f>
        <v>78.900000000000006</v>
      </c>
      <c r="DE161" s="12">
        <f t="shared" si="532"/>
        <v>78.900000000000006</v>
      </c>
      <c r="DF161" s="12">
        <f t="shared" si="533"/>
        <v>21.1</v>
      </c>
      <c r="DG161" s="12">
        <f t="shared" si="582"/>
        <v>21.1</v>
      </c>
      <c r="DH161" s="12">
        <f>DD160</f>
        <v>15.799999999999997</v>
      </c>
      <c r="DI161" s="12">
        <f t="shared" si="569"/>
        <v>15.799999999999997</v>
      </c>
      <c r="DJ161" s="12">
        <v>1</v>
      </c>
      <c r="DK161" s="96" t="s">
        <v>320</v>
      </c>
      <c r="DL161" s="96">
        <v>2</v>
      </c>
      <c r="DM161" s="96" t="s">
        <v>865</v>
      </c>
      <c r="DN161" s="96" t="s">
        <v>864</v>
      </c>
      <c r="DO161" s="96" t="s">
        <v>870</v>
      </c>
      <c r="DP161" s="12"/>
      <c r="DQ161" s="12"/>
      <c r="DR161" s="12"/>
      <c r="DS161" s="12"/>
      <c r="DT161" s="12">
        <f t="shared" si="570"/>
        <v>7.7201447527141127</v>
      </c>
      <c r="DU161" s="12">
        <f t="shared" si="528"/>
        <v>414500</v>
      </c>
      <c r="DV161" s="157">
        <v>382500</v>
      </c>
      <c r="DW161" s="12">
        <v>32000</v>
      </c>
      <c r="DX161" s="12"/>
      <c r="DY161" s="12"/>
      <c r="DZ161" s="101" t="s">
        <v>1027</v>
      </c>
      <c r="EA161" s="101" t="s">
        <v>1026</v>
      </c>
      <c r="EB161" s="12"/>
      <c r="EC161" s="12"/>
      <c r="ED161" s="12">
        <f t="shared" si="571"/>
        <v>2.8465346534653468</v>
      </c>
      <c r="EE161" s="12">
        <f t="shared" si="530"/>
        <v>808</v>
      </c>
      <c r="EF161" s="12">
        <v>785</v>
      </c>
      <c r="EG161" s="12">
        <v>23</v>
      </c>
      <c r="EH161" s="12"/>
      <c r="EI161" s="12"/>
      <c r="EJ161" s="63" t="s">
        <v>665</v>
      </c>
      <c r="EK161" s="80">
        <v>84.2</v>
      </c>
      <c r="EL161" s="62" t="s">
        <v>666</v>
      </c>
      <c r="EM161" s="95">
        <v>21.1</v>
      </c>
      <c r="EN161" s="62"/>
      <c r="EO161" s="59"/>
      <c r="EP161" s="62"/>
      <c r="EQ161" s="59"/>
      <c r="ER161" s="12" t="s">
        <v>695</v>
      </c>
      <c r="ES161" s="12">
        <v>0</v>
      </c>
      <c r="ET161" s="12" t="s">
        <v>948</v>
      </c>
      <c r="EU161" s="12" t="s">
        <v>871</v>
      </c>
      <c r="EV161" s="12"/>
      <c r="EW161" s="12"/>
      <c r="EX161" s="16" t="s">
        <v>132</v>
      </c>
      <c r="EY161" s="16"/>
      <c r="EZ161" s="16">
        <v>1</v>
      </c>
      <c r="FA161" s="16" t="s">
        <v>133</v>
      </c>
      <c r="FB161" s="16">
        <v>1</v>
      </c>
      <c r="FC161" s="16">
        <v>1</v>
      </c>
      <c r="FD161" s="16">
        <v>3</v>
      </c>
      <c r="FE161" s="17">
        <v>22646</v>
      </c>
      <c r="FF161" s="16">
        <v>3</v>
      </c>
      <c r="FG161" s="17">
        <v>26876</v>
      </c>
      <c r="FH161" s="16">
        <v>3</v>
      </c>
      <c r="FI161" s="16">
        <v>0</v>
      </c>
      <c r="FJ161" s="16"/>
      <c r="FK161" s="16"/>
      <c r="FL161" s="16">
        <v>645</v>
      </c>
      <c r="FM161" s="16"/>
      <c r="FN161" s="16"/>
      <c r="FO161" s="16"/>
      <c r="FP161" s="16">
        <v>645</v>
      </c>
      <c r="FQ161" s="16">
        <v>2</v>
      </c>
      <c r="FR161" s="16" t="s">
        <v>65</v>
      </c>
      <c r="FS161" s="20">
        <v>1</v>
      </c>
      <c r="FT161">
        <v>6</v>
      </c>
      <c r="FU161">
        <v>5</v>
      </c>
      <c r="FV161" s="134">
        <v>33364</v>
      </c>
      <c r="FW161">
        <v>6</v>
      </c>
      <c r="FX161">
        <v>16</v>
      </c>
      <c r="FY161" s="134">
        <v>33405</v>
      </c>
      <c r="FZ161" s="134">
        <v>33375</v>
      </c>
      <c r="GA161" s="134">
        <v>33345</v>
      </c>
      <c r="GB161" s="134">
        <v>33315</v>
      </c>
      <c r="GC161" s="134">
        <v>33285</v>
      </c>
      <c r="GD161" s="134">
        <v>33255</v>
      </c>
      <c r="GE161" s="134">
        <v>33225</v>
      </c>
      <c r="GF161" s="134">
        <v>33040</v>
      </c>
      <c r="GG161" s="134">
        <v>33334</v>
      </c>
      <c r="GH161" s="134">
        <v>33304</v>
      </c>
      <c r="GI161" s="134">
        <v>33274</v>
      </c>
      <c r="GJ161" s="134">
        <v>33244</v>
      </c>
      <c r="GK161" s="134">
        <v>33214</v>
      </c>
      <c r="GL161" s="134">
        <v>33184</v>
      </c>
      <c r="GM161" s="134">
        <v>32999</v>
      </c>
      <c r="GN161">
        <v>1</v>
      </c>
      <c r="GO161">
        <v>0</v>
      </c>
      <c r="GP161">
        <v>1</v>
      </c>
      <c r="GQ161">
        <v>0</v>
      </c>
      <c r="GR161">
        <v>1</v>
      </c>
      <c r="GS161">
        <v>13</v>
      </c>
      <c r="GT161">
        <v>1</v>
      </c>
      <c r="GU161">
        <v>713</v>
      </c>
      <c r="GV161">
        <v>1</v>
      </c>
      <c r="GW161">
        <v>713</v>
      </c>
      <c r="GX161">
        <v>1</v>
      </c>
      <c r="GY161">
        <v>713</v>
      </c>
      <c r="GZ161">
        <v>1</v>
      </c>
      <c r="HA161">
        <v>713</v>
      </c>
      <c r="HB161">
        <v>1</v>
      </c>
      <c r="HC161">
        <v>0</v>
      </c>
      <c r="HD161">
        <v>0</v>
      </c>
      <c r="HE161">
        <v>13</v>
      </c>
      <c r="HF161">
        <v>0</v>
      </c>
      <c r="HG161">
        <v>713</v>
      </c>
      <c r="HH161">
        <v>0</v>
      </c>
      <c r="HI161">
        <v>713</v>
      </c>
      <c r="HJ161">
        <v>0</v>
      </c>
      <c r="HK161">
        <v>713</v>
      </c>
      <c r="HL161">
        <v>0</v>
      </c>
      <c r="HM161">
        <v>713</v>
      </c>
      <c r="HN161">
        <v>0</v>
      </c>
      <c r="HO161">
        <v>713</v>
      </c>
      <c r="HP161">
        <v>0</v>
      </c>
      <c r="HQ161"/>
      <c r="HR161">
        <v>0</v>
      </c>
      <c r="HS161">
        <v>0</v>
      </c>
      <c r="HT161">
        <v>0</v>
      </c>
      <c r="HU161">
        <v>0</v>
      </c>
      <c r="HV161">
        <v>0</v>
      </c>
      <c r="HW161">
        <v>0</v>
      </c>
      <c r="HX161">
        <v>1</v>
      </c>
      <c r="HY161">
        <v>1</v>
      </c>
      <c r="HZ161">
        <v>7.1428571428571397E-2</v>
      </c>
      <c r="IA161">
        <v>1.40056022408964E-3</v>
      </c>
      <c r="IB161">
        <v>1.40056022408964E-3</v>
      </c>
      <c r="IC161">
        <v>1.40056022408964E-3</v>
      </c>
      <c r="ID161">
        <v>1.40056022408964E-3</v>
      </c>
    </row>
    <row r="162" spans="1:238" s="20" customFormat="1" x14ac:dyDescent="0.2">
      <c r="A162" s="16" t="s">
        <v>122</v>
      </c>
      <c r="B162" s="16">
        <v>1991</v>
      </c>
      <c r="C162" s="16">
        <v>-9</v>
      </c>
      <c r="D162" s="16" t="s">
        <v>123</v>
      </c>
      <c r="E162" s="16" t="s">
        <v>124</v>
      </c>
      <c r="F162" s="16"/>
      <c r="G162" s="16" t="s">
        <v>125</v>
      </c>
      <c r="H162" s="16" t="s">
        <v>126</v>
      </c>
      <c r="I162" s="18" t="s">
        <v>127</v>
      </c>
      <c r="J162" s="16" t="s">
        <v>128</v>
      </c>
      <c r="K162" s="18" t="s">
        <v>129</v>
      </c>
      <c r="L162" s="16"/>
      <c r="M162" s="16"/>
      <c r="N162" s="16"/>
      <c r="O162" s="16"/>
      <c r="P162" s="16"/>
      <c r="Q162" s="16"/>
      <c r="R162" s="16"/>
      <c r="S162" s="16"/>
      <c r="T162" s="3">
        <v>1</v>
      </c>
      <c r="U162" s="3" t="s">
        <v>130</v>
      </c>
      <c r="V162" s="12" t="s">
        <v>56</v>
      </c>
      <c r="W162" s="12" t="s">
        <v>57</v>
      </c>
      <c r="X162" s="12" t="s">
        <v>57</v>
      </c>
      <c r="Y162" s="12" t="s">
        <v>57</v>
      </c>
      <c r="Z162" s="12" t="s">
        <v>57</v>
      </c>
      <c r="AA162" s="12"/>
      <c r="AB162" s="12"/>
      <c r="AC162" s="12" t="s">
        <v>102</v>
      </c>
      <c r="AD162" s="12" t="s">
        <v>60</v>
      </c>
      <c r="AE162" s="15" t="s">
        <v>131</v>
      </c>
      <c r="AF162" s="15">
        <v>1</v>
      </c>
      <c r="AG162" s="15">
        <v>1</v>
      </c>
      <c r="AH162" s="15"/>
      <c r="AI162" s="15">
        <v>1</v>
      </c>
      <c r="AJ162" s="12">
        <v>0</v>
      </c>
      <c r="AK162" s="62">
        <v>0</v>
      </c>
      <c r="AL162" s="3">
        <v>0</v>
      </c>
      <c r="AM162" s="3">
        <v>0</v>
      </c>
      <c r="AN162" s="3">
        <v>0</v>
      </c>
      <c r="AO162" s="3"/>
      <c r="AP162" s="3"/>
      <c r="AQ162" s="3"/>
      <c r="AR162" s="3"/>
      <c r="AS162" s="3">
        <v>0</v>
      </c>
      <c r="AT162" s="16" t="s">
        <v>133</v>
      </c>
      <c r="AU162" s="16">
        <v>1</v>
      </c>
      <c r="AV162" s="3">
        <v>1102</v>
      </c>
      <c r="AW162" s="16">
        <v>110210</v>
      </c>
      <c r="AX162" s="16">
        <v>1</v>
      </c>
      <c r="AY162" s="16">
        <v>0</v>
      </c>
      <c r="AZ162" s="16">
        <v>1</v>
      </c>
      <c r="BA162" s="16">
        <v>0</v>
      </c>
      <c r="BB162" s="16">
        <v>0</v>
      </c>
      <c r="BC162" s="16">
        <v>0</v>
      </c>
      <c r="BD162" s="12" t="s">
        <v>388</v>
      </c>
      <c r="BE162" s="12" t="s">
        <v>389</v>
      </c>
      <c r="BF162" s="5" t="s">
        <v>338</v>
      </c>
      <c r="BG162" s="5" t="s">
        <v>352</v>
      </c>
      <c r="BH162" s="5" t="s">
        <v>370</v>
      </c>
      <c r="BI162" s="5"/>
      <c r="BJ162" s="5" t="s">
        <v>338</v>
      </c>
      <c r="BK162" s="5" t="s">
        <v>419</v>
      </c>
      <c r="BL162" s="5" t="s">
        <v>370</v>
      </c>
      <c r="BM162" s="5" t="s">
        <v>1410</v>
      </c>
      <c r="BN162" s="161">
        <v>0</v>
      </c>
      <c r="BO162" s="161">
        <v>0</v>
      </c>
      <c r="BP162" s="12"/>
      <c r="BQ162" s="5" t="s">
        <v>689</v>
      </c>
      <c r="BR162" s="5" t="s">
        <v>762</v>
      </c>
      <c r="BS162" s="12" t="s">
        <v>664</v>
      </c>
      <c r="BT162" s="12">
        <v>0</v>
      </c>
      <c r="BU162" s="96">
        <v>2</v>
      </c>
      <c r="BV162" s="96">
        <v>0</v>
      </c>
      <c r="BW162" s="96" t="s">
        <v>124</v>
      </c>
      <c r="BX162" s="96" t="s">
        <v>320</v>
      </c>
      <c r="BY162" s="96">
        <v>1</v>
      </c>
      <c r="BZ162" s="96">
        <v>0</v>
      </c>
      <c r="CA162" s="96">
        <v>1</v>
      </c>
      <c r="CB162" s="96">
        <v>1</v>
      </c>
      <c r="CC162" s="5">
        <f>CA163</f>
        <v>1</v>
      </c>
      <c r="CD162" s="96">
        <v>0</v>
      </c>
      <c r="CE162" s="96">
        <v>1</v>
      </c>
      <c r="CF162" s="96">
        <v>1</v>
      </c>
      <c r="CG162" s="96">
        <v>1</v>
      </c>
      <c r="CH162" s="96">
        <v>0</v>
      </c>
      <c r="CI162" s="96">
        <v>0</v>
      </c>
      <c r="CJ162" s="96">
        <v>111</v>
      </c>
      <c r="CK162" s="19" t="s">
        <v>1479</v>
      </c>
      <c r="CL162" s="12">
        <f t="shared" si="521"/>
        <v>15.799999999999997</v>
      </c>
      <c r="CM162" s="12">
        <f t="shared" si="576"/>
        <v>84.2</v>
      </c>
      <c r="CN162" s="12">
        <f t="shared" ref="CN162" si="603">CL163</f>
        <v>78.900000000000006</v>
      </c>
      <c r="CO162" s="12">
        <v>1</v>
      </c>
      <c r="CP162" s="12">
        <v>1</v>
      </c>
      <c r="CQ162" s="12">
        <v>1</v>
      </c>
      <c r="CR162" s="161">
        <v>1</v>
      </c>
      <c r="CS162" s="161">
        <v>0</v>
      </c>
      <c r="CT162" s="161">
        <v>0</v>
      </c>
      <c r="CU162" s="12">
        <v>1</v>
      </c>
      <c r="CV162" s="161">
        <v>1</v>
      </c>
      <c r="CW162" s="161">
        <v>0</v>
      </c>
      <c r="CX162" s="161">
        <v>0</v>
      </c>
      <c r="CY162" s="12">
        <v>97.153465346534645</v>
      </c>
      <c r="CZ162" s="12">
        <v>92.279855247285894</v>
      </c>
      <c r="DA162" s="12">
        <v>1</v>
      </c>
      <c r="DB162" s="12">
        <v>1</v>
      </c>
      <c r="DC162" s="12">
        <v>2</v>
      </c>
      <c r="DD162" s="12">
        <f t="shared" ref="DD162" si="604">100-EK162</f>
        <v>15.799999999999997</v>
      </c>
      <c r="DE162" s="12">
        <f t="shared" si="532"/>
        <v>15.799999999999997</v>
      </c>
      <c r="DF162" s="12">
        <f t="shared" si="524"/>
        <v>84.2</v>
      </c>
      <c r="DG162" s="12">
        <f t="shared" si="579"/>
        <v>84.2</v>
      </c>
      <c r="DH162" s="12">
        <f>DD163</f>
        <v>78.900000000000006</v>
      </c>
      <c r="DI162" s="12">
        <f t="shared" si="564"/>
        <v>78.900000000000006</v>
      </c>
      <c r="DJ162" s="12">
        <v>1</v>
      </c>
      <c r="DK162" s="96" t="s">
        <v>320</v>
      </c>
      <c r="DL162" s="96">
        <v>2</v>
      </c>
      <c r="DM162" s="96" t="s">
        <v>865</v>
      </c>
      <c r="DN162" s="96" t="s">
        <v>864</v>
      </c>
      <c r="DO162" s="96" t="s">
        <v>872</v>
      </c>
      <c r="DP162" s="12"/>
      <c r="DQ162" s="12"/>
      <c r="DR162" s="12"/>
      <c r="DS162" s="12"/>
      <c r="DT162" s="12">
        <f t="shared" si="565"/>
        <v>92.279855247285894</v>
      </c>
      <c r="DU162" s="12">
        <f t="shared" si="528"/>
        <v>414500</v>
      </c>
      <c r="DV162" s="157">
        <v>382500</v>
      </c>
      <c r="DW162" s="12">
        <v>32000</v>
      </c>
      <c r="DX162" s="12"/>
      <c r="DY162" s="12"/>
      <c r="DZ162" s="101" t="s">
        <v>1027</v>
      </c>
      <c r="EA162" s="101" t="s">
        <v>1026</v>
      </c>
      <c r="EB162" s="12"/>
      <c r="EC162" s="12"/>
      <c r="ED162" s="12">
        <f t="shared" si="566"/>
        <v>97.153465346534645</v>
      </c>
      <c r="EE162" s="12">
        <f t="shared" si="530"/>
        <v>808</v>
      </c>
      <c r="EF162" s="12">
        <v>785</v>
      </c>
      <c r="EG162" s="12">
        <v>23</v>
      </c>
      <c r="EH162" s="12"/>
      <c r="EI162" s="12"/>
      <c r="EJ162" s="63" t="s">
        <v>665</v>
      </c>
      <c r="EK162" s="80">
        <v>84.2</v>
      </c>
      <c r="EL162" s="62" t="s">
        <v>666</v>
      </c>
      <c r="EM162" s="95">
        <v>21.1</v>
      </c>
      <c r="EN162" s="62"/>
      <c r="EO162" s="59"/>
      <c r="EP162" s="62"/>
      <c r="EQ162" s="59"/>
      <c r="ER162" s="12" t="s">
        <v>695</v>
      </c>
      <c r="ES162" s="12">
        <v>0</v>
      </c>
      <c r="ET162" s="12" t="s">
        <v>948</v>
      </c>
      <c r="EU162" s="12"/>
      <c r="EV162" s="12"/>
      <c r="EW162" s="12"/>
      <c r="EX162" s="16" t="s">
        <v>132</v>
      </c>
      <c r="EY162" s="16"/>
      <c r="EZ162" s="16">
        <v>1</v>
      </c>
      <c r="FA162" s="16" t="s">
        <v>133</v>
      </c>
      <c r="FB162" s="16">
        <v>1</v>
      </c>
      <c r="FC162" s="16">
        <v>1</v>
      </c>
      <c r="FD162" s="16">
        <v>3</v>
      </c>
      <c r="FE162" s="17">
        <v>22646</v>
      </c>
      <c r="FF162" s="16">
        <v>3</v>
      </c>
      <c r="FG162" s="17">
        <v>26876</v>
      </c>
      <c r="FH162" s="16">
        <v>3</v>
      </c>
      <c r="FI162" s="16">
        <v>0</v>
      </c>
      <c r="FJ162" s="16"/>
      <c r="FK162" s="16"/>
      <c r="FL162" s="16">
        <v>645</v>
      </c>
      <c r="FM162" s="16"/>
      <c r="FN162" s="16"/>
      <c r="FO162" s="16"/>
      <c r="FP162" s="16">
        <v>645</v>
      </c>
      <c r="FQ162" s="16">
        <v>2</v>
      </c>
      <c r="FR162" s="16" t="s">
        <v>65</v>
      </c>
      <c r="FS162" s="20">
        <v>1</v>
      </c>
      <c r="FT162">
        <v>6</v>
      </c>
      <c r="FU162">
        <v>7</v>
      </c>
      <c r="FV162" s="134">
        <v>33425</v>
      </c>
      <c r="FW162">
        <v>7</v>
      </c>
      <c r="FX162">
        <v>13</v>
      </c>
      <c r="FY162" s="134">
        <v>33432</v>
      </c>
      <c r="FZ162" s="134">
        <v>33402</v>
      </c>
      <c r="GA162" s="134">
        <v>33372</v>
      </c>
      <c r="GB162" s="134">
        <v>33342</v>
      </c>
      <c r="GC162" s="134">
        <v>33312</v>
      </c>
      <c r="GD162" s="134">
        <v>33282</v>
      </c>
      <c r="GE162" s="134">
        <v>33252</v>
      </c>
      <c r="GF162" s="134">
        <v>33067</v>
      </c>
      <c r="GG162" s="134">
        <v>33395</v>
      </c>
      <c r="GH162" s="134">
        <v>33365</v>
      </c>
      <c r="GI162" s="134">
        <v>33335</v>
      </c>
      <c r="GJ162" s="134">
        <v>33305</v>
      </c>
      <c r="GK162" s="134">
        <v>33275</v>
      </c>
      <c r="GL162" s="134">
        <v>33245</v>
      </c>
      <c r="GM162" s="134">
        <v>33060</v>
      </c>
      <c r="GN162">
        <v>1</v>
      </c>
      <c r="GO162">
        <v>0</v>
      </c>
      <c r="GP162">
        <v>0</v>
      </c>
      <c r="GQ162">
        <v>0</v>
      </c>
      <c r="GR162">
        <v>1</v>
      </c>
      <c r="GS162">
        <v>0</v>
      </c>
      <c r="GT162">
        <v>1</v>
      </c>
      <c r="GU162">
        <v>13</v>
      </c>
      <c r="GV162">
        <v>1</v>
      </c>
      <c r="GW162">
        <v>713</v>
      </c>
      <c r="GX162">
        <v>1</v>
      </c>
      <c r="GY162">
        <v>713</v>
      </c>
      <c r="GZ162">
        <v>1</v>
      </c>
      <c r="HA162">
        <v>713</v>
      </c>
      <c r="HB162">
        <v>1</v>
      </c>
      <c r="HC162">
        <v>0</v>
      </c>
      <c r="HD162">
        <v>0</v>
      </c>
      <c r="HE162">
        <v>0</v>
      </c>
      <c r="HF162">
        <v>1</v>
      </c>
      <c r="HG162">
        <v>0</v>
      </c>
      <c r="HH162">
        <v>1</v>
      </c>
      <c r="HI162">
        <v>13</v>
      </c>
      <c r="HJ162">
        <v>1</v>
      </c>
      <c r="HK162">
        <v>713</v>
      </c>
      <c r="HL162">
        <v>1</v>
      </c>
      <c r="HM162">
        <v>713</v>
      </c>
      <c r="HN162">
        <v>1</v>
      </c>
      <c r="HO162">
        <v>713</v>
      </c>
      <c r="HP162">
        <v>1</v>
      </c>
      <c r="HQ162"/>
      <c r="HR162">
        <v>0</v>
      </c>
      <c r="HS162">
        <v>0</v>
      </c>
      <c r="HT162">
        <v>0.92857142857142905</v>
      </c>
      <c r="HU162">
        <v>0.99859943977591004</v>
      </c>
      <c r="HV162">
        <v>0.99859943977591004</v>
      </c>
      <c r="HW162">
        <v>0.99859943977591004</v>
      </c>
      <c r="HX162"/>
      <c r="HY162">
        <v>0</v>
      </c>
      <c r="HZ162">
        <v>0</v>
      </c>
      <c r="IA162">
        <v>0.92857142857142905</v>
      </c>
      <c r="IB162">
        <v>0.99859943977591004</v>
      </c>
      <c r="IC162">
        <v>0.99859943977591004</v>
      </c>
      <c r="ID162">
        <v>0.99859943977591004</v>
      </c>
    </row>
    <row r="163" spans="1:238" s="20" customFormat="1" x14ac:dyDescent="0.2">
      <c r="A163" s="16" t="s">
        <v>122</v>
      </c>
      <c r="B163" s="16">
        <v>1991</v>
      </c>
      <c r="C163" s="16">
        <v>-9</v>
      </c>
      <c r="D163" s="16" t="s">
        <v>123</v>
      </c>
      <c r="E163" s="16" t="s">
        <v>124</v>
      </c>
      <c r="F163" s="16"/>
      <c r="G163" s="16" t="s">
        <v>125</v>
      </c>
      <c r="H163" s="16" t="s">
        <v>126</v>
      </c>
      <c r="I163" s="18" t="s">
        <v>127</v>
      </c>
      <c r="J163" s="16" t="s">
        <v>128</v>
      </c>
      <c r="K163" s="18" t="s">
        <v>129</v>
      </c>
      <c r="L163" s="16"/>
      <c r="M163" s="16"/>
      <c r="N163" s="16"/>
      <c r="O163" s="16"/>
      <c r="P163" s="16"/>
      <c r="Q163" s="16"/>
      <c r="R163" s="16"/>
      <c r="S163" s="16"/>
      <c r="T163" s="3">
        <v>1</v>
      </c>
      <c r="U163" s="3" t="s">
        <v>130</v>
      </c>
      <c r="V163" s="12" t="s">
        <v>56</v>
      </c>
      <c r="W163" s="12" t="s">
        <v>57</v>
      </c>
      <c r="X163" s="12" t="s">
        <v>57</v>
      </c>
      <c r="Y163" s="12" t="s">
        <v>57</v>
      </c>
      <c r="Z163" s="12" t="s">
        <v>57</v>
      </c>
      <c r="AA163" s="12"/>
      <c r="AB163" s="12"/>
      <c r="AC163" s="12" t="s">
        <v>102</v>
      </c>
      <c r="AD163" s="12" t="s">
        <v>60</v>
      </c>
      <c r="AE163" s="15" t="s">
        <v>131</v>
      </c>
      <c r="AF163" s="15">
        <v>1</v>
      </c>
      <c r="AG163" s="15">
        <v>1</v>
      </c>
      <c r="AH163" s="15"/>
      <c r="AI163" s="15">
        <v>1</v>
      </c>
      <c r="AJ163" s="12">
        <v>0</v>
      </c>
      <c r="AK163" s="62">
        <v>0</v>
      </c>
      <c r="AL163" s="3">
        <v>0</v>
      </c>
      <c r="AM163" s="3">
        <v>0</v>
      </c>
      <c r="AN163" s="3">
        <v>0</v>
      </c>
      <c r="AO163" s="3"/>
      <c r="AP163" s="3"/>
      <c r="AQ163" s="3"/>
      <c r="AR163" s="3"/>
      <c r="AS163" s="3">
        <v>0</v>
      </c>
      <c r="AT163" s="16" t="s">
        <v>133</v>
      </c>
      <c r="AU163" s="16">
        <v>1</v>
      </c>
      <c r="AV163" s="3">
        <v>1102</v>
      </c>
      <c r="AW163" s="16">
        <v>110210</v>
      </c>
      <c r="AX163" s="16">
        <v>1</v>
      </c>
      <c r="AY163" s="16">
        <v>0</v>
      </c>
      <c r="AZ163" s="16">
        <v>1</v>
      </c>
      <c r="BA163" s="16">
        <v>0</v>
      </c>
      <c r="BB163" s="16">
        <v>0</v>
      </c>
      <c r="BC163" s="16">
        <v>0</v>
      </c>
      <c r="BD163" s="12" t="s">
        <v>388</v>
      </c>
      <c r="BE163" s="12" t="s">
        <v>389</v>
      </c>
      <c r="BF163" s="5" t="s">
        <v>338</v>
      </c>
      <c r="BG163" s="5" t="s">
        <v>352</v>
      </c>
      <c r="BH163" s="5" t="s">
        <v>370</v>
      </c>
      <c r="BI163" s="5"/>
      <c r="BJ163" s="5" t="s">
        <v>338</v>
      </c>
      <c r="BK163" s="5" t="s">
        <v>419</v>
      </c>
      <c r="BL163" s="5" t="s">
        <v>370</v>
      </c>
      <c r="BM163" s="5" t="s">
        <v>1410</v>
      </c>
      <c r="BN163" s="161">
        <v>0</v>
      </c>
      <c r="BO163" s="161">
        <v>0</v>
      </c>
      <c r="BP163" s="12"/>
      <c r="BQ163" s="5" t="s">
        <v>689</v>
      </c>
      <c r="BR163" s="5" t="s">
        <v>762</v>
      </c>
      <c r="BS163" s="12" t="s">
        <v>664</v>
      </c>
      <c r="BT163" s="12">
        <v>0</v>
      </c>
      <c r="BU163" s="96">
        <v>2</v>
      </c>
      <c r="BV163" s="96">
        <v>0</v>
      </c>
      <c r="BW163" s="96" t="s">
        <v>1427</v>
      </c>
      <c r="BX163" s="96" t="s">
        <v>1424</v>
      </c>
      <c r="BY163" s="96">
        <v>0</v>
      </c>
      <c r="BZ163" s="96">
        <v>1</v>
      </c>
      <c r="CA163" s="96">
        <v>1</v>
      </c>
      <c r="CB163" s="96">
        <v>1</v>
      </c>
      <c r="CC163" s="5">
        <f>CA162</f>
        <v>1</v>
      </c>
      <c r="CD163" s="96">
        <v>0</v>
      </c>
      <c r="CE163" s="96">
        <v>1</v>
      </c>
      <c r="CF163" s="96">
        <v>1</v>
      </c>
      <c r="CG163" s="96">
        <v>1</v>
      </c>
      <c r="CH163" s="96">
        <v>0</v>
      </c>
      <c r="CI163" s="96">
        <v>0</v>
      </c>
      <c r="CJ163" s="96">
        <v>112</v>
      </c>
      <c r="CK163" s="19" t="s">
        <v>1480</v>
      </c>
      <c r="CL163" s="12">
        <f t="shared" si="521"/>
        <v>78.900000000000006</v>
      </c>
      <c r="CM163" s="12">
        <f t="shared" si="576"/>
        <v>21.1</v>
      </c>
      <c r="CN163" s="12">
        <f t="shared" ref="CN163" si="605">CL162</f>
        <v>15.799999999999997</v>
      </c>
      <c r="CO163" s="12">
        <v>1</v>
      </c>
      <c r="CP163" s="12">
        <v>1</v>
      </c>
      <c r="CQ163" s="12">
        <v>1</v>
      </c>
      <c r="CR163" s="161">
        <v>1</v>
      </c>
      <c r="CS163" s="161">
        <v>0</v>
      </c>
      <c r="CT163" s="161">
        <v>0</v>
      </c>
      <c r="CU163" s="12">
        <v>1</v>
      </c>
      <c r="CV163" s="161">
        <v>1</v>
      </c>
      <c r="CW163" s="161">
        <v>0</v>
      </c>
      <c r="CX163" s="161">
        <v>0</v>
      </c>
      <c r="CY163" s="12">
        <v>2.8465346534653468</v>
      </c>
      <c r="CZ163" s="12">
        <v>7.7201447527141127</v>
      </c>
      <c r="DA163" s="12">
        <v>1</v>
      </c>
      <c r="DB163" s="12">
        <v>1</v>
      </c>
      <c r="DC163" s="12">
        <v>1</v>
      </c>
      <c r="DD163" s="12">
        <f t="shared" ref="DD163" si="606">100-EM163</f>
        <v>78.900000000000006</v>
      </c>
      <c r="DE163" s="12">
        <f t="shared" si="532"/>
        <v>78.900000000000006</v>
      </c>
      <c r="DF163" s="12">
        <f t="shared" si="533"/>
        <v>21.1</v>
      </c>
      <c r="DG163" s="12">
        <f t="shared" si="582"/>
        <v>21.1</v>
      </c>
      <c r="DH163" s="12">
        <f>DD162</f>
        <v>15.799999999999997</v>
      </c>
      <c r="DI163" s="12">
        <f t="shared" si="569"/>
        <v>15.799999999999997</v>
      </c>
      <c r="DJ163" s="12">
        <v>1</v>
      </c>
      <c r="DK163" s="96" t="s">
        <v>320</v>
      </c>
      <c r="DL163" s="96">
        <v>2</v>
      </c>
      <c r="DM163" s="96" t="s">
        <v>865</v>
      </c>
      <c r="DN163" s="96" t="s">
        <v>864</v>
      </c>
      <c r="DO163" s="96" t="s">
        <v>872</v>
      </c>
      <c r="DP163" s="12"/>
      <c r="DQ163" s="12"/>
      <c r="DR163" s="12"/>
      <c r="DS163" s="12"/>
      <c r="DT163" s="12">
        <f t="shared" si="570"/>
        <v>7.7201447527141127</v>
      </c>
      <c r="DU163" s="12">
        <f t="shared" si="528"/>
        <v>414500</v>
      </c>
      <c r="DV163" s="157">
        <v>382500</v>
      </c>
      <c r="DW163" s="12">
        <v>32000</v>
      </c>
      <c r="DX163" s="12"/>
      <c r="DY163" s="12"/>
      <c r="DZ163" s="101" t="s">
        <v>1027</v>
      </c>
      <c r="EA163" s="101" t="s">
        <v>1026</v>
      </c>
      <c r="EB163" s="12"/>
      <c r="EC163" s="12"/>
      <c r="ED163" s="12">
        <f t="shared" si="571"/>
        <v>2.8465346534653468</v>
      </c>
      <c r="EE163" s="12">
        <f t="shared" si="530"/>
        <v>808</v>
      </c>
      <c r="EF163" s="12">
        <v>785</v>
      </c>
      <c r="EG163" s="12">
        <v>23</v>
      </c>
      <c r="EH163" s="12"/>
      <c r="EI163" s="12"/>
      <c r="EJ163" s="63" t="s">
        <v>665</v>
      </c>
      <c r="EK163" s="80">
        <v>84.2</v>
      </c>
      <c r="EL163" s="62" t="s">
        <v>666</v>
      </c>
      <c r="EM163" s="95">
        <v>21.1</v>
      </c>
      <c r="EN163" s="62"/>
      <c r="EO163" s="59"/>
      <c r="EP163" s="62"/>
      <c r="EQ163" s="59"/>
      <c r="ER163" s="12" t="s">
        <v>695</v>
      </c>
      <c r="ES163" s="12">
        <v>0</v>
      </c>
      <c r="ET163" s="12" t="s">
        <v>948</v>
      </c>
      <c r="EU163" s="12"/>
      <c r="EV163" s="12"/>
      <c r="EW163" s="12"/>
      <c r="EX163" s="16" t="s">
        <v>132</v>
      </c>
      <c r="EY163" s="16"/>
      <c r="EZ163" s="16">
        <v>1</v>
      </c>
      <c r="FA163" s="16" t="s">
        <v>133</v>
      </c>
      <c r="FB163" s="16">
        <v>1</v>
      </c>
      <c r="FC163" s="16">
        <v>1</v>
      </c>
      <c r="FD163" s="16">
        <v>3</v>
      </c>
      <c r="FE163" s="17">
        <v>22646</v>
      </c>
      <c r="FF163" s="16">
        <v>3</v>
      </c>
      <c r="FG163" s="17">
        <v>26876</v>
      </c>
      <c r="FH163" s="16">
        <v>3</v>
      </c>
      <c r="FI163" s="16">
        <v>0</v>
      </c>
      <c r="FJ163" s="16"/>
      <c r="FK163" s="16"/>
      <c r="FL163" s="16">
        <v>645</v>
      </c>
      <c r="FM163" s="16"/>
      <c r="FN163" s="16"/>
      <c r="FO163" s="16"/>
      <c r="FP163" s="16">
        <v>645</v>
      </c>
      <c r="FQ163" s="16">
        <v>2</v>
      </c>
      <c r="FR163" s="16" t="s">
        <v>65</v>
      </c>
      <c r="FS163" s="20">
        <v>1</v>
      </c>
      <c r="FT163">
        <v>6</v>
      </c>
      <c r="FU163">
        <v>7</v>
      </c>
      <c r="FV163" s="134">
        <v>33425</v>
      </c>
      <c r="FW163">
        <v>7</v>
      </c>
      <c r="FX163">
        <v>13</v>
      </c>
      <c r="FY163" s="134">
        <v>33432</v>
      </c>
      <c r="FZ163" s="134">
        <v>33402</v>
      </c>
      <c r="GA163" s="134">
        <v>33372</v>
      </c>
      <c r="GB163" s="134">
        <v>33342</v>
      </c>
      <c r="GC163" s="134">
        <v>33312</v>
      </c>
      <c r="GD163" s="134">
        <v>33282</v>
      </c>
      <c r="GE163" s="134">
        <v>33252</v>
      </c>
      <c r="GF163" s="134">
        <v>33067</v>
      </c>
      <c r="GG163" s="134">
        <v>33395</v>
      </c>
      <c r="GH163" s="134">
        <v>33365</v>
      </c>
      <c r="GI163" s="134">
        <v>33335</v>
      </c>
      <c r="GJ163" s="134">
        <v>33305</v>
      </c>
      <c r="GK163" s="134">
        <v>33275</v>
      </c>
      <c r="GL163" s="134">
        <v>33245</v>
      </c>
      <c r="GM163" s="134">
        <v>33060</v>
      </c>
      <c r="GN163">
        <v>1</v>
      </c>
      <c r="GO163">
        <v>0</v>
      </c>
      <c r="GP163">
        <v>0</v>
      </c>
      <c r="GQ163">
        <v>0</v>
      </c>
      <c r="GR163">
        <v>1</v>
      </c>
      <c r="GS163">
        <v>0</v>
      </c>
      <c r="GT163">
        <v>1</v>
      </c>
      <c r="GU163">
        <v>13</v>
      </c>
      <c r="GV163">
        <v>1</v>
      </c>
      <c r="GW163">
        <v>713</v>
      </c>
      <c r="GX163">
        <v>1</v>
      </c>
      <c r="GY163">
        <v>713</v>
      </c>
      <c r="GZ163">
        <v>1</v>
      </c>
      <c r="HA163">
        <v>713</v>
      </c>
      <c r="HB163">
        <v>1</v>
      </c>
      <c r="HC163">
        <v>0</v>
      </c>
      <c r="HD163">
        <v>0</v>
      </c>
      <c r="HE163">
        <v>0</v>
      </c>
      <c r="HF163">
        <v>1</v>
      </c>
      <c r="HG163">
        <v>0</v>
      </c>
      <c r="HH163">
        <v>1</v>
      </c>
      <c r="HI163">
        <v>13</v>
      </c>
      <c r="HJ163">
        <v>1</v>
      </c>
      <c r="HK163">
        <v>713</v>
      </c>
      <c r="HL163">
        <v>1</v>
      </c>
      <c r="HM163">
        <v>713</v>
      </c>
      <c r="HN163">
        <v>1</v>
      </c>
      <c r="HO163">
        <v>713</v>
      </c>
      <c r="HP163">
        <v>1</v>
      </c>
      <c r="HQ163"/>
      <c r="HR163">
        <v>1</v>
      </c>
      <c r="HS163">
        <v>1</v>
      </c>
      <c r="HT163">
        <v>7.1428571428571397E-2</v>
      </c>
      <c r="HU163">
        <v>1.40056022408964E-3</v>
      </c>
      <c r="HV163">
        <v>1.40056022408964E-3</v>
      </c>
      <c r="HW163">
        <v>1.40056022408964E-3</v>
      </c>
      <c r="HX163"/>
      <c r="HY163">
        <v>1</v>
      </c>
      <c r="HZ163">
        <v>1</v>
      </c>
      <c r="IA163">
        <v>7.1428571428571397E-2</v>
      </c>
      <c r="IB163">
        <v>1.40056022408964E-3</v>
      </c>
      <c r="IC163">
        <v>1.40056022408964E-3</v>
      </c>
      <c r="ID163">
        <v>1.40056022408964E-3</v>
      </c>
    </row>
    <row r="164" spans="1:238" s="20" customFormat="1" x14ac:dyDescent="0.2">
      <c r="A164" s="16" t="s">
        <v>122</v>
      </c>
      <c r="B164" s="16">
        <v>1991</v>
      </c>
      <c r="C164" s="16">
        <v>-9</v>
      </c>
      <c r="D164" s="16" t="s">
        <v>123</v>
      </c>
      <c r="E164" s="16" t="s">
        <v>124</v>
      </c>
      <c r="F164" s="16"/>
      <c r="G164" s="16" t="s">
        <v>125</v>
      </c>
      <c r="H164" s="16" t="s">
        <v>126</v>
      </c>
      <c r="I164" s="18" t="s">
        <v>127</v>
      </c>
      <c r="J164" s="16" t="s">
        <v>128</v>
      </c>
      <c r="K164" s="18" t="s">
        <v>129</v>
      </c>
      <c r="L164" s="16"/>
      <c r="M164" s="16"/>
      <c r="N164" s="16"/>
      <c r="O164" s="16"/>
      <c r="P164" s="16"/>
      <c r="Q164" s="16"/>
      <c r="R164" s="16"/>
      <c r="S164" s="16"/>
      <c r="T164" s="3">
        <v>1</v>
      </c>
      <c r="U164" s="3" t="s">
        <v>130</v>
      </c>
      <c r="V164" s="12" t="s">
        <v>56</v>
      </c>
      <c r="W164" s="12" t="s">
        <v>57</v>
      </c>
      <c r="X164" s="12" t="s">
        <v>57</v>
      </c>
      <c r="Y164" s="12" t="s">
        <v>57</v>
      </c>
      <c r="Z164" s="12" t="s">
        <v>57</v>
      </c>
      <c r="AA164" s="12"/>
      <c r="AB164" s="12"/>
      <c r="AC164" s="12" t="s">
        <v>102</v>
      </c>
      <c r="AD164" s="12" t="s">
        <v>60</v>
      </c>
      <c r="AE164" s="15" t="s">
        <v>131</v>
      </c>
      <c r="AF164" s="15">
        <v>1</v>
      </c>
      <c r="AG164" s="15">
        <v>1</v>
      </c>
      <c r="AH164" s="15"/>
      <c r="AI164" s="15">
        <v>1</v>
      </c>
      <c r="AJ164" s="12">
        <v>0</v>
      </c>
      <c r="AK164" s="62">
        <v>0</v>
      </c>
      <c r="AL164" s="3">
        <v>0</v>
      </c>
      <c r="AM164" s="3">
        <v>0</v>
      </c>
      <c r="AN164" s="3">
        <v>0</v>
      </c>
      <c r="AO164" s="3"/>
      <c r="AP164" s="3"/>
      <c r="AQ164" s="3"/>
      <c r="AR164" s="3"/>
      <c r="AS164" s="3">
        <v>0</v>
      </c>
      <c r="AT164" s="16" t="s">
        <v>133</v>
      </c>
      <c r="AU164" s="16">
        <v>1</v>
      </c>
      <c r="AV164" s="3">
        <v>1103</v>
      </c>
      <c r="AW164" s="16">
        <v>110310</v>
      </c>
      <c r="AX164" s="16">
        <v>1</v>
      </c>
      <c r="AY164" s="16">
        <v>0</v>
      </c>
      <c r="AZ164" s="16">
        <v>1</v>
      </c>
      <c r="BA164" s="16">
        <v>0</v>
      </c>
      <c r="BB164" s="16">
        <v>0</v>
      </c>
      <c r="BC164" s="16">
        <v>0</v>
      </c>
      <c r="BD164" s="12" t="s">
        <v>388</v>
      </c>
      <c r="BE164" s="12" t="s">
        <v>389</v>
      </c>
      <c r="BF164" s="5" t="s">
        <v>344</v>
      </c>
      <c r="BG164" s="5" t="s">
        <v>419</v>
      </c>
      <c r="BH164" s="5" t="s">
        <v>370</v>
      </c>
      <c r="BI164" s="5"/>
      <c r="BJ164" s="5" t="s">
        <v>344</v>
      </c>
      <c r="BK164" s="5" t="s">
        <v>875</v>
      </c>
      <c r="BL164" s="5" t="s">
        <v>370</v>
      </c>
      <c r="BM164" s="5" t="s">
        <v>874</v>
      </c>
      <c r="BN164" s="161">
        <v>0</v>
      </c>
      <c r="BO164" s="161">
        <v>0</v>
      </c>
      <c r="BP164" s="12"/>
      <c r="BQ164" s="5" t="s">
        <v>689</v>
      </c>
      <c r="BR164" s="5" t="s">
        <v>762</v>
      </c>
      <c r="BS164" s="12" t="s">
        <v>667</v>
      </c>
      <c r="BT164" s="12">
        <v>0</v>
      </c>
      <c r="BU164" s="96">
        <v>2</v>
      </c>
      <c r="BV164" s="96">
        <v>0</v>
      </c>
      <c r="BW164" s="96" t="s">
        <v>124</v>
      </c>
      <c r="BX164" s="96" t="s">
        <v>320</v>
      </c>
      <c r="BY164" s="96">
        <v>1</v>
      </c>
      <c r="BZ164" s="96">
        <v>0</v>
      </c>
      <c r="CA164" s="96">
        <v>1</v>
      </c>
      <c r="CB164" s="96">
        <v>1</v>
      </c>
      <c r="CC164" s="5">
        <f>CA165</f>
        <v>1</v>
      </c>
      <c r="CD164" s="96">
        <v>0</v>
      </c>
      <c r="CE164" s="96">
        <v>1</v>
      </c>
      <c r="CF164" s="96">
        <v>1</v>
      </c>
      <c r="CG164" s="96">
        <v>1</v>
      </c>
      <c r="CH164" s="96">
        <v>0</v>
      </c>
      <c r="CI164" s="96">
        <v>0</v>
      </c>
      <c r="CJ164" s="96">
        <v>111</v>
      </c>
      <c r="CK164" s="19" t="s">
        <v>1479</v>
      </c>
      <c r="CL164" s="12">
        <f t="shared" si="521"/>
        <v>21.099999999999994</v>
      </c>
      <c r="CM164" s="12">
        <f t="shared" si="576"/>
        <v>78.900000000000006</v>
      </c>
      <c r="CN164" s="12">
        <f t="shared" ref="CN164" si="607">CL165</f>
        <v>78.900000000000006</v>
      </c>
      <c r="CO164" s="12">
        <v>1</v>
      </c>
      <c r="CP164" s="12">
        <v>0</v>
      </c>
      <c r="CQ164" s="12">
        <v>1</v>
      </c>
      <c r="CR164" s="161">
        <v>1</v>
      </c>
      <c r="CS164" s="161">
        <v>0</v>
      </c>
      <c r="CT164" s="161">
        <v>0</v>
      </c>
      <c r="CU164" s="12">
        <v>1</v>
      </c>
      <c r="CV164" s="161">
        <v>1</v>
      </c>
      <c r="CW164" s="161">
        <v>0</v>
      </c>
      <c r="CX164" s="161">
        <v>0</v>
      </c>
      <c r="CY164" s="12">
        <v>97.153465346534645</v>
      </c>
      <c r="CZ164" s="12">
        <v>92.279855247285894</v>
      </c>
      <c r="DA164" s="12">
        <v>1</v>
      </c>
      <c r="DB164" s="12">
        <v>1</v>
      </c>
      <c r="DC164" s="12">
        <v>3</v>
      </c>
      <c r="DD164" s="12">
        <f t="shared" ref="DD164" si="608">100-EK164</f>
        <v>21.099999999999994</v>
      </c>
      <c r="DE164" s="12">
        <f t="shared" si="532"/>
        <v>21.099999999999994</v>
      </c>
      <c r="DF164" s="12">
        <f t="shared" si="524"/>
        <v>78.900000000000006</v>
      </c>
      <c r="DG164" s="12">
        <f t="shared" si="579"/>
        <v>78.900000000000006</v>
      </c>
      <c r="DH164" s="12">
        <f>DD165</f>
        <v>78.900000000000006</v>
      </c>
      <c r="DI164" s="12">
        <f t="shared" si="564"/>
        <v>78.900000000000006</v>
      </c>
      <c r="DJ164" s="12">
        <v>1</v>
      </c>
      <c r="DK164" s="96" t="s">
        <v>320</v>
      </c>
      <c r="DL164" s="96">
        <v>2</v>
      </c>
      <c r="DM164" s="96" t="s">
        <v>865</v>
      </c>
      <c r="DN164" s="96" t="s">
        <v>864</v>
      </c>
      <c r="DO164" s="96" t="s">
        <v>870</v>
      </c>
      <c r="DP164" s="12"/>
      <c r="DQ164" s="12"/>
      <c r="DR164" s="12"/>
      <c r="DS164" s="12"/>
      <c r="DT164" s="12">
        <f t="shared" si="565"/>
        <v>92.279855247285894</v>
      </c>
      <c r="DU164" s="12">
        <f t="shared" si="528"/>
        <v>414500</v>
      </c>
      <c r="DV164" s="157">
        <v>382500</v>
      </c>
      <c r="DW164" s="12">
        <v>32000</v>
      </c>
      <c r="DX164" s="12"/>
      <c r="DY164" s="12"/>
      <c r="DZ164" s="101" t="s">
        <v>1027</v>
      </c>
      <c r="EA164" s="101" t="s">
        <v>1026</v>
      </c>
      <c r="EB164" s="12"/>
      <c r="EC164" s="12"/>
      <c r="ED164" s="12">
        <f t="shared" si="566"/>
        <v>97.153465346534645</v>
      </c>
      <c r="EE164" s="12">
        <f t="shared" si="530"/>
        <v>808</v>
      </c>
      <c r="EF164" s="12">
        <v>785</v>
      </c>
      <c r="EG164" s="12">
        <v>23</v>
      </c>
      <c r="EH164" s="12"/>
      <c r="EI164" s="12"/>
      <c r="EJ164" s="62" t="s">
        <v>873</v>
      </c>
      <c r="EK164" s="59">
        <v>78.900000000000006</v>
      </c>
      <c r="EL164" s="62" t="s">
        <v>873</v>
      </c>
      <c r="EM164" s="95">
        <v>21.1</v>
      </c>
      <c r="EN164" s="62"/>
      <c r="EO164" s="59"/>
      <c r="EP164" s="62"/>
      <c r="EQ164" s="59"/>
      <c r="ER164" s="12" t="s">
        <v>695</v>
      </c>
      <c r="ES164" s="12">
        <v>0</v>
      </c>
      <c r="ET164" s="15" t="s">
        <v>1464</v>
      </c>
      <c r="EU164" s="12"/>
      <c r="EV164" s="12"/>
      <c r="EW164" s="12"/>
      <c r="EX164" s="16" t="s">
        <v>132</v>
      </c>
      <c r="EY164" s="16"/>
      <c r="EZ164" s="16">
        <v>1</v>
      </c>
      <c r="FA164" s="16" t="s">
        <v>133</v>
      </c>
      <c r="FB164" s="16">
        <v>1</v>
      </c>
      <c r="FC164" s="16">
        <v>1</v>
      </c>
      <c r="FD164" s="16">
        <v>3</v>
      </c>
      <c r="FE164" s="17">
        <v>22646</v>
      </c>
      <c r="FF164" s="16">
        <v>3</v>
      </c>
      <c r="FG164" s="17">
        <v>26876</v>
      </c>
      <c r="FH164" s="16">
        <v>3</v>
      </c>
      <c r="FI164" s="16">
        <v>0</v>
      </c>
      <c r="FJ164" s="16"/>
      <c r="FK164" s="16"/>
      <c r="FL164" s="16">
        <v>645</v>
      </c>
      <c r="FM164" s="16"/>
      <c r="FN164" s="16"/>
      <c r="FO164" s="16"/>
      <c r="FP164" s="16">
        <v>645</v>
      </c>
      <c r="FQ164" s="16">
        <v>2</v>
      </c>
      <c r="FR164" s="16" t="s">
        <v>65</v>
      </c>
      <c r="FS164" s="20">
        <v>1</v>
      </c>
      <c r="FT164">
        <v>13</v>
      </c>
      <c r="FU164">
        <v>8</v>
      </c>
      <c r="FV164" s="134">
        <v>33463</v>
      </c>
      <c r="FW164">
        <v>8</v>
      </c>
      <c r="FX164">
        <v>24</v>
      </c>
      <c r="FY164" s="134">
        <v>33474</v>
      </c>
      <c r="FZ164" s="134">
        <v>33444</v>
      </c>
      <c r="GA164" s="134">
        <v>33414</v>
      </c>
      <c r="GB164" s="134">
        <v>33384</v>
      </c>
      <c r="GC164" s="134">
        <v>33354</v>
      </c>
      <c r="GD164" s="134">
        <v>33324</v>
      </c>
      <c r="GE164" s="134">
        <v>33294</v>
      </c>
      <c r="GF164" s="134">
        <v>33109</v>
      </c>
      <c r="GG164" s="134">
        <v>33433</v>
      </c>
      <c r="GH164" s="134">
        <v>33403</v>
      </c>
      <c r="GI164" s="134">
        <v>33373</v>
      </c>
      <c r="GJ164" s="134">
        <v>33343</v>
      </c>
      <c r="GK164" s="134">
        <v>33313</v>
      </c>
      <c r="GL164" s="134">
        <v>33283</v>
      </c>
      <c r="GM164" s="134">
        <v>33098</v>
      </c>
      <c r="GN164">
        <v>1</v>
      </c>
      <c r="GO164">
        <v>0</v>
      </c>
      <c r="GP164">
        <v>0</v>
      </c>
      <c r="GQ164">
        <v>0</v>
      </c>
      <c r="GR164">
        <v>2</v>
      </c>
      <c r="GS164">
        <v>0</v>
      </c>
      <c r="GT164">
        <v>3</v>
      </c>
      <c r="GU164">
        <v>0</v>
      </c>
      <c r="GV164">
        <v>3</v>
      </c>
      <c r="GW164">
        <v>0</v>
      </c>
      <c r="GX164">
        <v>3</v>
      </c>
      <c r="GY164">
        <v>713</v>
      </c>
      <c r="GZ164">
        <v>3</v>
      </c>
      <c r="HA164">
        <v>713</v>
      </c>
      <c r="HB164">
        <v>3</v>
      </c>
      <c r="HC164">
        <v>0</v>
      </c>
      <c r="HD164">
        <v>2</v>
      </c>
      <c r="HE164">
        <v>0</v>
      </c>
      <c r="HF164">
        <v>2</v>
      </c>
      <c r="HG164">
        <v>0</v>
      </c>
      <c r="HH164">
        <v>3</v>
      </c>
      <c r="HI164">
        <v>0</v>
      </c>
      <c r="HJ164">
        <v>3</v>
      </c>
      <c r="HK164">
        <v>13</v>
      </c>
      <c r="HL164">
        <v>3</v>
      </c>
      <c r="HM164">
        <v>713</v>
      </c>
      <c r="HN164">
        <v>3</v>
      </c>
      <c r="HO164">
        <v>713</v>
      </c>
      <c r="HP164">
        <v>3</v>
      </c>
      <c r="HQ164">
        <v>0</v>
      </c>
      <c r="HR164">
        <v>0</v>
      </c>
      <c r="HS164">
        <v>0</v>
      </c>
      <c r="HT164">
        <v>0</v>
      </c>
      <c r="HU164">
        <v>0.8125</v>
      </c>
      <c r="HV164">
        <v>0.99581005586592197</v>
      </c>
      <c r="HW164">
        <v>0.99581005586592197</v>
      </c>
      <c r="HX164"/>
      <c r="HY164">
        <v>0</v>
      </c>
      <c r="HZ164">
        <v>0</v>
      </c>
      <c r="IA164">
        <v>0</v>
      </c>
      <c r="IB164">
        <v>0</v>
      </c>
      <c r="IC164">
        <v>0.99581005586592197</v>
      </c>
      <c r="ID164">
        <v>0.99581005586592197</v>
      </c>
    </row>
    <row r="165" spans="1:238" s="20" customFormat="1" x14ac:dyDescent="0.2">
      <c r="A165" s="16" t="s">
        <v>122</v>
      </c>
      <c r="B165" s="16">
        <v>1991</v>
      </c>
      <c r="C165" s="16">
        <v>-9</v>
      </c>
      <c r="D165" s="16" t="s">
        <v>123</v>
      </c>
      <c r="E165" s="16" t="s">
        <v>124</v>
      </c>
      <c r="F165" s="16"/>
      <c r="G165" s="16" t="s">
        <v>125</v>
      </c>
      <c r="H165" s="16" t="s">
        <v>126</v>
      </c>
      <c r="I165" s="18" t="s">
        <v>127</v>
      </c>
      <c r="J165" s="16" t="s">
        <v>128</v>
      </c>
      <c r="K165" s="18" t="s">
        <v>129</v>
      </c>
      <c r="L165" s="16"/>
      <c r="M165" s="16"/>
      <c r="N165" s="16"/>
      <c r="O165" s="16"/>
      <c r="P165" s="16"/>
      <c r="Q165" s="16"/>
      <c r="R165" s="16"/>
      <c r="S165" s="16"/>
      <c r="T165" s="3">
        <v>1</v>
      </c>
      <c r="U165" s="3" t="s">
        <v>130</v>
      </c>
      <c r="V165" s="12" t="s">
        <v>56</v>
      </c>
      <c r="W165" s="12" t="s">
        <v>57</v>
      </c>
      <c r="X165" s="12" t="s">
        <v>57</v>
      </c>
      <c r="Y165" s="12" t="s">
        <v>57</v>
      </c>
      <c r="Z165" s="12" t="s">
        <v>57</v>
      </c>
      <c r="AA165" s="12"/>
      <c r="AB165" s="12"/>
      <c r="AC165" s="12" t="s">
        <v>102</v>
      </c>
      <c r="AD165" s="12" t="s">
        <v>60</v>
      </c>
      <c r="AE165" s="15" t="s">
        <v>131</v>
      </c>
      <c r="AF165" s="15">
        <v>1</v>
      </c>
      <c r="AG165" s="15">
        <v>1</v>
      </c>
      <c r="AH165" s="15"/>
      <c r="AI165" s="15">
        <v>1</v>
      </c>
      <c r="AJ165" s="12">
        <v>0</v>
      </c>
      <c r="AK165" s="62">
        <v>0</v>
      </c>
      <c r="AL165" s="3">
        <v>0</v>
      </c>
      <c r="AM165" s="3">
        <v>0</v>
      </c>
      <c r="AN165" s="3">
        <v>0</v>
      </c>
      <c r="AO165" s="3"/>
      <c r="AP165" s="3"/>
      <c r="AQ165" s="3"/>
      <c r="AR165" s="3"/>
      <c r="AS165" s="3">
        <v>0</v>
      </c>
      <c r="AT165" s="16" t="s">
        <v>133</v>
      </c>
      <c r="AU165" s="16">
        <v>1</v>
      </c>
      <c r="AV165" s="3">
        <v>1103</v>
      </c>
      <c r="AW165" s="16">
        <v>110310</v>
      </c>
      <c r="AX165" s="16">
        <v>1</v>
      </c>
      <c r="AY165" s="16">
        <v>0</v>
      </c>
      <c r="AZ165" s="16">
        <v>1</v>
      </c>
      <c r="BA165" s="16">
        <v>0</v>
      </c>
      <c r="BB165" s="16">
        <v>0</v>
      </c>
      <c r="BC165" s="16">
        <v>0</v>
      </c>
      <c r="BD165" s="12" t="s">
        <v>388</v>
      </c>
      <c r="BE165" s="12" t="s">
        <v>389</v>
      </c>
      <c r="BF165" s="5" t="s">
        <v>344</v>
      </c>
      <c r="BG165" s="5" t="s">
        <v>419</v>
      </c>
      <c r="BH165" s="5" t="s">
        <v>370</v>
      </c>
      <c r="BI165" s="5"/>
      <c r="BJ165" s="5" t="s">
        <v>344</v>
      </c>
      <c r="BK165" s="5" t="s">
        <v>875</v>
      </c>
      <c r="BL165" s="5" t="s">
        <v>370</v>
      </c>
      <c r="BM165" s="5" t="s">
        <v>874</v>
      </c>
      <c r="BN165" s="161">
        <v>0</v>
      </c>
      <c r="BO165" s="161">
        <v>0</v>
      </c>
      <c r="BP165" s="12"/>
      <c r="BQ165" s="5" t="s">
        <v>689</v>
      </c>
      <c r="BR165" s="5" t="s">
        <v>762</v>
      </c>
      <c r="BS165" s="12" t="s">
        <v>667</v>
      </c>
      <c r="BT165" s="12">
        <v>0</v>
      </c>
      <c r="BU165" s="96">
        <v>2</v>
      </c>
      <c r="BV165" s="96">
        <v>0</v>
      </c>
      <c r="BW165" s="96" t="s">
        <v>1427</v>
      </c>
      <c r="BX165" s="96" t="s">
        <v>1424</v>
      </c>
      <c r="BY165" s="96">
        <v>0</v>
      </c>
      <c r="BZ165" s="96">
        <v>1</v>
      </c>
      <c r="CA165" s="96">
        <v>1</v>
      </c>
      <c r="CB165" s="96">
        <v>1</v>
      </c>
      <c r="CC165" s="5">
        <f>CA164</f>
        <v>1</v>
      </c>
      <c r="CD165" s="96">
        <v>0</v>
      </c>
      <c r="CE165" s="96">
        <v>1</v>
      </c>
      <c r="CF165" s="96">
        <v>1</v>
      </c>
      <c r="CG165" s="96">
        <v>1</v>
      </c>
      <c r="CH165" s="96">
        <v>0</v>
      </c>
      <c r="CI165" s="96">
        <v>0</v>
      </c>
      <c r="CJ165" s="96">
        <v>112</v>
      </c>
      <c r="CK165" s="19" t="s">
        <v>1480</v>
      </c>
      <c r="CL165" s="12">
        <f t="shared" si="521"/>
        <v>78.900000000000006</v>
      </c>
      <c r="CM165" s="12">
        <f t="shared" si="576"/>
        <v>21.1</v>
      </c>
      <c r="CN165" s="12">
        <f t="shared" ref="CN165" si="609">CL164</f>
        <v>21.099999999999994</v>
      </c>
      <c r="CO165" s="12">
        <v>1</v>
      </c>
      <c r="CP165" s="12">
        <v>1</v>
      </c>
      <c r="CQ165" s="12">
        <v>1</v>
      </c>
      <c r="CR165" s="161">
        <v>1</v>
      </c>
      <c r="CS165" s="161">
        <v>0</v>
      </c>
      <c r="CT165" s="161">
        <v>0</v>
      </c>
      <c r="CU165" s="12">
        <v>1</v>
      </c>
      <c r="CV165" s="161">
        <v>1</v>
      </c>
      <c r="CW165" s="161">
        <v>0</v>
      </c>
      <c r="CX165" s="161">
        <v>0</v>
      </c>
      <c r="CY165" s="12">
        <v>2.8465346534653468</v>
      </c>
      <c r="CZ165" s="12">
        <v>7.7201447527141127</v>
      </c>
      <c r="DA165" s="12">
        <v>1</v>
      </c>
      <c r="DB165" s="12">
        <v>1</v>
      </c>
      <c r="DC165" s="12">
        <v>2</v>
      </c>
      <c r="DD165" s="12">
        <f t="shared" ref="DD165" si="610">100-EM165</f>
        <v>78.900000000000006</v>
      </c>
      <c r="DE165" s="12">
        <f t="shared" si="532"/>
        <v>78.900000000000006</v>
      </c>
      <c r="DF165" s="12">
        <f t="shared" si="533"/>
        <v>21.1</v>
      </c>
      <c r="DG165" s="12">
        <f t="shared" si="582"/>
        <v>21.1</v>
      </c>
      <c r="DH165" s="12">
        <f>DD164</f>
        <v>21.099999999999994</v>
      </c>
      <c r="DI165" s="12">
        <f t="shared" si="569"/>
        <v>21.099999999999994</v>
      </c>
      <c r="DJ165" s="12">
        <v>1</v>
      </c>
      <c r="DK165" s="96" t="s">
        <v>320</v>
      </c>
      <c r="DL165" s="96">
        <v>2</v>
      </c>
      <c r="DM165" s="96" t="s">
        <v>865</v>
      </c>
      <c r="DN165" s="96" t="s">
        <v>864</v>
      </c>
      <c r="DO165" s="96" t="s">
        <v>870</v>
      </c>
      <c r="DP165" s="12"/>
      <c r="DQ165" s="12"/>
      <c r="DR165" s="12"/>
      <c r="DS165" s="12"/>
      <c r="DT165" s="12">
        <f t="shared" si="570"/>
        <v>7.7201447527141127</v>
      </c>
      <c r="DU165" s="12">
        <f t="shared" si="528"/>
        <v>414500</v>
      </c>
      <c r="DV165" s="157">
        <v>382500</v>
      </c>
      <c r="DW165" s="12">
        <v>32000</v>
      </c>
      <c r="DX165" s="12"/>
      <c r="DY165" s="12"/>
      <c r="DZ165" s="101" t="s">
        <v>1027</v>
      </c>
      <c r="EA165" s="101" t="s">
        <v>1026</v>
      </c>
      <c r="EB165" s="12"/>
      <c r="EC165" s="12"/>
      <c r="ED165" s="12">
        <f t="shared" si="571"/>
        <v>2.8465346534653468</v>
      </c>
      <c r="EE165" s="12">
        <f t="shared" si="530"/>
        <v>808</v>
      </c>
      <c r="EF165" s="12">
        <v>785</v>
      </c>
      <c r="EG165" s="12">
        <v>23</v>
      </c>
      <c r="EH165" s="12"/>
      <c r="EI165" s="12"/>
      <c r="EJ165" s="62" t="s">
        <v>873</v>
      </c>
      <c r="EK165" s="59">
        <v>78.900000000000006</v>
      </c>
      <c r="EL165" s="62" t="s">
        <v>873</v>
      </c>
      <c r="EM165" s="95">
        <v>21.1</v>
      </c>
      <c r="EN165" s="62"/>
      <c r="EO165" s="59"/>
      <c r="EP165" s="62"/>
      <c r="EQ165" s="59"/>
      <c r="ER165" s="12" t="s">
        <v>695</v>
      </c>
      <c r="ES165" s="12">
        <v>0</v>
      </c>
      <c r="ET165" s="15" t="s">
        <v>1464</v>
      </c>
      <c r="EU165" s="12"/>
      <c r="EV165" s="12"/>
      <c r="EW165" s="12"/>
      <c r="EX165" s="16" t="s">
        <v>132</v>
      </c>
      <c r="EY165" s="16"/>
      <c r="EZ165" s="16">
        <v>1</v>
      </c>
      <c r="FA165" s="16" t="s">
        <v>133</v>
      </c>
      <c r="FB165" s="16">
        <v>1</v>
      </c>
      <c r="FC165" s="16">
        <v>1</v>
      </c>
      <c r="FD165" s="16">
        <v>3</v>
      </c>
      <c r="FE165" s="17">
        <v>22646</v>
      </c>
      <c r="FF165" s="16">
        <v>3</v>
      </c>
      <c r="FG165" s="17">
        <v>26876</v>
      </c>
      <c r="FH165" s="16">
        <v>3</v>
      </c>
      <c r="FI165" s="16">
        <v>0</v>
      </c>
      <c r="FJ165" s="16"/>
      <c r="FK165" s="16"/>
      <c r="FL165" s="16">
        <v>645</v>
      </c>
      <c r="FM165" s="16"/>
      <c r="FN165" s="16"/>
      <c r="FO165" s="16"/>
      <c r="FP165" s="16">
        <v>645</v>
      </c>
      <c r="FQ165" s="16">
        <v>2</v>
      </c>
      <c r="FR165" s="16" t="s">
        <v>65</v>
      </c>
      <c r="FS165" s="20">
        <v>1</v>
      </c>
      <c r="FT165">
        <v>13</v>
      </c>
      <c r="FU165">
        <v>8</v>
      </c>
      <c r="FV165" s="134">
        <v>33463</v>
      </c>
      <c r="FW165">
        <v>8</v>
      </c>
      <c r="FX165">
        <v>24</v>
      </c>
      <c r="FY165" s="134">
        <v>33474</v>
      </c>
      <c r="FZ165" s="134">
        <v>33444</v>
      </c>
      <c r="GA165" s="134">
        <v>33414</v>
      </c>
      <c r="GB165" s="134">
        <v>33384</v>
      </c>
      <c r="GC165" s="134">
        <v>33354</v>
      </c>
      <c r="GD165" s="134">
        <v>33324</v>
      </c>
      <c r="GE165" s="134">
        <v>33294</v>
      </c>
      <c r="GF165" s="134">
        <v>33109</v>
      </c>
      <c r="GG165" s="134">
        <v>33433</v>
      </c>
      <c r="GH165" s="134">
        <v>33403</v>
      </c>
      <c r="GI165" s="134">
        <v>33373</v>
      </c>
      <c r="GJ165" s="134">
        <v>33343</v>
      </c>
      <c r="GK165" s="134">
        <v>33313</v>
      </c>
      <c r="GL165" s="134">
        <v>33283</v>
      </c>
      <c r="GM165" s="134">
        <v>33098</v>
      </c>
      <c r="GN165">
        <v>1</v>
      </c>
      <c r="GO165">
        <v>0</v>
      </c>
      <c r="GP165">
        <v>0</v>
      </c>
      <c r="GQ165">
        <v>0</v>
      </c>
      <c r="GR165">
        <v>2</v>
      </c>
      <c r="GS165">
        <v>0</v>
      </c>
      <c r="GT165">
        <v>3</v>
      </c>
      <c r="GU165">
        <v>0</v>
      </c>
      <c r="GV165">
        <v>3</v>
      </c>
      <c r="GW165">
        <v>0</v>
      </c>
      <c r="GX165">
        <v>3</v>
      </c>
      <c r="GY165">
        <v>713</v>
      </c>
      <c r="GZ165">
        <v>3</v>
      </c>
      <c r="HA165">
        <v>713</v>
      </c>
      <c r="HB165">
        <v>3</v>
      </c>
      <c r="HC165">
        <v>0</v>
      </c>
      <c r="HD165">
        <v>2</v>
      </c>
      <c r="HE165">
        <v>0</v>
      </c>
      <c r="HF165">
        <v>2</v>
      </c>
      <c r="HG165">
        <v>0</v>
      </c>
      <c r="HH165">
        <v>3</v>
      </c>
      <c r="HI165">
        <v>0</v>
      </c>
      <c r="HJ165">
        <v>3</v>
      </c>
      <c r="HK165">
        <v>13</v>
      </c>
      <c r="HL165">
        <v>3</v>
      </c>
      <c r="HM165">
        <v>713</v>
      </c>
      <c r="HN165">
        <v>3</v>
      </c>
      <c r="HO165">
        <v>713</v>
      </c>
      <c r="HP165">
        <v>3</v>
      </c>
      <c r="HQ165">
        <v>1</v>
      </c>
      <c r="HR165">
        <v>1</v>
      </c>
      <c r="HS165">
        <v>1</v>
      </c>
      <c r="HT165">
        <v>1</v>
      </c>
      <c r="HU165">
        <v>0.1875</v>
      </c>
      <c r="HV165">
        <v>4.1899441340782096E-3</v>
      </c>
      <c r="HW165">
        <v>4.1899441340782096E-3</v>
      </c>
      <c r="HX165"/>
      <c r="HY165">
        <v>1</v>
      </c>
      <c r="HZ165">
        <v>1</v>
      </c>
      <c r="IA165">
        <v>1</v>
      </c>
      <c r="IB165">
        <v>1</v>
      </c>
      <c r="IC165">
        <v>4.1899441340782096E-3</v>
      </c>
      <c r="ID165">
        <v>4.1899441340782096E-3</v>
      </c>
    </row>
    <row r="166" spans="1:238" s="16" customFormat="1" x14ac:dyDescent="0.2">
      <c r="A166" s="16" t="s">
        <v>110</v>
      </c>
      <c r="B166" s="16">
        <v>1990</v>
      </c>
      <c r="C166" s="16">
        <v>-6</v>
      </c>
      <c r="D166" s="16" t="s">
        <v>111</v>
      </c>
      <c r="E166" s="16" t="s">
        <v>112</v>
      </c>
      <c r="G166" s="16" t="s">
        <v>113</v>
      </c>
      <c r="H166" s="16" t="s">
        <v>114</v>
      </c>
      <c r="I166" s="16" t="s">
        <v>115</v>
      </c>
      <c r="J166" s="16" t="s">
        <v>116</v>
      </c>
      <c r="K166" s="16" t="s">
        <v>117</v>
      </c>
      <c r="S166" s="16" t="s">
        <v>118</v>
      </c>
      <c r="T166" s="3">
        <v>1</v>
      </c>
      <c r="U166" s="3" t="s">
        <v>119</v>
      </c>
      <c r="V166" s="5" t="s">
        <v>100</v>
      </c>
      <c r="W166" s="12" t="s">
        <v>57</v>
      </c>
      <c r="X166" s="12" t="s">
        <v>102</v>
      </c>
      <c r="Y166" s="12" t="s">
        <v>57</v>
      </c>
      <c r="Z166" s="12" t="s">
        <v>101</v>
      </c>
      <c r="AA166" s="12"/>
      <c r="AB166" s="12"/>
      <c r="AC166" s="12" t="s">
        <v>120</v>
      </c>
      <c r="AD166" s="12" t="s">
        <v>60</v>
      </c>
      <c r="AE166" s="13" t="s">
        <v>60</v>
      </c>
      <c r="AF166" s="13" t="s">
        <v>506</v>
      </c>
      <c r="AG166" s="13" t="s">
        <v>506</v>
      </c>
      <c r="AH166" s="13"/>
      <c r="AI166" s="13"/>
      <c r="AJ166" s="12">
        <v>1</v>
      </c>
      <c r="AK166" s="62">
        <v>1</v>
      </c>
      <c r="AL166" s="3">
        <v>1</v>
      </c>
      <c r="AM166" s="3">
        <v>1</v>
      </c>
      <c r="AN166" s="3">
        <v>0</v>
      </c>
      <c r="AO166" s="3">
        <v>1</v>
      </c>
      <c r="AP166" s="3">
        <v>0</v>
      </c>
      <c r="AQ166" s="3"/>
      <c r="AR166" s="3">
        <v>0</v>
      </c>
      <c r="AS166" s="3">
        <v>0</v>
      </c>
      <c r="AU166" s="16">
        <v>0</v>
      </c>
      <c r="AV166" s="3">
        <v>1200</v>
      </c>
      <c r="AW166" s="16">
        <v>120010</v>
      </c>
      <c r="AX166" s="16">
        <v>1</v>
      </c>
      <c r="AY166" s="16">
        <v>0</v>
      </c>
      <c r="AZ166" s="16">
        <v>1</v>
      </c>
      <c r="BA166" s="16">
        <v>1</v>
      </c>
      <c r="BB166" s="16">
        <v>0</v>
      </c>
      <c r="BC166" s="16">
        <v>1</v>
      </c>
      <c r="BD166" s="12" t="s">
        <v>303</v>
      </c>
      <c r="BE166" s="12" t="s">
        <v>383</v>
      </c>
      <c r="BF166" s="5" t="s">
        <v>376</v>
      </c>
      <c r="BG166" s="5" t="s">
        <v>379</v>
      </c>
      <c r="BH166" s="5" t="s">
        <v>347</v>
      </c>
      <c r="BI166" s="5"/>
      <c r="BJ166" s="5" t="s">
        <v>376</v>
      </c>
      <c r="BK166" s="5" t="s">
        <v>348</v>
      </c>
      <c r="BL166" s="5" t="s">
        <v>347</v>
      </c>
      <c r="BM166" s="5"/>
      <c r="BN166" s="161">
        <v>0</v>
      </c>
      <c r="BO166" s="161">
        <v>0</v>
      </c>
      <c r="BP166" s="12"/>
      <c r="BQ166" s="5" t="s">
        <v>763</v>
      </c>
      <c r="BR166" s="5" t="s">
        <v>331</v>
      </c>
      <c r="BS166" s="12" t="s">
        <v>380</v>
      </c>
      <c r="BT166" s="12">
        <v>1</v>
      </c>
      <c r="BU166" s="12">
        <v>3</v>
      </c>
      <c r="BV166" s="12">
        <v>0</v>
      </c>
      <c r="BW166" s="12" t="s">
        <v>112</v>
      </c>
      <c r="BX166" s="12" t="s">
        <v>320</v>
      </c>
      <c r="BY166" s="12">
        <v>1</v>
      </c>
      <c r="BZ166" s="12">
        <v>0</v>
      </c>
      <c r="CA166" s="12">
        <v>0</v>
      </c>
      <c r="CB166" s="12">
        <v>0</v>
      </c>
      <c r="CC166" s="12">
        <v>1</v>
      </c>
      <c r="CD166" s="12">
        <v>1</v>
      </c>
      <c r="CE166" s="12">
        <v>0</v>
      </c>
      <c r="CF166" s="12">
        <v>0</v>
      </c>
      <c r="CG166" s="12">
        <v>0</v>
      </c>
      <c r="CH166" s="12">
        <v>0</v>
      </c>
      <c r="CI166" s="12">
        <v>1</v>
      </c>
      <c r="CJ166" s="12">
        <v>121</v>
      </c>
      <c r="CK166" s="59" t="s">
        <v>1481</v>
      </c>
      <c r="CL166" s="59">
        <v>85.7</v>
      </c>
      <c r="CM166" s="59">
        <v>14.3</v>
      </c>
      <c r="CN166" s="59">
        <v>13.3</v>
      </c>
      <c r="CO166" s="59">
        <v>1</v>
      </c>
      <c r="CP166" s="59">
        <v>1</v>
      </c>
      <c r="CQ166" s="20">
        <v>0</v>
      </c>
      <c r="CR166" s="161">
        <v>0</v>
      </c>
      <c r="CS166" s="161">
        <v>1</v>
      </c>
      <c r="CT166" s="161">
        <v>0</v>
      </c>
      <c r="CU166" s="20"/>
      <c r="CV166" s="161"/>
      <c r="CW166" s="161"/>
      <c r="CX166" s="161"/>
      <c r="CY166" s="12">
        <v>53.7</v>
      </c>
      <c r="CZ166" s="12">
        <v>72.2</v>
      </c>
      <c r="DA166" s="15">
        <v>0</v>
      </c>
      <c r="DB166" s="15"/>
      <c r="DC166" s="15"/>
      <c r="DD166" s="12">
        <f>100-EK166</f>
        <v>91</v>
      </c>
      <c r="DE166" s="12">
        <f t="shared" ref="DE166:DE173" si="611">100-DG166</f>
        <v>91</v>
      </c>
      <c r="DF166" s="12">
        <v>9</v>
      </c>
      <c r="DG166" s="12">
        <f>EK166</f>
        <v>9</v>
      </c>
      <c r="DH166" s="15">
        <v>0</v>
      </c>
      <c r="DI166" s="15">
        <v>6.1</v>
      </c>
      <c r="DJ166" s="12">
        <v>1</v>
      </c>
      <c r="DK166" s="12" t="s">
        <v>320</v>
      </c>
      <c r="DL166" s="12">
        <v>1</v>
      </c>
      <c r="DM166" s="12" t="s">
        <v>784</v>
      </c>
      <c r="DN166" s="12" t="s">
        <v>116</v>
      </c>
      <c r="DO166" s="12" t="s">
        <v>785</v>
      </c>
      <c r="DP166" s="12" t="s">
        <v>114</v>
      </c>
      <c r="DQ166" s="12" t="s">
        <v>786</v>
      </c>
      <c r="DR166" s="12"/>
      <c r="DS166" s="12"/>
      <c r="DT166" s="12">
        <f t="shared" ref="DT166" si="612">(DV166/DU166)*100</f>
        <v>69.026548672566364</v>
      </c>
      <c r="DU166" s="12">
        <f t="shared" ref="DU166:DU173" si="613">DV166+DW166+DX166</f>
        <v>11300</v>
      </c>
      <c r="DV166" s="157">
        <v>7800</v>
      </c>
      <c r="DW166" s="157">
        <v>3000</v>
      </c>
      <c r="DX166" s="157">
        <v>500</v>
      </c>
      <c r="DZ166" s="101">
        <v>7800</v>
      </c>
      <c r="EA166" s="101">
        <v>3000</v>
      </c>
      <c r="EB166" s="101">
        <v>500</v>
      </c>
      <c r="EC166" s="12"/>
      <c r="ED166" s="12">
        <f t="shared" ref="ED166" si="614">(EF166/EE166)*100</f>
        <v>53.688524590163937</v>
      </c>
      <c r="EE166" s="12">
        <f t="shared" ref="EE166:EE173" si="615">EF166+EG166+EH166</f>
        <v>244</v>
      </c>
      <c r="EF166" s="12">
        <v>131</v>
      </c>
      <c r="EG166" s="12">
        <v>113</v>
      </c>
      <c r="EH166" s="12">
        <v>0</v>
      </c>
      <c r="EI166" s="12"/>
      <c r="EJ166" s="62" t="s">
        <v>937</v>
      </c>
      <c r="EK166" s="59">
        <v>9</v>
      </c>
      <c r="EL166" s="97" t="s">
        <v>979</v>
      </c>
      <c r="EM166" s="95">
        <v>100</v>
      </c>
      <c r="EN166" s="97" t="s">
        <v>768</v>
      </c>
      <c r="EO166" s="95">
        <v>100</v>
      </c>
      <c r="EP166" s="62"/>
      <c r="EQ166" s="59"/>
      <c r="ER166" s="12" t="s">
        <v>787</v>
      </c>
      <c r="ES166" s="12">
        <v>1</v>
      </c>
      <c r="ET166" s="12" t="s">
        <v>948</v>
      </c>
      <c r="EU166" s="12" t="s">
        <v>788</v>
      </c>
      <c r="EV166" s="12"/>
      <c r="EW166" s="12"/>
      <c r="EX166" s="16" t="s">
        <v>121</v>
      </c>
      <c r="EZ166" s="16">
        <v>2</v>
      </c>
      <c r="FB166" s="16">
        <v>1</v>
      </c>
      <c r="FC166" s="16">
        <v>0</v>
      </c>
      <c r="FD166" s="16">
        <v>3</v>
      </c>
      <c r="FE166" s="17">
        <v>29323</v>
      </c>
      <c r="FF166" s="16">
        <v>1</v>
      </c>
      <c r="FG166" s="17">
        <v>32868</v>
      </c>
      <c r="FH166" s="16">
        <v>1</v>
      </c>
      <c r="FI166" s="16">
        <v>1</v>
      </c>
      <c r="FJ166" s="17">
        <v>33238</v>
      </c>
      <c r="FK166" s="16">
        <v>5</v>
      </c>
      <c r="FL166" s="16">
        <v>450</v>
      </c>
      <c r="FP166" s="16">
        <v>450</v>
      </c>
      <c r="FQ166" s="16">
        <v>4</v>
      </c>
      <c r="FR166" s="16" t="s">
        <v>65</v>
      </c>
      <c r="FS166" s="16">
        <v>1</v>
      </c>
      <c r="FT166">
        <v>27</v>
      </c>
      <c r="FU166">
        <v>11</v>
      </c>
      <c r="FV166" s="134">
        <v>33204</v>
      </c>
      <c r="FW166">
        <v>11</v>
      </c>
      <c r="FX166">
        <v>28</v>
      </c>
      <c r="FY166" s="134">
        <v>33205</v>
      </c>
      <c r="FZ166" s="134">
        <v>33175</v>
      </c>
      <c r="GA166" s="134">
        <v>33145</v>
      </c>
      <c r="GB166" s="134">
        <v>33115</v>
      </c>
      <c r="GC166" s="134">
        <v>33085</v>
      </c>
      <c r="GD166" s="134">
        <v>33055</v>
      </c>
      <c r="GE166" s="134">
        <v>33025</v>
      </c>
      <c r="GF166" s="134">
        <v>32840</v>
      </c>
      <c r="GG166" s="134">
        <v>33174</v>
      </c>
      <c r="GH166" s="134">
        <v>33144</v>
      </c>
      <c r="GI166" s="134">
        <v>33114</v>
      </c>
      <c r="GJ166" s="134">
        <v>33084</v>
      </c>
      <c r="GK166" s="134">
        <v>33054</v>
      </c>
      <c r="GL166" s="134">
        <v>33024</v>
      </c>
      <c r="GM166" s="134">
        <v>32839</v>
      </c>
      <c r="GN166">
        <v>1</v>
      </c>
      <c r="GO166">
        <v>0</v>
      </c>
      <c r="GP166">
        <v>0</v>
      </c>
      <c r="GQ166">
        <v>0</v>
      </c>
      <c r="GR166">
        <v>0</v>
      </c>
      <c r="GS166">
        <v>8</v>
      </c>
      <c r="GT166">
        <v>4</v>
      </c>
      <c r="GU166">
        <v>9</v>
      </c>
      <c r="GV166">
        <v>5</v>
      </c>
      <c r="GW166">
        <v>11</v>
      </c>
      <c r="GX166">
        <v>9</v>
      </c>
      <c r="GY166">
        <v>22</v>
      </c>
      <c r="GZ166">
        <v>9</v>
      </c>
      <c r="HA166">
        <v>89</v>
      </c>
      <c r="HB166">
        <v>157</v>
      </c>
      <c r="HC166">
        <v>0</v>
      </c>
      <c r="HD166">
        <v>0</v>
      </c>
      <c r="HE166">
        <v>0</v>
      </c>
      <c r="HF166">
        <v>0</v>
      </c>
      <c r="HG166">
        <v>8</v>
      </c>
      <c r="HH166">
        <v>4</v>
      </c>
      <c r="HI166">
        <v>9</v>
      </c>
      <c r="HJ166">
        <v>5</v>
      </c>
      <c r="HK166">
        <v>11</v>
      </c>
      <c r="HL166">
        <v>9</v>
      </c>
      <c r="HM166">
        <v>21</v>
      </c>
      <c r="HN166">
        <v>9</v>
      </c>
      <c r="HO166">
        <v>90</v>
      </c>
      <c r="HP166">
        <v>157</v>
      </c>
      <c r="HQ166"/>
      <c r="HR166"/>
      <c r="HS166">
        <v>0.66666666666666696</v>
      </c>
      <c r="HT166">
        <v>0.64285714285714302</v>
      </c>
      <c r="HU166">
        <v>0.55000000000000004</v>
      </c>
      <c r="HV166">
        <v>0.7</v>
      </c>
      <c r="HW166">
        <v>0.36437246963562803</v>
      </c>
      <c r="HX166"/>
      <c r="HY166"/>
      <c r="HZ166">
        <v>0.66666666666666696</v>
      </c>
      <c r="IA166">
        <v>0.64285714285714302</v>
      </c>
      <c r="IB166">
        <v>0.55000000000000004</v>
      </c>
      <c r="IC166">
        <v>0.70967741935483897</v>
      </c>
      <c r="ID166">
        <v>0.361788617886179</v>
      </c>
    </row>
    <row r="167" spans="1:238" s="16" customFormat="1" x14ac:dyDescent="0.2">
      <c r="A167" s="16" t="s">
        <v>110</v>
      </c>
      <c r="B167" s="16">
        <v>1990</v>
      </c>
      <c r="C167" s="16">
        <v>-6</v>
      </c>
      <c r="D167" s="16" t="s">
        <v>111</v>
      </c>
      <c r="E167" s="16" t="s">
        <v>112</v>
      </c>
      <c r="G167" s="16" t="s">
        <v>113</v>
      </c>
      <c r="H167" s="16" t="s">
        <v>114</v>
      </c>
      <c r="I167" s="16" t="s">
        <v>115</v>
      </c>
      <c r="J167" s="16" t="s">
        <v>116</v>
      </c>
      <c r="K167" s="16" t="s">
        <v>117</v>
      </c>
      <c r="S167" s="16" t="s">
        <v>118</v>
      </c>
      <c r="T167" s="3">
        <v>1</v>
      </c>
      <c r="U167" s="3" t="s">
        <v>119</v>
      </c>
      <c r="V167" s="5" t="s">
        <v>100</v>
      </c>
      <c r="W167" s="12" t="s">
        <v>57</v>
      </c>
      <c r="X167" s="12" t="s">
        <v>102</v>
      </c>
      <c r="Y167" s="12" t="s">
        <v>57</v>
      </c>
      <c r="Z167" s="12" t="s">
        <v>101</v>
      </c>
      <c r="AA167" s="12"/>
      <c r="AB167" s="12"/>
      <c r="AC167" s="12" t="s">
        <v>120</v>
      </c>
      <c r="AD167" s="12" t="s">
        <v>60</v>
      </c>
      <c r="AE167" s="13" t="s">
        <v>60</v>
      </c>
      <c r="AF167" s="13" t="s">
        <v>506</v>
      </c>
      <c r="AG167" s="13" t="s">
        <v>506</v>
      </c>
      <c r="AH167" s="13"/>
      <c r="AI167" s="13"/>
      <c r="AJ167" s="12">
        <v>1</v>
      </c>
      <c r="AK167" s="62">
        <v>1</v>
      </c>
      <c r="AL167" s="3">
        <v>1</v>
      </c>
      <c r="AM167" s="3">
        <v>1</v>
      </c>
      <c r="AN167" s="3">
        <v>0</v>
      </c>
      <c r="AO167" s="3">
        <v>1</v>
      </c>
      <c r="AP167" s="3">
        <v>0</v>
      </c>
      <c r="AQ167" s="3"/>
      <c r="AR167" s="3">
        <v>0</v>
      </c>
      <c r="AS167" s="3">
        <v>0</v>
      </c>
      <c r="AU167" s="16">
        <v>0</v>
      </c>
      <c r="AV167" s="3">
        <v>1200</v>
      </c>
      <c r="AW167" s="16">
        <v>120010</v>
      </c>
      <c r="AX167" s="16">
        <v>1</v>
      </c>
      <c r="AY167" s="16">
        <v>0</v>
      </c>
      <c r="AZ167" s="16">
        <v>1</v>
      </c>
      <c r="BA167" s="16">
        <v>1</v>
      </c>
      <c r="BB167" s="16">
        <v>0</v>
      </c>
      <c r="BC167" s="16">
        <v>1</v>
      </c>
      <c r="BD167" s="12" t="s">
        <v>303</v>
      </c>
      <c r="BE167" s="12" t="s">
        <v>383</v>
      </c>
      <c r="BF167" s="5" t="s">
        <v>376</v>
      </c>
      <c r="BG167" s="5" t="s">
        <v>379</v>
      </c>
      <c r="BH167" s="5" t="s">
        <v>347</v>
      </c>
      <c r="BI167" s="5"/>
      <c r="BJ167" s="5" t="s">
        <v>376</v>
      </c>
      <c r="BK167" s="5" t="s">
        <v>348</v>
      </c>
      <c r="BL167" s="5" t="s">
        <v>347</v>
      </c>
      <c r="BM167" s="5"/>
      <c r="BN167" s="161">
        <v>0</v>
      </c>
      <c r="BO167" s="161">
        <v>0</v>
      </c>
      <c r="BP167" s="12"/>
      <c r="BQ167" s="5" t="s">
        <v>763</v>
      </c>
      <c r="BR167" s="5" t="s">
        <v>331</v>
      </c>
      <c r="BS167" s="12" t="s">
        <v>380</v>
      </c>
      <c r="BT167" s="12">
        <v>1</v>
      </c>
      <c r="BU167" s="12">
        <v>3</v>
      </c>
      <c r="BV167" s="12">
        <v>0</v>
      </c>
      <c r="BW167" s="12" t="s">
        <v>112</v>
      </c>
      <c r="BX167" s="12" t="s">
        <v>320</v>
      </c>
      <c r="BY167" s="12">
        <v>1</v>
      </c>
      <c r="BZ167" s="12">
        <v>0</v>
      </c>
      <c r="CA167" s="12">
        <v>0</v>
      </c>
      <c r="CB167" s="12">
        <v>0</v>
      </c>
      <c r="CC167" s="12">
        <v>1</v>
      </c>
      <c r="CD167" s="12">
        <v>1</v>
      </c>
      <c r="CE167" s="12">
        <v>0</v>
      </c>
      <c r="CF167" s="12">
        <v>0</v>
      </c>
      <c r="CG167" s="12">
        <v>0</v>
      </c>
      <c r="CH167" s="12">
        <v>0</v>
      </c>
      <c r="CI167" s="12">
        <v>1</v>
      </c>
      <c r="CJ167" s="12">
        <v>122</v>
      </c>
      <c r="CK167" s="59" t="s">
        <v>1482</v>
      </c>
      <c r="CL167" s="59">
        <v>80</v>
      </c>
      <c r="CM167" s="59">
        <v>20</v>
      </c>
      <c r="CN167" s="59">
        <v>19</v>
      </c>
      <c r="CO167" s="59">
        <v>1</v>
      </c>
      <c r="CP167" s="59">
        <v>1</v>
      </c>
      <c r="CQ167" s="20">
        <v>0</v>
      </c>
      <c r="CR167" s="161">
        <v>0</v>
      </c>
      <c r="CS167" s="161">
        <v>1</v>
      </c>
      <c r="CT167" s="161">
        <v>0</v>
      </c>
      <c r="CU167" s="20"/>
      <c r="CV167" s="161"/>
      <c r="CW167" s="161"/>
      <c r="CX167" s="161"/>
      <c r="CY167" s="12">
        <v>100</v>
      </c>
      <c r="CZ167" s="12">
        <v>94</v>
      </c>
      <c r="DA167" s="15">
        <v>0</v>
      </c>
      <c r="DB167" s="15"/>
      <c r="DC167" s="15"/>
      <c r="DD167" s="12">
        <f>100-EK168</f>
        <v>91</v>
      </c>
      <c r="DE167" s="12">
        <f t="shared" si="611"/>
        <v>91</v>
      </c>
      <c r="DF167" s="12">
        <v>9</v>
      </c>
      <c r="DG167" s="12">
        <f>EK168</f>
        <v>9</v>
      </c>
      <c r="DH167" s="15">
        <v>0</v>
      </c>
      <c r="DI167" s="15">
        <v>6.1</v>
      </c>
      <c r="DJ167" s="12">
        <v>1</v>
      </c>
      <c r="DK167" s="12" t="s">
        <v>320</v>
      </c>
      <c r="DL167" s="12">
        <v>1</v>
      </c>
      <c r="DM167" s="12" t="s">
        <v>784</v>
      </c>
      <c r="DN167" s="12" t="s">
        <v>116</v>
      </c>
      <c r="DO167" s="12" t="s">
        <v>785</v>
      </c>
      <c r="DP167" s="12" t="s">
        <v>114</v>
      </c>
      <c r="DQ167" s="12" t="s">
        <v>786</v>
      </c>
      <c r="DR167" s="12"/>
      <c r="DS167" s="12"/>
      <c r="DT167" s="12">
        <f t="shared" ref="DT167" si="616">(DV167/DU167)*100</f>
        <v>69.026548672566364</v>
      </c>
      <c r="DU167" s="12">
        <f t="shared" si="613"/>
        <v>11300</v>
      </c>
      <c r="DV167" s="157">
        <v>7800</v>
      </c>
      <c r="DW167" s="157">
        <v>3000</v>
      </c>
      <c r="DX167" s="157">
        <v>500</v>
      </c>
      <c r="DZ167" s="101">
        <v>7800</v>
      </c>
      <c r="EA167" s="101">
        <v>3000</v>
      </c>
      <c r="EB167" s="101">
        <v>500</v>
      </c>
      <c r="EC167" s="12"/>
      <c r="ED167" s="12">
        <f t="shared" ref="ED167" si="617">(EF167/EE167)*100</f>
        <v>53.688524590163937</v>
      </c>
      <c r="EE167" s="12">
        <f t="shared" si="615"/>
        <v>244</v>
      </c>
      <c r="EF167" s="12">
        <v>131</v>
      </c>
      <c r="EG167" s="12">
        <v>113</v>
      </c>
      <c r="EH167" s="12">
        <v>0</v>
      </c>
      <c r="EI167" s="12"/>
      <c r="EJ167" s="62" t="s">
        <v>937</v>
      </c>
      <c r="EK167" s="59">
        <v>9</v>
      </c>
      <c r="EL167" s="97" t="s">
        <v>979</v>
      </c>
      <c r="EM167" s="95">
        <v>100</v>
      </c>
      <c r="EN167" s="97" t="s">
        <v>768</v>
      </c>
      <c r="EO167" s="95">
        <v>100</v>
      </c>
      <c r="EP167" s="62"/>
      <c r="EQ167" s="59"/>
      <c r="ER167" s="12" t="s">
        <v>787</v>
      </c>
      <c r="ES167" s="12">
        <v>1</v>
      </c>
      <c r="ET167" s="12" t="s">
        <v>948</v>
      </c>
      <c r="EU167" s="12" t="s">
        <v>788</v>
      </c>
      <c r="EV167" s="12"/>
      <c r="EW167" s="12"/>
      <c r="EX167" s="16" t="s">
        <v>121</v>
      </c>
      <c r="EZ167" s="16">
        <v>2</v>
      </c>
      <c r="FB167" s="16">
        <v>1</v>
      </c>
      <c r="FC167" s="16">
        <v>0</v>
      </c>
      <c r="FD167" s="16">
        <v>3</v>
      </c>
      <c r="FE167" s="17">
        <v>29323</v>
      </c>
      <c r="FF167" s="16">
        <v>1</v>
      </c>
      <c r="FG167" s="17">
        <v>32868</v>
      </c>
      <c r="FH167" s="16">
        <v>1</v>
      </c>
      <c r="FI167" s="16">
        <v>1</v>
      </c>
      <c r="FJ167" s="17">
        <v>33238</v>
      </c>
      <c r="FK167" s="16">
        <v>5</v>
      </c>
      <c r="FL167" s="16">
        <v>450</v>
      </c>
      <c r="FP167" s="16">
        <v>450</v>
      </c>
      <c r="FQ167" s="16">
        <v>4</v>
      </c>
      <c r="FR167" s="16" t="s">
        <v>65</v>
      </c>
      <c r="FS167" s="16">
        <v>1</v>
      </c>
      <c r="FT167">
        <v>27</v>
      </c>
      <c r="FU167">
        <v>11</v>
      </c>
      <c r="FV167" s="134">
        <v>33204</v>
      </c>
      <c r="FW167">
        <v>11</v>
      </c>
      <c r="FX167">
        <v>28</v>
      </c>
      <c r="FY167" s="134">
        <v>33205</v>
      </c>
      <c r="FZ167" s="134">
        <v>33175</v>
      </c>
      <c r="GA167" s="134">
        <v>33145</v>
      </c>
      <c r="GB167" s="134">
        <v>33115</v>
      </c>
      <c r="GC167" s="134">
        <v>33085</v>
      </c>
      <c r="GD167" s="134">
        <v>33055</v>
      </c>
      <c r="GE167" s="134">
        <v>33025</v>
      </c>
      <c r="GF167" s="134">
        <v>32840</v>
      </c>
      <c r="GG167" s="134">
        <v>33174</v>
      </c>
      <c r="GH167" s="134">
        <v>33144</v>
      </c>
      <c r="GI167" s="134">
        <v>33114</v>
      </c>
      <c r="GJ167" s="134">
        <v>33084</v>
      </c>
      <c r="GK167" s="134">
        <v>33054</v>
      </c>
      <c r="GL167" s="134">
        <v>33024</v>
      </c>
      <c r="GM167" s="134">
        <v>32839</v>
      </c>
      <c r="GN167">
        <v>2</v>
      </c>
      <c r="GO167">
        <v>0</v>
      </c>
      <c r="GP167">
        <v>0</v>
      </c>
      <c r="GQ167">
        <v>0</v>
      </c>
      <c r="GR167">
        <v>0</v>
      </c>
      <c r="GS167">
        <v>41</v>
      </c>
      <c r="GT167">
        <v>0</v>
      </c>
      <c r="GU167">
        <v>41</v>
      </c>
      <c r="GV167">
        <v>0</v>
      </c>
      <c r="GW167">
        <v>56</v>
      </c>
      <c r="GX167">
        <v>0</v>
      </c>
      <c r="GY167">
        <v>63</v>
      </c>
      <c r="GZ167">
        <v>0</v>
      </c>
      <c r="HA167">
        <v>64</v>
      </c>
      <c r="HB167">
        <v>0</v>
      </c>
      <c r="HC167">
        <v>0</v>
      </c>
      <c r="HD167">
        <v>0</v>
      </c>
      <c r="HE167">
        <v>0</v>
      </c>
      <c r="HF167">
        <v>0</v>
      </c>
      <c r="HG167">
        <v>41</v>
      </c>
      <c r="HH167">
        <v>0</v>
      </c>
      <c r="HI167">
        <v>41</v>
      </c>
      <c r="HJ167">
        <v>0</v>
      </c>
      <c r="HK167">
        <v>56</v>
      </c>
      <c r="HL167">
        <v>0</v>
      </c>
      <c r="HM167">
        <v>63</v>
      </c>
      <c r="HN167">
        <v>0</v>
      </c>
      <c r="HO167">
        <v>64</v>
      </c>
      <c r="HP167">
        <v>0</v>
      </c>
      <c r="HQ167"/>
      <c r="HR167"/>
      <c r="HS167">
        <v>1</v>
      </c>
      <c r="HT167">
        <v>1</v>
      </c>
      <c r="HU167">
        <v>1</v>
      </c>
      <c r="HV167">
        <v>1</v>
      </c>
      <c r="HW167">
        <v>1</v>
      </c>
      <c r="HX167"/>
      <c r="HY167"/>
      <c r="HZ167">
        <v>1</v>
      </c>
      <c r="IA167">
        <v>1</v>
      </c>
      <c r="IB167">
        <v>1</v>
      </c>
      <c r="IC167">
        <v>1</v>
      </c>
      <c r="ID167">
        <v>1</v>
      </c>
    </row>
    <row r="168" spans="1:238" s="16" customFormat="1" x14ac:dyDescent="0.2">
      <c r="A168" s="16" t="s">
        <v>1499</v>
      </c>
      <c r="B168" s="16">
        <v>1990</v>
      </c>
      <c r="C168" s="16">
        <v>-6</v>
      </c>
      <c r="D168" s="16" t="s">
        <v>111</v>
      </c>
      <c r="E168" s="16" t="s">
        <v>112</v>
      </c>
      <c r="G168" s="16" t="s">
        <v>113</v>
      </c>
      <c r="T168" s="3"/>
      <c r="U168" s="3"/>
      <c r="V168" s="5"/>
      <c r="W168" s="12"/>
      <c r="X168" s="12"/>
      <c r="Y168" s="12"/>
      <c r="Z168" s="12"/>
      <c r="AA168" s="12"/>
      <c r="AB168" s="12"/>
      <c r="AC168" s="12"/>
      <c r="AD168" s="12"/>
      <c r="AE168" s="13"/>
      <c r="AF168" s="13"/>
      <c r="AG168" s="13"/>
      <c r="AH168" s="13"/>
      <c r="AI168" s="13"/>
      <c r="AJ168" s="12">
        <v>1</v>
      </c>
      <c r="AK168" s="62">
        <v>1</v>
      </c>
      <c r="AL168" s="3">
        <v>1</v>
      </c>
      <c r="AM168" s="3">
        <v>1</v>
      </c>
      <c r="AN168" s="3">
        <v>0</v>
      </c>
      <c r="AO168" s="3"/>
      <c r="AP168" s="3"/>
      <c r="AQ168" s="3"/>
      <c r="AR168" s="3"/>
      <c r="AS168" s="3">
        <v>0</v>
      </c>
      <c r="AU168" s="16">
        <v>0</v>
      </c>
      <c r="AV168" s="3">
        <v>1200</v>
      </c>
      <c r="AW168" s="16">
        <v>120010</v>
      </c>
      <c r="AX168" s="16">
        <v>1</v>
      </c>
      <c r="AY168" s="16">
        <v>0</v>
      </c>
      <c r="AZ168" s="16">
        <v>1</v>
      </c>
      <c r="BA168" s="16">
        <v>1</v>
      </c>
      <c r="BB168" s="16">
        <v>0</v>
      </c>
      <c r="BC168" s="16">
        <v>1</v>
      </c>
      <c r="BD168" s="12" t="s">
        <v>303</v>
      </c>
      <c r="BE168" s="12" t="s">
        <v>383</v>
      </c>
      <c r="BF168" s="5" t="s">
        <v>376</v>
      </c>
      <c r="BG168" s="5" t="s">
        <v>379</v>
      </c>
      <c r="BH168" s="5" t="s">
        <v>347</v>
      </c>
      <c r="BI168" s="5"/>
      <c r="BJ168" s="5" t="s">
        <v>376</v>
      </c>
      <c r="BK168" s="5" t="s">
        <v>348</v>
      </c>
      <c r="BL168" s="5" t="s">
        <v>347</v>
      </c>
      <c r="BM168" s="5"/>
      <c r="BN168" s="161">
        <v>0</v>
      </c>
      <c r="BO168" s="161">
        <v>0</v>
      </c>
      <c r="BP168" s="12"/>
      <c r="BQ168" s="5" t="s">
        <v>763</v>
      </c>
      <c r="BR168" s="5" t="s">
        <v>331</v>
      </c>
      <c r="BS168" s="12" t="s">
        <v>380</v>
      </c>
      <c r="BT168" s="12">
        <v>1</v>
      </c>
      <c r="BU168" s="12">
        <v>3</v>
      </c>
      <c r="BV168" s="12">
        <v>0</v>
      </c>
      <c r="BW168" s="12" t="s">
        <v>116</v>
      </c>
      <c r="BX168" s="12" t="s">
        <v>1424</v>
      </c>
      <c r="BY168" s="12">
        <v>0</v>
      </c>
      <c r="BZ168" s="12">
        <v>1</v>
      </c>
      <c r="CA168" s="12">
        <v>1</v>
      </c>
      <c r="CB168" s="12">
        <v>0</v>
      </c>
      <c r="CC168" s="12">
        <v>2</v>
      </c>
      <c r="CD168" s="12">
        <v>0</v>
      </c>
      <c r="CE168" s="12">
        <v>0</v>
      </c>
      <c r="CF168" s="12">
        <v>1</v>
      </c>
      <c r="CG168" s="12">
        <v>0</v>
      </c>
      <c r="CH168" s="12">
        <v>0</v>
      </c>
      <c r="CI168" s="12">
        <v>1</v>
      </c>
      <c r="CJ168" s="12">
        <v>123</v>
      </c>
      <c r="CK168" s="59" t="s">
        <v>1484</v>
      </c>
      <c r="CL168" s="59">
        <v>13.3</v>
      </c>
      <c r="CM168" s="59">
        <f>CL166+1</f>
        <v>86.7</v>
      </c>
      <c r="CN168" s="59">
        <v>85.7</v>
      </c>
      <c r="CO168" s="59">
        <v>1</v>
      </c>
      <c r="CP168" s="59">
        <v>1</v>
      </c>
      <c r="CQ168" s="12">
        <v>0</v>
      </c>
      <c r="CR168" s="161">
        <v>0</v>
      </c>
      <c r="CS168" s="161">
        <v>1</v>
      </c>
      <c r="CT168" s="161">
        <v>0</v>
      </c>
      <c r="CU168" s="12">
        <v>0</v>
      </c>
      <c r="CV168" s="161"/>
      <c r="CW168" s="161"/>
      <c r="CX168" s="161"/>
      <c r="CY168" s="16">
        <v>46.3</v>
      </c>
      <c r="CZ168" s="16">
        <v>27.8</v>
      </c>
      <c r="DA168" s="12">
        <v>0</v>
      </c>
      <c r="DB168" s="12">
        <v>0</v>
      </c>
      <c r="DC168" s="12">
        <v>0</v>
      </c>
      <c r="DD168" s="96">
        <f>100-EM168</f>
        <v>0</v>
      </c>
      <c r="DE168" s="96">
        <f t="shared" si="611"/>
        <v>44.5</v>
      </c>
      <c r="DF168" s="96">
        <v>100</v>
      </c>
      <c r="DG168" s="96">
        <v>55.5</v>
      </c>
      <c r="DH168" s="96">
        <v>54.5</v>
      </c>
      <c r="DI168" s="96">
        <v>54.5</v>
      </c>
      <c r="DJ168" s="12">
        <v>1</v>
      </c>
      <c r="DK168" s="12" t="s">
        <v>320</v>
      </c>
      <c r="DL168" s="12">
        <v>1</v>
      </c>
      <c r="DM168" s="12" t="s">
        <v>784</v>
      </c>
      <c r="DN168" s="12" t="s">
        <v>116</v>
      </c>
      <c r="DO168" s="12" t="s">
        <v>785</v>
      </c>
      <c r="DP168" s="12" t="s">
        <v>114</v>
      </c>
      <c r="DQ168" s="12" t="s">
        <v>786</v>
      </c>
      <c r="DR168" s="12"/>
      <c r="DS168" s="12"/>
      <c r="DT168" s="12">
        <f t="shared" ref="DT168" si="618">(DW168/DU168)*100</f>
        <v>26.548672566371685</v>
      </c>
      <c r="DU168" s="12">
        <f t="shared" si="613"/>
        <v>11300</v>
      </c>
      <c r="DV168" s="157">
        <v>7800</v>
      </c>
      <c r="DW168" s="157">
        <v>3000</v>
      </c>
      <c r="DX168" s="157">
        <v>500</v>
      </c>
      <c r="DY168" s="12"/>
      <c r="DZ168" s="101">
        <v>7800</v>
      </c>
      <c r="EA168" s="101">
        <v>3000</v>
      </c>
      <c r="EB168" s="101">
        <v>500</v>
      </c>
      <c r="EC168" s="12"/>
      <c r="ED168" s="12">
        <f t="shared" ref="ED168" si="619">(EG168/EE168)*100</f>
        <v>46.311475409836063</v>
      </c>
      <c r="EE168" s="12">
        <f t="shared" si="615"/>
        <v>244</v>
      </c>
      <c r="EF168" s="12">
        <v>131</v>
      </c>
      <c r="EG168" s="12">
        <v>113</v>
      </c>
      <c r="EH168" s="12">
        <v>0</v>
      </c>
      <c r="EI168" s="12"/>
      <c r="EJ168" s="62" t="s">
        <v>937</v>
      </c>
      <c r="EK168" s="59">
        <v>9</v>
      </c>
      <c r="EL168" s="97" t="s">
        <v>979</v>
      </c>
      <c r="EM168" s="95">
        <v>100</v>
      </c>
      <c r="EN168" s="97" t="s">
        <v>768</v>
      </c>
      <c r="EO168" s="95">
        <v>100</v>
      </c>
      <c r="EP168" s="62"/>
      <c r="EQ168" s="59"/>
      <c r="ER168" s="12" t="s">
        <v>787</v>
      </c>
      <c r="ES168" s="12">
        <v>1</v>
      </c>
      <c r="ET168" s="12" t="s">
        <v>948</v>
      </c>
      <c r="EU168" s="12" t="s">
        <v>788</v>
      </c>
      <c r="EV168" s="12"/>
      <c r="EW168" s="12"/>
      <c r="EX168" s="16" t="s">
        <v>121</v>
      </c>
      <c r="EZ168" s="16">
        <v>2</v>
      </c>
      <c r="FB168" s="16">
        <v>1</v>
      </c>
      <c r="FC168" s="16">
        <v>0</v>
      </c>
      <c r="FD168" s="16">
        <v>3</v>
      </c>
      <c r="FE168" s="17">
        <v>29323</v>
      </c>
      <c r="FF168" s="16">
        <v>1</v>
      </c>
      <c r="FG168" s="17">
        <v>32868</v>
      </c>
      <c r="FH168" s="16">
        <v>1</v>
      </c>
      <c r="FI168" s="16">
        <v>1</v>
      </c>
      <c r="FJ168" s="17">
        <v>33238</v>
      </c>
      <c r="FK168" s="16">
        <v>5</v>
      </c>
      <c r="FL168" s="16">
        <v>450</v>
      </c>
      <c r="FP168" s="16">
        <v>450</v>
      </c>
      <c r="FQ168" s="16">
        <v>4</v>
      </c>
      <c r="FR168" s="16" t="s">
        <v>65</v>
      </c>
      <c r="FS168" s="16">
        <v>0</v>
      </c>
      <c r="FT168">
        <v>27</v>
      </c>
      <c r="FU168">
        <v>11</v>
      </c>
      <c r="FV168" s="134">
        <v>33204</v>
      </c>
      <c r="FW168">
        <v>11</v>
      </c>
      <c r="FX168">
        <v>28</v>
      </c>
      <c r="FY168" s="134">
        <v>33205</v>
      </c>
      <c r="FZ168" s="134">
        <v>33175</v>
      </c>
      <c r="GA168" s="134">
        <v>33145</v>
      </c>
      <c r="GB168" s="134">
        <v>33115</v>
      </c>
      <c r="GC168" s="134">
        <v>33085</v>
      </c>
      <c r="GD168" s="134">
        <v>33055</v>
      </c>
      <c r="GE168" s="134">
        <v>33025</v>
      </c>
      <c r="GF168" s="134">
        <v>32840</v>
      </c>
      <c r="GG168" s="134">
        <v>33174</v>
      </c>
      <c r="GH168" s="134">
        <v>33144</v>
      </c>
      <c r="GI168" s="134">
        <v>33114</v>
      </c>
      <c r="GJ168" s="134">
        <v>33084</v>
      </c>
      <c r="GK168" s="134">
        <v>33054</v>
      </c>
      <c r="GL168" s="134">
        <v>33024</v>
      </c>
      <c r="GM168" s="134">
        <v>32839</v>
      </c>
      <c r="GN168">
        <v>1</v>
      </c>
      <c r="GO168">
        <v>0</v>
      </c>
      <c r="GP168">
        <v>0</v>
      </c>
      <c r="GQ168">
        <v>0</v>
      </c>
      <c r="GR168">
        <v>0</v>
      </c>
      <c r="GS168">
        <v>8</v>
      </c>
      <c r="GT168">
        <v>4</v>
      </c>
      <c r="GU168">
        <v>9</v>
      </c>
      <c r="GV168">
        <v>5</v>
      </c>
      <c r="GW168">
        <v>11</v>
      </c>
      <c r="GX168">
        <v>9</v>
      </c>
      <c r="GY168">
        <v>22</v>
      </c>
      <c r="GZ168">
        <v>9</v>
      </c>
      <c r="HA168">
        <v>89</v>
      </c>
      <c r="HB168">
        <v>157</v>
      </c>
      <c r="HC168">
        <v>0</v>
      </c>
      <c r="HD168">
        <v>0</v>
      </c>
      <c r="HE168">
        <v>0</v>
      </c>
      <c r="HF168">
        <v>0</v>
      </c>
      <c r="HG168">
        <v>8</v>
      </c>
      <c r="HH168">
        <v>4</v>
      </c>
      <c r="HI168">
        <v>9</v>
      </c>
      <c r="HJ168">
        <v>5</v>
      </c>
      <c r="HK168">
        <v>11</v>
      </c>
      <c r="HL168">
        <v>9</v>
      </c>
      <c r="HM168">
        <v>21</v>
      </c>
      <c r="HN168">
        <v>9</v>
      </c>
      <c r="HO168">
        <v>90</v>
      </c>
      <c r="HP168">
        <v>157</v>
      </c>
      <c r="HQ168"/>
      <c r="HR168"/>
      <c r="HS168">
        <v>0.33333333333333298</v>
      </c>
      <c r="HT168">
        <v>0.35714285714285698</v>
      </c>
      <c r="HU168">
        <v>0.45</v>
      </c>
      <c r="HV168">
        <v>0.3</v>
      </c>
      <c r="HW168">
        <v>0.63562753036437203</v>
      </c>
      <c r="HX168"/>
      <c r="HY168"/>
      <c r="HZ168">
        <v>0.33333333333333298</v>
      </c>
      <c r="IA168">
        <v>0.35714285714285698</v>
      </c>
      <c r="IB168">
        <v>0.45</v>
      </c>
      <c r="IC168">
        <v>0.29032258064516098</v>
      </c>
      <c r="ID168">
        <v>0.638211382113821</v>
      </c>
    </row>
    <row r="169" spans="1:238" s="16" customFormat="1" x14ac:dyDescent="0.2">
      <c r="A169" s="16" t="s">
        <v>1500</v>
      </c>
      <c r="B169" s="16">
        <v>1990</v>
      </c>
      <c r="C169" s="16">
        <v>-6</v>
      </c>
      <c r="D169" s="16" t="s">
        <v>111</v>
      </c>
      <c r="E169" s="16" t="s">
        <v>112</v>
      </c>
      <c r="G169" s="16" t="s">
        <v>113</v>
      </c>
      <c r="T169" s="3"/>
      <c r="U169" s="3"/>
      <c r="V169" s="5"/>
      <c r="W169" s="12"/>
      <c r="X169" s="12"/>
      <c r="Y169" s="12"/>
      <c r="Z169" s="12"/>
      <c r="AA169" s="12"/>
      <c r="AB169" s="12"/>
      <c r="AC169" s="12"/>
      <c r="AD169" s="12"/>
      <c r="AE169" s="13"/>
      <c r="AF169" s="13"/>
      <c r="AG169" s="13"/>
      <c r="AH169" s="13"/>
      <c r="AI169" s="13"/>
      <c r="AJ169" s="12">
        <v>1</v>
      </c>
      <c r="AK169" s="62">
        <v>1</v>
      </c>
      <c r="AL169" s="3">
        <v>1</v>
      </c>
      <c r="AM169" s="3">
        <v>1</v>
      </c>
      <c r="AN169" s="3">
        <v>0</v>
      </c>
      <c r="AO169" s="3"/>
      <c r="AP169" s="3"/>
      <c r="AQ169" s="3"/>
      <c r="AR169" s="3"/>
      <c r="AS169" s="3">
        <v>0</v>
      </c>
      <c r="AU169" s="16">
        <v>0</v>
      </c>
      <c r="AV169" s="3">
        <v>1200</v>
      </c>
      <c r="AW169" s="16">
        <v>120010</v>
      </c>
      <c r="AX169" s="16">
        <v>1</v>
      </c>
      <c r="AY169" s="16">
        <v>0</v>
      </c>
      <c r="AZ169" s="16">
        <v>1</v>
      </c>
      <c r="BA169" s="16">
        <v>1</v>
      </c>
      <c r="BB169" s="16">
        <v>0</v>
      </c>
      <c r="BC169" s="16">
        <v>1</v>
      </c>
      <c r="BD169" s="12" t="s">
        <v>303</v>
      </c>
      <c r="BE169" s="12" t="s">
        <v>383</v>
      </c>
      <c r="BF169" s="5" t="s">
        <v>376</v>
      </c>
      <c r="BG169" s="5" t="s">
        <v>379</v>
      </c>
      <c r="BH169" s="5" t="s">
        <v>347</v>
      </c>
      <c r="BI169" s="5"/>
      <c r="BJ169" s="5" t="s">
        <v>376</v>
      </c>
      <c r="BK169" s="5" t="s">
        <v>348</v>
      </c>
      <c r="BL169" s="5" t="s">
        <v>347</v>
      </c>
      <c r="BM169" s="5"/>
      <c r="BN169" s="161">
        <v>0</v>
      </c>
      <c r="BO169" s="161">
        <v>0</v>
      </c>
      <c r="BP169" s="12"/>
      <c r="BQ169" s="5" t="s">
        <v>763</v>
      </c>
      <c r="BR169" s="5" t="s">
        <v>331</v>
      </c>
      <c r="BS169" s="12" t="s">
        <v>380</v>
      </c>
      <c r="BT169" s="12">
        <v>1</v>
      </c>
      <c r="BU169" s="12">
        <v>3</v>
      </c>
      <c r="BV169" s="12">
        <v>0</v>
      </c>
      <c r="BW169" s="12" t="s">
        <v>114</v>
      </c>
      <c r="BX169" s="12" t="s">
        <v>1424</v>
      </c>
      <c r="BY169" s="12">
        <v>0</v>
      </c>
      <c r="BZ169" s="12">
        <v>1</v>
      </c>
      <c r="CA169" s="12">
        <v>1</v>
      </c>
      <c r="CB169" s="12">
        <v>0</v>
      </c>
      <c r="CC169" s="12">
        <v>2</v>
      </c>
      <c r="CD169" s="12">
        <v>0</v>
      </c>
      <c r="CE169" s="12">
        <v>0</v>
      </c>
      <c r="CF169" s="12">
        <v>1</v>
      </c>
      <c r="CG169" s="12">
        <v>0</v>
      </c>
      <c r="CH169" s="12">
        <v>0</v>
      </c>
      <c r="CI169" s="12">
        <v>1</v>
      </c>
      <c r="CJ169" s="12">
        <v>124</v>
      </c>
      <c r="CK169" s="59" t="s">
        <v>1485</v>
      </c>
      <c r="CL169" s="59">
        <v>19</v>
      </c>
      <c r="CM169" s="59">
        <f>CL167+1</f>
        <v>81</v>
      </c>
      <c r="CN169" s="59">
        <v>80</v>
      </c>
      <c r="CO169" s="59">
        <v>1</v>
      </c>
      <c r="CP169" s="59">
        <v>1</v>
      </c>
      <c r="CQ169" s="12">
        <v>0</v>
      </c>
      <c r="CR169" s="161">
        <v>0</v>
      </c>
      <c r="CS169" s="161">
        <v>1</v>
      </c>
      <c r="CT169" s="161">
        <v>0</v>
      </c>
      <c r="CU169" s="12">
        <v>0</v>
      </c>
      <c r="CV169" s="161"/>
      <c r="CW169" s="161"/>
      <c r="CX169" s="161"/>
      <c r="CY169" s="16">
        <v>0</v>
      </c>
      <c r="CZ169" s="16">
        <v>6</v>
      </c>
      <c r="DA169" s="12">
        <v>0</v>
      </c>
      <c r="DB169" s="12">
        <v>0</v>
      </c>
      <c r="DC169" s="12">
        <v>0</v>
      </c>
      <c r="DD169" s="96">
        <f>100-EO169</f>
        <v>0</v>
      </c>
      <c r="DE169" s="96">
        <f t="shared" si="611"/>
        <v>62.6</v>
      </c>
      <c r="DF169" s="96">
        <v>100</v>
      </c>
      <c r="DG169" s="96">
        <v>37.4</v>
      </c>
      <c r="DH169" s="96">
        <v>36.4</v>
      </c>
      <c r="DI169" s="96">
        <v>21.8</v>
      </c>
      <c r="DJ169" s="12">
        <v>1</v>
      </c>
      <c r="DK169" s="12" t="s">
        <v>320</v>
      </c>
      <c r="DL169" s="12">
        <v>1</v>
      </c>
      <c r="DM169" s="12" t="s">
        <v>784</v>
      </c>
      <c r="DN169" s="12" t="s">
        <v>116</v>
      </c>
      <c r="DO169" s="12" t="s">
        <v>785</v>
      </c>
      <c r="DP169" s="12" t="s">
        <v>114</v>
      </c>
      <c r="DQ169" s="12" t="s">
        <v>786</v>
      </c>
      <c r="DR169" s="12"/>
      <c r="DS169" s="12"/>
      <c r="DT169" s="5">
        <f>(DX169/DU169)*100</f>
        <v>4.4247787610619467</v>
      </c>
      <c r="DU169" s="12">
        <f t="shared" si="613"/>
        <v>11300</v>
      </c>
      <c r="DV169" s="157">
        <v>7800</v>
      </c>
      <c r="DW169" s="157">
        <v>3000</v>
      </c>
      <c r="DX169" s="157">
        <v>500</v>
      </c>
      <c r="DY169" s="12"/>
      <c r="DZ169" s="101">
        <v>7800</v>
      </c>
      <c r="EA169" s="101">
        <v>3000</v>
      </c>
      <c r="EB169" s="101">
        <v>500</v>
      </c>
      <c r="EC169" s="12"/>
      <c r="ED169" s="5">
        <f>(EH169/EE169)*100</f>
        <v>0</v>
      </c>
      <c r="EE169" s="12">
        <f t="shared" si="615"/>
        <v>244</v>
      </c>
      <c r="EF169" s="12">
        <v>131</v>
      </c>
      <c r="EG169" s="12">
        <v>113</v>
      </c>
      <c r="EH169" s="12">
        <v>0</v>
      </c>
      <c r="EI169" s="12"/>
      <c r="EJ169" s="62" t="s">
        <v>937</v>
      </c>
      <c r="EK169" s="59">
        <v>9</v>
      </c>
      <c r="EL169" s="97" t="s">
        <v>979</v>
      </c>
      <c r="EM169" s="95">
        <v>100</v>
      </c>
      <c r="EN169" s="97" t="s">
        <v>768</v>
      </c>
      <c r="EO169" s="95">
        <v>100</v>
      </c>
      <c r="EP169" s="62"/>
      <c r="EQ169" s="59"/>
      <c r="ER169" s="12" t="s">
        <v>787</v>
      </c>
      <c r="ES169" s="12">
        <v>1</v>
      </c>
      <c r="ET169" s="12" t="s">
        <v>948</v>
      </c>
      <c r="EU169" s="12" t="s">
        <v>788</v>
      </c>
      <c r="EV169" s="12"/>
      <c r="EW169" s="12"/>
      <c r="EX169" s="16" t="s">
        <v>121</v>
      </c>
      <c r="EZ169" s="16">
        <v>2</v>
      </c>
      <c r="FB169" s="16">
        <v>1</v>
      </c>
      <c r="FC169" s="16">
        <v>0</v>
      </c>
      <c r="FD169" s="16">
        <v>3</v>
      </c>
      <c r="FE169" s="17">
        <v>29323</v>
      </c>
      <c r="FF169" s="16">
        <v>1</v>
      </c>
      <c r="FG169" s="17">
        <v>32868</v>
      </c>
      <c r="FH169" s="16">
        <v>1</v>
      </c>
      <c r="FI169" s="16">
        <v>1</v>
      </c>
      <c r="FJ169" s="17">
        <v>33238</v>
      </c>
      <c r="FK169" s="16">
        <v>5</v>
      </c>
      <c r="FL169" s="16">
        <v>450</v>
      </c>
      <c r="FP169" s="16">
        <v>450</v>
      </c>
      <c r="FQ169" s="16">
        <v>4</v>
      </c>
      <c r="FR169" s="16" t="s">
        <v>65</v>
      </c>
      <c r="FS169" s="16">
        <v>0</v>
      </c>
      <c r="FT169">
        <v>27</v>
      </c>
      <c r="FU169">
        <v>11</v>
      </c>
      <c r="FV169" s="134">
        <v>33204</v>
      </c>
      <c r="FW169">
        <v>11</v>
      </c>
      <c r="FX169">
        <v>28</v>
      </c>
      <c r="FY169" s="134">
        <v>33205</v>
      </c>
      <c r="FZ169" s="134">
        <v>33175</v>
      </c>
      <c r="GA169" s="134">
        <v>33145</v>
      </c>
      <c r="GB169" s="134">
        <v>33115</v>
      </c>
      <c r="GC169" s="134">
        <v>33085</v>
      </c>
      <c r="GD169" s="134">
        <v>33055</v>
      </c>
      <c r="GE169" s="134">
        <v>33025</v>
      </c>
      <c r="GF169" s="134">
        <v>32840</v>
      </c>
      <c r="GG169" s="134">
        <v>33174</v>
      </c>
      <c r="GH169" s="134">
        <v>33144</v>
      </c>
      <c r="GI169" s="134">
        <v>33114</v>
      </c>
      <c r="GJ169" s="134">
        <v>33084</v>
      </c>
      <c r="GK169" s="134">
        <v>33054</v>
      </c>
      <c r="GL169" s="134">
        <v>33024</v>
      </c>
      <c r="GM169" s="134">
        <v>32839</v>
      </c>
      <c r="GN169">
        <v>2</v>
      </c>
      <c r="GO169">
        <v>0</v>
      </c>
      <c r="GP169">
        <v>0</v>
      </c>
      <c r="GQ169">
        <v>0</v>
      </c>
      <c r="GR169">
        <v>0</v>
      </c>
      <c r="GS169">
        <v>41</v>
      </c>
      <c r="GT169">
        <v>0</v>
      </c>
      <c r="GU169">
        <v>41</v>
      </c>
      <c r="GV169">
        <v>0</v>
      </c>
      <c r="GW169">
        <v>56</v>
      </c>
      <c r="GX169">
        <v>0</v>
      </c>
      <c r="GY169">
        <v>63</v>
      </c>
      <c r="GZ169">
        <v>0</v>
      </c>
      <c r="HA169">
        <v>64</v>
      </c>
      <c r="HB169">
        <v>0</v>
      </c>
      <c r="HC169">
        <v>0</v>
      </c>
      <c r="HD169">
        <v>0</v>
      </c>
      <c r="HE169">
        <v>0</v>
      </c>
      <c r="HF169">
        <v>0</v>
      </c>
      <c r="HG169">
        <v>41</v>
      </c>
      <c r="HH169">
        <v>0</v>
      </c>
      <c r="HI169">
        <v>41</v>
      </c>
      <c r="HJ169">
        <v>0</v>
      </c>
      <c r="HK169">
        <v>56</v>
      </c>
      <c r="HL169">
        <v>0</v>
      </c>
      <c r="HM169">
        <v>63</v>
      </c>
      <c r="HN169">
        <v>0</v>
      </c>
      <c r="HO169">
        <v>64</v>
      </c>
      <c r="HP169">
        <v>0</v>
      </c>
      <c r="HQ169"/>
      <c r="HR169"/>
      <c r="HS169">
        <v>0</v>
      </c>
      <c r="HT169">
        <v>0</v>
      </c>
      <c r="HU169">
        <v>0</v>
      </c>
      <c r="HV169">
        <v>0</v>
      </c>
      <c r="HW169">
        <v>0</v>
      </c>
      <c r="HX169"/>
      <c r="HY169"/>
      <c r="HZ169">
        <v>0</v>
      </c>
      <c r="IA169">
        <v>0</v>
      </c>
      <c r="IB169">
        <v>0</v>
      </c>
      <c r="IC169">
        <v>0</v>
      </c>
      <c r="ID169">
        <v>0</v>
      </c>
    </row>
    <row r="170" spans="1:238" s="16" customFormat="1" x14ac:dyDescent="0.2">
      <c r="A170" s="16" t="s">
        <v>1501</v>
      </c>
      <c r="B170" s="16">
        <v>1990</v>
      </c>
      <c r="C170" s="16">
        <v>-6</v>
      </c>
      <c r="D170" s="16" t="s">
        <v>111</v>
      </c>
      <c r="E170" s="16" t="s">
        <v>112</v>
      </c>
      <c r="G170" s="16" t="s">
        <v>113</v>
      </c>
      <c r="H170" s="16" t="s">
        <v>114</v>
      </c>
      <c r="I170" s="16" t="s">
        <v>115</v>
      </c>
      <c r="J170" s="16" t="s">
        <v>116</v>
      </c>
      <c r="K170" s="16" t="s">
        <v>117</v>
      </c>
      <c r="S170" s="16" t="s">
        <v>118</v>
      </c>
      <c r="T170" s="3">
        <v>1</v>
      </c>
      <c r="U170" s="3" t="s">
        <v>119</v>
      </c>
      <c r="V170" s="5" t="s">
        <v>100</v>
      </c>
      <c r="W170" s="12" t="s">
        <v>57</v>
      </c>
      <c r="X170" s="12" t="s">
        <v>102</v>
      </c>
      <c r="Y170" s="12" t="s">
        <v>57</v>
      </c>
      <c r="Z170" s="12" t="s">
        <v>101</v>
      </c>
      <c r="AA170" s="12"/>
      <c r="AB170" s="12"/>
      <c r="AC170" s="12" t="s">
        <v>120</v>
      </c>
      <c r="AD170" s="12" t="s">
        <v>60</v>
      </c>
      <c r="AE170" s="13"/>
      <c r="AF170" s="13">
        <v>1</v>
      </c>
      <c r="AG170" s="13">
        <v>1</v>
      </c>
      <c r="AH170" s="13"/>
      <c r="AI170" s="13">
        <v>1</v>
      </c>
      <c r="AJ170" s="12">
        <v>1</v>
      </c>
      <c r="AK170" s="62">
        <v>1</v>
      </c>
      <c r="AL170" s="3">
        <v>1</v>
      </c>
      <c r="AM170" s="3">
        <v>1</v>
      </c>
      <c r="AN170" s="3">
        <v>0</v>
      </c>
      <c r="AO170" s="3">
        <v>1</v>
      </c>
      <c r="AP170" s="3">
        <v>0</v>
      </c>
      <c r="AQ170" s="3"/>
      <c r="AR170" s="3">
        <v>0</v>
      </c>
      <c r="AS170" s="3">
        <v>0</v>
      </c>
      <c r="AU170" s="16">
        <v>0</v>
      </c>
      <c r="AV170" s="3">
        <v>1201</v>
      </c>
      <c r="AW170" s="16">
        <v>120110</v>
      </c>
      <c r="AX170" s="16">
        <v>1</v>
      </c>
      <c r="AY170" s="16">
        <v>0</v>
      </c>
      <c r="AZ170" s="16">
        <v>1</v>
      </c>
      <c r="BA170" s="16">
        <v>1</v>
      </c>
      <c r="BB170" s="16">
        <v>0</v>
      </c>
      <c r="BC170" s="16">
        <v>1</v>
      </c>
      <c r="BD170" s="12" t="s">
        <v>303</v>
      </c>
      <c r="BE170" s="12" t="s">
        <v>383</v>
      </c>
      <c r="BF170" s="5" t="s">
        <v>367</v>
      </c>
      <c r="BG170" s="5" t="s">
        <v>698</v>
      </c>
      <c r="BH170" s="5" t="s">
        <v>347</v>
      </c>
      <c r="BI170" s="5" t="s">
        <v>1419</v>
      </c>
      <c r="BJ170" s="5" t="s">
        <v>367</v>
      </c>
      <c r="BK170" s="5" t="s">
        <v>314</v>
      </c>
      <c r="BL170" s="5" t="s">
        <v>347</v>
      </c>
      <c r="BM170" s="5" t="s">
        <v>1408</v>
      </c>
      <c r="BN170" s="161">
        <v>0</v>
      </c>
      <c r="BO170" s="161">
        <v>0</v>
      </c>
      <c r="BP170" s="12" t="s">
        <v>1331</v>
      </c>
      <c r="BQ170" s="5" t="s">
        <v>763</v>
      </c>
      <c r="BR170" s="5" t="s">
        <v>331</v>
      </c>
      <c r="BS170" s="12" t="s">
        <v>382</v>
      </c>
      <c r="BT170" s="12">
        <v>1</v>
      </c>
      <c r="BU170" s="12">
        <v>3</v>
      </c>
      <c r="BV170" s="12">
        <v>0</v>
      </c>
      <c r="BW170" s="12" t="s">
        <v>112</v>
      </c>
      <c r="BX170" s="12" t="s">
        <v>320</v>
      </c>
      <c r="BY170" s="12">
        <v>1</v>
      </c>
      <c r="BZ170" s="12">
        <v>0</v>
      </c>
      <c r="CA170" s="12">
        <v>1</v>
      </c>
      <c r="CB170" s="12">
        <v>0</v>
      </c>
      <c r="CC170" s="96">
        <v>0</v>
      </c>
      <c r="CD170" s="12">
        <v>0</v>
      </c>
      <c r="CE170" s="12">
        <v>0</v>
      </c>
      <c r="CF170" s="12">
        <v>1</v>
      </c>
      <c r="CG170" s="12">
        <v>0</v>
      </c>
      <c r="CH170" s="12">
        <v>0</v>
      </c>
      <c r="CI170" s="12">
        <v>1</v>
      </c>
      <c r="CJ170" s="12">
        <v>121</v>
      </c>
      <c r="CK170" s="59" t="s">
        <v>1481</v>
      </c>
      <c r="CL170" s="59">
        <v>85.7</v>
      </c>
      <c r="CM170" s="59">
        <v>14.3</v>
      </c>
      <c r="CN170" s="59">
        <v>13.3</v>
      </c>
      <c r="CO170" s="59">
        <v>1</v>
      </c>
      <c r="CP170" s="59">
        <v>1</v>
      </c>
      <c r="CQ170" s="12">
        <v>0</v>
      </c>
      <c r="CR170" s="161">
        <v>0</v>
      </c>
      <c r="CS170" s="161">
        <v>1</v>
      </c>
      <c r="CT170" s="161">
        <v>0</v>
      </c>
      <c r="CU170" s="12">
        <v>0</v>
      </c>
      <c r="CV170" s="161">
        <v>0</v>
      </c>
      <c r="CW170" s="161">
        <v>1</v>
      </c>
      <c r="CX170" s="161">
        <v>0</v>
      </c>
      <c r="CY170" s="12">
        <v>53.7</v>
      </c>
      <c r="CZ170" s="12">
        <v>72.2</v>
      </c>
      <c r="DA170" s="12">
        <v>0</v>
      </c>
      <c r="DB170" s="12">
        <v>0</v>
      </c>
      <c r="DC170" s="12">
        <v>0</v>
      </c>
      <c r="DD170" s="12">
        <f>100-EK170</f>
        <v>91</v>
      </c>
      <c r="DE170" s="12">
        <f t="shared" si="611"/>
        <v>91</v>
      </c>
      <c r="DF170" s="12">
        <v>9</v>
      </c>
      <c r="DG170" s="12">
        <f>EK170</f>
        <v>9</v>
      </c>
      <c r="DH170" s="15">
        <v>0</v>
      </c>
      <c r="DI170" s="15">
        <v>6.1</v>
      </c>
      <c r="DJ170" s="12">
        <v>1</v>
      </c>
      <c r="DK170" s="12" t="s">
        <v>320</v>
      </c>
      <c r="DL170" s="12">
        <v>1</v>
      </c>
      <c r="DM170" s="12" t="s">
        <v>789</v>
      </c>
      <c r="DN170" s="12" t="s">
        <v>116</v>
      </c>
      <c r="DO170" s="12" t="s">
        <v>790</v>
      </c>
      <c r="DP170" s="12" t="s">
        <v>114</v>
      </c>
      <c r="DQ170" s="12" t="s">
        <v>791</v>
      </c>
      <c r="DR170" s="12"/>
      <c r="DS170" s="12"/>
      <c r="DT170" s="12">
        <f t="shared" ref="DT170" si="620">(DV170/DU170)*100</f>
        <v>69.026548672566364</v>
      </c>
      <c r="DU170" s="12">
        <f t="shared" si="613"/>
        <v>11300</v>
      </c>
      <c r="DV170" s="157">
        <v>7800</v>
      </c>
      <c r="DW170" s="157">
        <v>3000</v>
      </c>
      <c r="DX170" s="157">
        <v>500</v>
      </c>
      <c r="DY170" s="12"/>
      <c r="DZ170" s="101">
        <v>7800</v>
      </c>
      <c r="EA170" s="101">
        <v>3000</v>
      </c>
      <c r="EB170" s="101">
        <v>500</v>
      </c>
      <c r="EC170" s="12"/>
      <c r="ED170" s="12">
        <f t="shared" ref="ED170" si="621">(EF170/EE170)*100</f>
        <v>53.688524590163937</v>
      </c>
      <c r="EE170" s="12">
        <f t="shared" si="615"/>
        <v>244</v>
      </c>
      <c r="EF170" s="12">
        <v>131</v>
      </c>
      <c r="EG170" s="12">
        <v>113</v>
      </c>
      <c r="EH170" s="12">
        <v>0</v>
      </c>
      <c r="EI170" s="12"/>
      <c r="EJ170" s="62" t="s">
        <v>792</v>
      </c>
      <c r="EK170" s="59">
        <v>9</v>
      </c>
      <c r="EL170" s="97" t="s">
        <v>793</v>
      </c>
      <c r="EM170" s="95">
        <v>100</v>
      </c>
      <c r="EN170" s="97" t="s">
        <v>768</v>
      </c>
      <c r="EO170" s="95">
        <v>100</v>
      </c>
      <c r="EP170" s="62"/>
      <c r="EQ170" s="59"/>
      <c r="ER170" s="12" t="s">
        <v>794</v>
      </c>
      <c r="ES170" s="12">
        <v>1</v>
      </c>
      <c r="ET170" s="12" t="s">
        <v>948</v>
      </c>
      <c r="EU170" s="12"/>
      <c r="EV170" s="110" t="s">
        <v>1228</v>
      </c>
      <c r="EW170" s="12" t="s">
        <v>1331</v>
      </c>
      <c r="EX170" s="16" t="s">
        <v>121</v>
      </c>
      <c r="EZ170" s="16">
        <v>2</v>
      </c>
      <c r="FB170" s="16">
        <v>1</v>
      </c>
      <c r="FC170" s="16">
        <v>0</v>
      </c>
      <c r="FD170" s="16">
        <v>3</v>
      </c>
      <c r="FE170" s="17">
        <v>29323</v>
      </c>
      <c r="FF170" s="16">
        <v>1</v>
      </c>
      <c r="FG170" s="17">
        <v>32868</v>
      </c>
      <c r="FH170" s="16">
        <v>1</v>
      </c>
      <c r="FI170" s="16">
        <v>1</v>
      </c>
      <c r="FJ170" s="17">
        <v>33238</v>
      </c>
      <c r="FK170" s="16">
        <v>5</v>
      </c>
      <c r="FL170" s="16">
        <v>450</v>
      </c>
      <c r="FP170" s="16">
        <v>450</v>
      </c>
      <c r="FQ170" s="16">
        <v>4</v>
      </c>
      <c r="FR170" s="16" t="s">
        <v>65</v>
      </c>
      <c r="FS170" s="16">
        <v>0</v>
      </c>
      <c r="FT170">
        <v>20</v>
      </c>
      <c r="FU170">
        <v>12</v>
      </c>
      <c r="FV170" s="134">
        <v>33227</v>
      </c>
      <c r="FW170">
        <v>12</v>
      </c>
      <c r="FX170">
        <v>21</v>
      </c>
      <c r="FY170" s="134">
        <v>33228</v>
      </c>
      <c r="FZ170" s="134">
        <v>33198</v>
      </c>
      <c r="GA170" s="134">
        <v>33168</v>
      </c>
      <c r="GB170" s="134">
        <v>33138</v>
      </c>
      <c r="GC170" s="134">
        <v>33108</v>
      </c>
      <c r="GD170" s="134">
        <v>33078</v>
      </c>
      <c r="GE170" s="134">
        <v>33048</v>
      </c>
      <c r="GF170" s="134">
        <v>32863</v>
      </c>
      <c r="GG170" s="134">
        <v>33197</v>
      </c>
      <c r="GH170" s="134">
        <v>33167</v>
      </c>
      <c r="GI170" s="134">
        <v>33137</v>
      </c>
      <c r="GJ170" s="134">
        <v>33107</v>
      </c>
      <c r="GK170" s="134">
        <v>33077</v>
      </c>
      <c r="GL170" s="134">
        <v>33047</v>
      </c>
      <c r="GM170" s="134">
        <v>32862</v>
      </c>
      <c r="GN170">
        <v>1</v>
      </c>
      <c r="GO170">
        <v>0</v>
      </c>
      <c r="GP170">
        <v>0</v>
      </c>
      <c r="GQ170">
        <v>0</v>
      </c>
      <c r="GR170">
        <v>0</v>
      </c>
      <c r="GS170">
        <v>0</v>
      </c>
      <c r="GT170">
        <v>1</v>
      </c>
      <c r="GU170">
        <v>8</v>
      </c>
      <c r="GV170">
        <v>4</v>
      </c>
      <c r="GW170">
        <v>9</v>
      </c>
      <c r="GX170">
        <v>7</v>
      </c>
      <c r="GY170">
        <v>18</v>
      </c>
      <c r="GZ170">
        <v>9</v>
      </c>
      <c r="HA170">
        <v>89</v>
      </c>
      <c r="HB170">
        <v>157</v>
      </c>
      <c r="HC170">
        <v>0</v>
      </c>
      <c r="HD170">
        <v>0</v>
      </c>
      <c r="HE170">
        <v>0</v>
      </c>
      <c r="HF170">
        <v>0</v>
      </c>
      <c r="HG170">
        <v>0</v>
      </c>
      <c r="HH170">
        <v>1</v>
      </c>
      <c r="HI170">
        <v>8</v>
      </c>
      <c r="HJ170">
        <v>4</v>
      </c>
      <c r="HK170">
        <v>9</v>
      </c>
      <c r="HL170">
        <v>5</v>
      </c>
      <c r="HM170">
        <v>18</v>
      </c>
      <c r="HN170">
        <v>9</v>
      </c>
      <c r="HO170">
        <v>90</v>
      </c>
      <c r="HP170">
        <v>157</v>
      </c>
      <c r="HQ170"/>
      <c r="HR170"/>
      <c r="HS170">
        <v>0</v>
      </c>
      <c r="HT170">
        <v>0.66666666666666696</v>
      </c>
      <c r="HU170">
        <v>0.64285714285714302</v>
      </c>
      <c r="HV170">
        <v>0.66666666666666696</v>
      </c>
      <c r="HW170">
        <v>0.36437246963562803</v>
      </c>
      <c r="HX170"/>
      <c r="HY170"/>
      <c r="HZ170">
        <v>0</v>
      </c>
      <c r="IA170">
        <v>0.66666666666666696</v>
      </c>
      <c r="IB170">
        <v>0.5625</v>
      </c>
      <c r="IC170">
        <v>0.66666666666666696</v>
      </c>
      <c r="ID170">
        <v>0.361788617886179</v>
      </c>
    </row>
    <row r="171" spans="1:238" s="16" customFormat="1" x14ac:dyDescent="0.2">
      <c r="A171" s="16" t="s">
        <v>1502</v>
      </c>
      <c r="B171" s="16">
        <v>1990</v>
      </c>
      <c r="C171" s="16">
        <v>-6</v>
      </c>
      <c r="D171" s="16" t="s">
        <v>111</v>
      </c>
      <c r="E171" s="16" t="s">
        <v>112</v>
      </c>
      <c r="G171" s="16" t="s">
        <v>113</v>
      </c>
      <c r="H171" s="16" t="s">
        <v>114</v>
      </c>
      <c r="I171" s="16" t="s">
        <v>115</v>
      </c>
      <c r="J171" s="16" t="s">
        <v>116</v>
      </c>
      <c r="K171" s="16" t="s">
        <v>117</v>
      </c>
      <c r="S171" s="16" t="s">
        <v>118</v>
      </c>
      <c r="T171" s="3">
        <v>1</v>
      </c>
      <c r="U171" s="3" t="s">
        <v>119</v>
      </c>
      <c r="V171" s="5" t="s">
        <v>100</v>
      </c>
      <c r="W171" s="12" t="s">
        <v>57</v>
      </c>
      <c r="X171" s="12" t="s">
        <v>102</v>
      </c>
      <c r="Y171" s="12" t="s">
        <v>57</v>
      </c>
      <c r="Z171" s="12" t="s">
        <v>101</v>
      </c>
      <c r="AA171" s="12"/>
      <c r="AB171" s="12"/>
      <c r="AC171" s="12" t="s">
        <v>120</v>
      </c>
      <c r="AD171" s="12" t="s">
        <v>60</v>
      </c>
      <c r="AE171" s="13"/>
      <c r="AF171" s="13">
        <v>1</v>
      </c>
      <c r="AG171" s="13">
        <v>1</v>
      </c>
      <c r="AH171" s="13"/>
      <c r="AI171" s="13">
        <v>1</v>
      </c>
      <c r="AJ171" s="12">
        <v>1</v>
      </c>
      <c r="AK171" s="62">
        <v>1</v>
      </c>
      <c r="AL171" s="3">
        <v>1</v>
      </c>
      <c r="AM171" s="3">
        <v>1</v>
      </c>
      <c r="AN171" s="3">
        <v>0</v>
      </c>
      <c r="AO171" s="3">
        <v>1</v>
      </c>
      <c r="AP171" s="3">
        <v>0</v>
      </c>
      <c r="AQ171" s="3"/>
      <c r="AR171" s="3">
        <v>0</v>
      </c>
      <c r="AS171" s="3">
        <v>0</v>
      </c>
      <c r="AU171" s="16">
        <v>0</v>
      </c>
      <c r="AV171" s="3">
        <v>1201</v>
      </c>
      <c r="AW171" s="16">
        <v>120110</v>
      </c>
      <c r="AX171" s="16">
        <v>1</v>
      </c>
      <c r="AY171" s="16">
        <v>0</v>
      </c>
      <c r="AZ171" s="16">
        <v>1</v>
      </c>
      <c r="BA171" s="16">
        <v>1</v>
      </c>
      <c r="BB171" s="16">
        <v>0</v>
      </c>
      <c r="BC171" s="16">
        <v>1</v>
      </c>
      <c r="BD171" s="12" t="s">
        <v>303</v>
      </c>
      <c r="BE171" s="12" t="s">
        <v>383</v>
      </c>
      <c r="BF171" s="5" t="s">
        <v>367</v>
      </c>
      <c r="BG171" s="5" t="s">
        <v>698</v>
      </c>
      <c r="BH171" s="5" t="s">
        <v>347</v>
      </c>
      <c r="BI171" s="5" t="s">
        <v>1419</v>
      </c>
      <c r="BJ171" s="5" t="s">
        <v>367</v>
      </c>
      <c r="BK171" s="5" t="s">
        <v>314</v>
      </c>
      <c r="BL171" s="5" t="s">
        <v>347</v>
      </c>
      <c r="BM171" s="5" t="s">
        <v>1408</v>
      </c>
      <c r="BN171" s="161">
        <v>0</v>
      </c>
      <c r="BO171" s="161">
        <v>0</v>
      </c>
      <c r="BP171" s="12" t="s">
        <v>1331</v>
      </c>
      <c r="BQ171" s="5" t="s">
        <v>763</v>
      </c>
      <c r="BR171" s="5" t="s">
        <v>331</v>
      </c>
      <c r="BS171" s="12" t="s">
        <v>382</v>
      </c>
      <c r="BT171" s="12">
        <v>1</v>
      </c>
      <c r="BU171" s="12">
        <v>3</v>
      </c>
      <c r="BV171" s="12">
        <v>0</v>
      </c>
      <c r="BW171" s="12" t="s">
        <v>112</v>
      </c>
      <c r="BX171" s="12" t="s">
        <v>320</v>
      </c>
      <c r="BY171" s="12">
        <v>1</v>
      </c>
      <c r="BZ171" s="12">
        <v>0</v>
      </c>
      <c r="CA171" s="12">
        <v>1</v>
      </c>
      <c r="CB171" s="12">
        <v>1</v>
      </c>
      <c r="CC171" s="12">
        <v>1</v>
      </c>
      <c r="CD171" s="12">
        <v>0</v>
      </c>
      <c r="CE171" s="12">
        <v>1</v>
      </c>
      <c r="CF171" s="12">
        <v>1</v>
      </c>
      <c r="CG171" s="12">
        <v>1</v>
      </c>
      <c r="CH171" s="12">
        <v>0</v>
      </c>
      <c r="CI171" s="12">
        <v>0</v>
      </c>
      <c r="CJ171" s="12">
        <v>122</v>
      </c>
      <c r="CK171" s="59" t="s">
        <v>1482</v>
      </c>
      <c r="CL171" s="59">
        <v>80</v>
      </c>
      <c r="CM171" s="59">
        <v>20</v>
      </c>
      <c r="CN171" s="59">
        <v>19</v>
      </c>
      <c r="CO171" s="59">
        <v>1</v>
      </c>
      <c r="CP171" s="59">
        <v>1</v>
      </c>
      <c r="CQ171" s="12">
        <v>0</v>
      </c>
      <c r="CR171" s="161">
        <v>0</v>
      </c>
      <c r="CS171" s="161">
        <v>0</v>
      </c>
      <c r="CT171" s="161">
        <v>1</v>
      </c>
      <c r="CU171" s="12">
        <v>0</v>
      </c>
      <c r="CV171" s="161">
        <v>0</v>
      </c>
      <c r="CW171" s="161">
        <v>0</v>
      </c>
      <c r="CX171" s="161">
        <v>1</v>
      </c>
      <c r="CY171" s="12">
        <v>100</v>
      </c>
      <c r="CZ171" s="12">
        <v>94</v>
      </c>
      <c r="DA171" s="12">
        <v>0</v>
      </c>
      <c r="DB171" s="12">
        <v>0</v>
      </c>
      <c r="DC171" s="12">
        <v>0</v>
      </c>
      <c r="DD171" s="12">
        <f>100-EK172</f>
        <v>91</v>
      </c>
      <c r="DE171" s="12">
        <f t="shared" si="611"/>
        <v>91</v>
      </c>
      <c r="DF171" s="12">
        <v>9</v>
      </c>
      <c r="DG171" s="12">
        <f>EK172</f>
        <v>9</v>
      </c>
      <c r="DH171" s="15">
        <v>0</v>
      </c>
      <c r="DI171" s="15">
        <v>6.1</v>
      </c>
      <c r="DJ171" s="12">
        <v>1</v>
      </c>
      <c r="DK171" s="12" t="s">
        <v>320</v>
      </c>
      <c r="DL171" s="12">
        <v>1</v>
      </c>
      <c r="DM171" s="12" t="s">
        <v>789</v>
      </c>
      <c r="DN171" s="12" t="s">
        <v>116</v>
      </c>
      <c r="DO171" s="12" t="s">
        <v>790</v>
      </c>
      <c r="DP171" s="12" t="s">
        <v>114</v>
      </c>
      <c r="DQ171" s="12" t="s">
        <v>791</v>
      </c>
      <c r="DR171" s="12"/>
      <c r="DS171" s="12"/>
      <c r="DT171" s="12">
        <f t="shared" ref="DT171" si="622">(DV171/DU171)*100</f>
        <v>69.026548672566364</v>
      </c>
      <c r="DU171" s="12">
        <f t="shared" si="613"/>
        <v>11300</v>
      </c>
      <c r="DV171" s="157">
        <v>7800</v>
      </c>
      <c r="DW171" s="157">
        <v>3000</v>
      </c>
      <c r="DX171" s="157">
        <v>500</v>
      </c>
      <c r="DY171" s="12"/>
      <c r="DZ171" s="101">
        <v>7800</v>
      </c>
      <c r="EA171" s="101">
        <v>3000</v>
      </c>
      <c r="EB171" s="101">
        <v>500</v>
      </c>
      <c r="EC171" s="12"/>
      <c r="ED171" s="12">
        <f t="shared" ref="ED171" si="623">(EF171/EE171)*100</f>
        <v>53.688524590163937</v>
      </c>
      <c r="EE171" s="12">
        <f t="shared" si="615"/>
        <v>244</v>
      </c>
      <c r="EF171" s="12">
        <v>131</v>
      </c>
      <c r="EG171" s="12">
        <v>113</v>
      </c>
      <c r="EH171" s="12">
        <v>0</v>
      </c>
      <c r="EI171" s="12"/>
      <c r="EJ171" s="62" t="s">
        <v>792</v>
      </c>
      <c r="EK171" s="59">
        <v>9</v>
      </c>
      <c r="EL171" s="97" t="s">
        <v>793</v>
      </c>
      <c r="EM171" s="95">
        <v>100</v>
      </c>
      <c r="EN171" s="97" t="s">
        <v>768</v>
      </c>
      <c r="EO171" s="95">
        <v>100</v>
      </c>
      <c r="EP171" s="62"/>
      <c r="EQ171" s="59"/>
      <c r="ER171" s="12" t="s">
        <v>794</v>
      </c>
      <c r="ES171" s="12">
        <v>1</v>
      </c>
      <c r="ET171" s="12" t="s">
        <v>948</v>
      </c>
      <c r="EU171" s="12"/>
      <c r="EV171" s="110" t="s">
        <v>1228</v>
      </c>
      <c r="EW171" s="12" t="s">
        <v>1331</v>
      </c>
      <c r="EX171" s="16" t="s">
        <v>121</v>
      </c>
      <c r="EZ171" s="16">
        <v>2</v>
      </c>
      <c r="FB171" s="16">
        <v>1</v>
      </c>
      <c r="FC171" s="16">
        <v>0</v>
      </c>
      <c r="FD171" s="16">
        <v>3</v>
      </c>
      <c r="FE171" s="17">
        <v>29323</v>
      </c>
      <c r="FF171" s="16">
        <v>1</v>
      </c>
      <c r="FG171" s="17">
        <v>32868</v>
      </c>
      <c r="FH171" s="16">
        <v>1</v>
      </c>
      <c r="FI171" s="16">
        <v>1</v>
      </c>
      <c r="FJ171" s="17">
        <v>33238</v>
      </c>
      <c r="FK171" s="16">
        <v>5</v>
      </c>
      <c r="FL171" s="16">
        <v>450</v>
      </c>
      <c r="FP171" s="16">
        <v>450</v>
      </c>
      <c r="FQ171" s="16">
        <v>4</v>
      </c>
      <c r="FR171" s="16" t="s">
        <v>65</v>
      </c>
      <c r="FS171" s="16">
        <v>1</v>
      </c>
      <c r="FT171">
        <v>20</v>
      </c>
      <c r="FU171">
        <v>12</v>
      </c>
      <c r="FV171" s="134">
        <v>33227</v>
      </c>
      <c r="FW171">
        <v>12</v>
      </c>
      <c r="FX171">
        <v>21</v>
      </c>
      <c r="FY171" s="134">
        <v>33228</v>
      </c>
      <c r="FZ171" s="134">
        <v>33198</v>
      </c>
      <c r="GA171" s="134">
        <v>33168</v>
      </c>
      <c r="GB171" s="134">
        <v>33138</v>
      </c>
      <c r="GC171" s="134">
        <v>33108</v>
      </c>
      <c r="GD171" s="134">
        <v>33078</v>
      </c>
      <c r="GE171" s="134">
        <v>33048</v>
      </c>
      <c r="GF171" s="134">
        <v>32863</v>
      </c>
      <c r="GG171" s="134">
        <v>33197</v>
      </c>
      <c r="GH171" s="134">
        <v>33167</v>
      </c>
      <c r="GI171" s="134">
        <v>33137</v>
      </c>
      <c r="GJ171" s="134">
        <v>33107</v>
      </c>
      <c r="GK171" s="134">
        <v>33077</v>
      </c>
      <c r="GL171" s="134">
        <v>33047</v>
      </c>
      <c r="GM171" s="134">
        <v>32862</v>
      </c>
      <c r="GN171">
        <v>2</v>
      </c>
      <c r="GO171">
        <v>0</v>
      </c>
      <c r="GP171">
        <v>0</v>
      </c>
      <c r="GQ171">
        <v>0</v>
      </c>
      <c r="GR171">
        <v>0</v>
      </c>
      <c r="GS171">
        <v>0</v>
      </c>
      <c r="GT171">
        <v>0</v>
      </c>
      <c r="GU171">
        <v>41</v>
      </c>
      <c r="GV171">
        <v>0</v>
      </c>
      <c r="GW171">
        <v>44</v>
      </c>
      <c r="GX171">
        <v>0</v>
      </c>
      <c r="GY171">
        <v>61</v>
      </c>
      <c r="GZ171">
        <v>0</v>
      </c>
      <c r="HA171">
        <v>64</v>
      </c>
      <c r="HB171">
        <v>0</v>
      </c>
      <c r="HC171">
        <v>0</v>
      </c>
      <c r="HD171">
        <v>0</v>
      </c>
      <c r="HE171">
        <v>0</v>
      </c>
      <c r="HF171">
        <v>0</v>
      </c>
      <c r="HG171">
        <v>0</v>
      </c>
      <c r="HH171">
        <v>0</v>
      </c>
      <c r="HI171">
        <v>41</v>
      </c>
      <c r="HJ171">
        <v>0</v>
      </c>
      <c r="HK171">
        <v>44</v>
      </c>
      <c r="HL171">
        <v>0</v>
      </c>
      <c r="HM171">
        <v>57</v>
      </c>
      <c r="HN171">
        <v>0</v>
      </c>
      <c r="HO171">
        <v>64</v>
      </c>
      <c r="HP171">
        <v>0</v>
      </c>
      <c r="HQ171"/>
      <c r="HR171"/>
      <c r="HS171"/>
      <c r="HT171">
        <v>1</v>
      </c>
      <c r="HU171">
        <v>1</v>
      </c>
      <c r="HV171">
        <v>1</v>
      </c>
      <c r="HW171">
        <v>1</v>
      </c>
      <c r="HX171"/>
      <c r="HY171"/>
      <c r="HZ171"/>
      <c r="IA171">
        <v>1</v>
      </c>
      <c r="IB171">
        <v>1</v>
      </c>
      <c r="IC171">
        <v>1</v>
      </c>
      <c r="ID171">
        <v>1</v>
      </c>
    </row>
    <row r="172" spans="1:238" s="16" customFormat="1" x14ac:dyDescent="0.2">
      <c r="A172" s="16" t="s">
        <v>1503</v>
      </c>
      <c r="B172" s="16">
        <v>1990</v>
      </c>
      <c r="C172" s="16">
        <v>-6</v>
      </c>
      <c r="D172" s="16" t="s">
        <v>111</v>
      </c>
      <c r="E172" s="16" t="s">
        <v>112</v>
      </c>
      <c r="G172" s="16" t="s">
        <v>113</v>
      </c>
      <c r="T172" s="3"/>
      <c r="U172" s="3"/>
      <c r="V172" s="5"/>
      <c r="W172" s="12"/>
      <c r="X172" s="12"/>
      <c r="Y172" s="12"/>
      <c r="Z172" s="12"/>
      <c r="AA172" s="12"/>
      <c r="AB172" s="12"/>
      <c r="AC172" s="12"/>
      <c r="AD172" s="12"/>
      <c r="AE172" s="13"/>
      <c r="AF172" s="13"/>
      <c r="AG172" s="13"/>
      <c r="AH172" s="13"/>
      <c r="AI172" s="13"/>
      <c r="AJ172" s="12">
        <v>1</v>
      </c>
      <c r="AK172" s="62">
        <v>1</v>
      </c>
      <c r="AL172" s="3">
        <v>1</v>
      </c>
      <c r="AM172" s="3">
        <v>1</v>
      </c>
      <c r="AN172" s="3">
        <v>0</v>
      </c>
      <c r="AO172" s="3"/>
      <c r="AP172" s="3"/>
      <c r="AQ172" s="3"/>
      <c r="AR172" s="3"/>
      <c r="AS172" s="3">
        <v>0</v>
      </c>
      <c r="AU172" s="16">
        <v>0</v>
      </c>
      <c r="AV172" s="3">
        <v>1201</v>
      </c>
      <c r="AW172" s="16">
        <v>120110</v>
      </c>
      <c r="AX172" s="16">
        <v>1</v>
      </c>
      <c r="AY172" s="16">
        <v>0</v>
      </c>
      <c r="AZ172" s="16">
        <v>1</v>
      </c>
      <c r="BA172" s="16">
        <v>1</v>
      </c>
      <c r="BB172" s="16">
        <v>0</v>
      </c>
      <c r="BC172" s="16">
        <v>1</v>
      </c>
      <c r="BD172" s="12" t="s">
        <v>303</v>
      </c>
      <c r="BE172" s="12" t="s">
        <v>383</v>
      </c>
      <c r="BF172" s="5" t="s">
        <v>367</v>
      </c>
      <c r="BG172" s="5" t="s">
        <v>698</v>
      </c>
      <c r="BH172" s="5" t="s">
        <v>347</v>
      </c>
      <c r="BI172" s="5" t="s">
        <v>1419</v>
      </c>
      <c r="BJ172" s="5" t="s">
        <v>367</v>
      </c>
      <c r="BK172" s="5" t="s">
        <v>314</v>
      </c>
      <c r="BL172" s="5" t="s">
        <v>347</v>
      </c>
      <c r="BM172" s="5" t="s">
        <v>1408</v>
      </c>
      <c r="BN172" s="161">
        <v>0</v>
      </c>
      <c r="BO172" s="161">
        <v>0</v>
      </c>
      <c r="BP172" s="12" t="s">
        <v>1331</v>
      </c>
      <c r="BQ172" s="5" t="s">
        <v>763</v>
      </c>
      <c r="BR172" s="5" t="s">
        <v>331</v>
      </c>
      <c r="BS172" s="12" t="s">
        <v>382</v>
      </c>
      <c r="BT172" s="12">
        <v>1</v>
      </c>
      <c r="BU172" s="12">
        <v>3</v>
      </c>
      <c r="BV172" s="12">
        <v>0</v>
      </c>
      <c r="BW172" s="12" t="s">
        <v>116</v>
      </c>
      <c r="BX172" s="12" t="s">
        <v>1424</v>
      </c>
      <c r="BY172" s="12">
        <v>0</v>
      </c>
      <c r="BZ172" s="12">
        <v>1</v>
      </c>
      <c r="CA172" s="96">
        <v>0</v>
      </c>
      <c r="CB172" s="12">
        <v>0</v>
      </c>
      <c r="CC172" s="12">
        <v>1</v>
      </c>
      <c r="CD172" s="12">
        <v>1</v>
      </c>
      <c r="CE172" s="12">
        <v>0</v>
      </c>
      <c r="CF172" s="96">
        <v>0</v>
      </c>
      <c r="CG172" s="96">
        <v>0</v>
      </c>
      <c r="CH172" s="96">
        <v>0</v>
      </c>
      <c r="CI172" s="96">
        <v>1</v>
      </c>
      <c r="CJ172" s="12">
        <v>123</v>
      </c>
      <c r="CK172" s="59" t="s">
        <v>1484</v>
      </c>
      <c r="CL172" s="59">
        <v>13.3</v>
      </c>
      <c r="CM172" s="59">
        <f>CL170+1</f>
        <v>86.7</v>
      </c>
      <c r="CN172" s="59">
        <v>85.7</v>
      </c>
      <c r="CO172" s="59">
        <v>1</v>
      </c>
      <c r="CP172" s="59">
        <v>1</v>
      </c>
      <c r="CQ172" s="12">
        <v>0</v>
      </c>
      <c r="CR172" s="161">
        <v>0</v>
      </c>
      <c r="CS172" s="161">
        <v>1</v>
      </c>
      <c r="CT172" s="161">
        <v>0</v>
      </c>
      <c r="CU172" s="12">
        <v>0</v>
      </c>
      <c r="CV172" s="161">
        <v>0</v>
      </c>
      <c r="CW172" s="161">
        <v>1</v>
      </c>
      <c r="CX172" s="161">
        <v>0</v>
      </c>
      <c r="CY172" s="16">
        <v>46.3</v>
      </c>
      <c r="CZ172" s="16">
        <v>27.8</v>
      </c>
      <c r="DA172" s="12">
        <v>0</v>
      </c>
      <c r="DB172" s="12">
        <v>0</v>
      </c>
      <c r="DC172" s="12">
        <v>0</v>
      </c>
      <c r="DD172" s="96">
        <f>100-EM172</f>
        <v>0</v>
      </c>
      <c r="DE172" s="96">
        <f t="shared" si="611"/>
        <v>44.5</v>
      </c>
      <c r="DF172" s="96">
        <v>100</v>
      </c>
      <c r="DG172" s="96">
        <v>55.5</v>
      </c>
      <c r="DH172" s="96">
        <v>54.5</v>
      </c>
      <c r="DI172" s="96">
        <v>54.5</v>
      </c>
      <c r="DJ172" s="12">
        <v>1</v>
      </c>
      <c r="DK172" s="12" t="s">
        <v>320</v>
      </c>
      <c r="DL172" s="12">
        <v>1</v>
      </c>
      <c r="DM172" s="12" t="s">
        <v>789</v>
      </c>
      <c r="DN172" s="12" t="s">
        <v>116</v>
      </c>
      <c r="DO172" s="12" t="s">
        <v>790</v>
      </c>
      <c r="DP172" s="12" t="s">
        <v>114</v>
      </c>
      <c r="DQ172" s="12" t="s">
        <v>791</v>
      </c>
      <c r="DR172" s="12"/>
      <c r="DS172" s="12"/>
      <c r="DT172" s="12">
        <f t="shared" ref="DT172" si="624">(DW172/DU172)*100</f>
        <v>26.548672566371685</v>
      </c>
      <c r="DU172" s="12">
        <f t="shared" si="613"/>
        <v>11300</v>
      </c>
      <c r="DV172" s="157">
        <v>7800</v>
      </c>
      <c r="DW172" s="157">
        <v>3000</v>
      </c>
      <c r="DX172" s="157">
        <v>500</v>
      </c>
      <c r="DY172" s="12"/>
      <c r="DZ172" s="101">
        <v>7800</v>
      </c>
      <c r="EA172" s="101">
        <v>3000</v>
      </c>
      <c r="EB172" s="101">
        <v>500</v>
      </c>
      <c r="EC172" s="12"/>
      <c r="ED172" s="12">
        <f t="shared" ref="ED172" si="625">(EG172/EE172)*100</f>
        <v>46.311475409836063</v>
      </c>
      <c r="EE172" s="12">
        <f t="shared" si="615"/>
        <v>244</v>
      </c>
      <c r="EF172" s="12">
        <v>131</v>
      </c>
      <c r="EG172" s="12">
        <v>113</v>
      </c>
      <c r="EH172" s="12">
        <v>0</v>
      </c>
      <c r="EI172" s="12"/>
      <c r="EJ172" s="62" t="s">
        <v>792</v>
      </c>
      <c r="EK172" s="59">
        <v>9</v>
      </c>
      <c r="EL172" s="97" t="s">
        <v>793</v>
      </c>
      <c r="EM172" s="95">
        <v>100</v>
      </c>
      <c r="EN172" s="97" t="s">
        <v>768</v>
      </c>
      <c r="EO172" s="95">
        <v>100</v>
      </c>
      <c r="EP172" s="62"/>
      <c r="EQ172" s="59"/>
      <c r="ER172" s="12" t="s">
        <v>794</v>
      </c>
      <c r="ES172" s="12">
        <v>1</v>
      </c>
      <c r="ET172" s="12" t="s">
        <v>948</v>
      </c>
      <c r="EU172" s="12"/>
      <c r="EV172" s="110" t="s">
        <v>1228</v>
      </c>
      <c r="EW172" s="12" t="s">
        <v>1331</v>
      </c>
      <c r="EX172" s="16" t="s">
        <v>121</v>
      </c>
      <c r="EZ172" s="16">
        <v>2</v>
      </c>
      <c r="FB172" s="16">
        <v>1</v>
      </c>
      <c r="FC172" s="16">
        <v>0</v>
      </c>
      <c r="FD172" s="16">
        <v>3</v>
      </c>
      <c r="FE172" s="17">
        <v>29323</v>
      </c>
      <c r="FF172" s="16">
        <v>1</v>
      </c>
      <c r="FG172" s="17">
        <v>32868</v>
      </c>
      <c r="FH172" s="16">
        <v>1</v>
      </c>
      <c r="FI172" s="16">
        <v>1</v>
      </c>
      <c r="FJ172" s="17">
        <v>33238</v>
      </c>
      <c r="FK172" s="16">
        <v>5</v>
      </c>
      <c r="FL172" s="16">
        <v>450</v>
      </c>
      <c r="FP172" s="16">
        <v>450</v>
      </c>
      <c r="FQ172" s="16">
        <v>4</v>
      </c>
      <c r="FR172" s="16" t="s">
        <v>65</v>
      </c>
      <c r="FS172" s="16">
        <v>1</v>
      </c>
      <c r="FT172">
        <v>20</v>
      </c>
      <c r="FU172">
        <v>12</v>
      </c>
      <c r="FV172" s="134">
        <v>33227</v>
      </c>
      <c r="FW172">
        <v>12</v>
      </c>
      <c r="FX172">
        <v>21</v>
      </c>
      <c r="FY172" s="134">
        <v>33228</v>
      </c>
      <c r="FZ172" s="134">
        <v>33198</v>
      </c>
      <c r="GA172" s="134">
        <v>33168</v>
      </c>
      <c r="GB172" s="134">
        <v>33138</v>
      </c>
      <c r="GC172" s="134">
        <v>33108</v>
      </c>
      <c r="GD172" s="134">
        <v>33078</v>
      </c>
      <c r="GE172" s="134">
        <v>33048</v>
      </c>
      <c r="GF172" s="134">
        <v>32863</v>
      </c>
      <c r="GG172" s="134">
        <v>33197</v>
      </c>
      <c r="GH172" s="134">
        <v>33167</v>
      </c>
      <c r="GI172" s="134">
        <v>33137</v>
      </c>
      <c r="GJ172" s="134">
        <v>33107</v>
      </c>
      <c r="GK172" s="134">
        <v>33077</v>
      </c>
      <c r="GL172" s="134">
        <v>33047</v>
      </c>
      <c r="GM172" s="134">
        <v>32862</v>
      </c>
      <c r="GN172">
        <v>1</v>
      </c>
      <c r="GO172">
        <v>0</v>
      </c>
      <c r="GP172">
        <v>0</v>
      </c>
      <c r="GQ172">
        <v>0</v>
      </c>
      <c r="GR172">
        <v>0</v>
      </c>
      <c r="GS172">
        <v>0</v>
      </c>
      <c r="GT172">
        <v>1</v>
      </c>
      <c r="GU172">
        <v>8</v>
      </c>
      <c r="GV172">
        <v>4</v>
      </c>
      <c r="GW172">
        <v>9</v>
      </c>
      <c r="GX172">
        <v>7</v>
      </c>
      <c r="GY172">
        <v>18</v>
      </c>
      <c r="GZ172">
        <v>9</v>
      </c>
      <c r="HA172">
        <v>89</v>
      </c>
      <c r="HB172">
        <v>157</v>
      </c>
      <c r="HC172">
        <v>0</v>
      </c>
      <c r="HD172">
        <v>0</v>
      </c>
      <c r="HE172">
        <v>0</v>
      </c>
      <c r="HF172">
        <v>0</v>
      </c>
      <c r="HG172">
        <v>0</v>
      </c>
      <c r="HH172">
        <v>1</v>
      </c>
      <c r="HI172">
        <v>8</v>
      </c>
      <c r="HJ172">
        <v>4</v>
      </c>
      <c r="HK172">
        <v>9</v>
      </c>
      <c r="HL172">
        <v>5</v>
      </c>
      <c r="HM172">
        <v>18</v>
      </c>
      <c r="HN172">
        <v>9</v>
      </c>
      <c r="HO172">
        <v>90</v>
      </c>
      <c r="HP172">
        <v>157</v>
      </c>
      <c r="HQ172"/>
      <c r="HR172"/>
      <c r="HS172">
        <v>1</v>
      </c>
      <c r="HT172">
        <v>0.33333333333333298</v>
      </c>
      <c r="HU172">
        <v>0.35714285714285698</v>
      </c>
      <c r="HV172">
        <v>0.33333333333333298</v>
      </c>
      <c r="HW172">
        <v>0.63562753036437203</v>
      </c>
      <c r="HX172"/>
      <c r="HY172"/>
      <c r="HZ172">
        <v>1</v>
      </c>
      <c r="IA172">
        <v>0.33333333333333298</v>
      </c>
      <c r="IB172">
        <v>0.4375</v>
      </c>
      <c r="IC172">
        <v>0.33333333333333298</v>
      </c>
      <c r="ID172">
        <v>0.638211382113821</v>
      </c>
    </row>
    <row r="173" spans="1:238" s="16" customFormat="1" x14ac:dyDescent="0.2">
      <c r="A173" s="16" t="s">
        <v>1504</v>
      </c>
      <c r="B173" s="16">
        <v>1990</v>
      </c>
      <c r="C173" s="16">
        <v>-6</v>
      </c>
      <c r="D173" s="16" t="s">
        <v>111</v>
      </c>
      <c r="E173" s="16" t="s">
        <v>112</v>
      </c>
      <c r="G173" s="16" t="s">
        <v>113</v>
      </c>
      <c r="T173" s="3"/>
      <c r="U173" s="3"/>
      <c r="V173" s="5"/>
      <c r="W173" s="12"/>
      <c r="X173" s="12"/>
      <c r="Y173" s="12"/>
      <c r="Z173" s="12"/>
      <c r="AA173" s="12"/>
      <c r="AB173" s="12"/>
      <c r="AC173" s="12"/>
      <c r="AD173" s="12"/>
      <c r="AE173" s="13"/>
      <c r="AF173" s="13"/>
      <c r="AG173" s="13"/>
      <c r="AH173" s="13"/>
      <c r="AI173" s="13"/>
      <c r="AJ173" s="12">
        <v>1</v>
      </c>
      <c r="AK173" s="62">
        <v>1</v>
      </c>
      <c r="AL173" s="3">
        <v>1</v>
      </c>
      <c r="AM173" s="3">
        <v>1</v>
      </c>
      <c r="AN173" s="3">
        <v>0</v>
      </c>
      <c r="AO173" s="3"/>
      <c r="AP173" s="3"/>
      <c r="AQ173" s="3"/>
      <c r="AR173" s="3"/>
      <c r="AS173" s="3">
        <v>0</v>
      </c>
      <c r="AU173" s="16">
        <v>0</v>
      </c>
      <c r="AV173" s="3">
        <v>1201</v>
      </c>
      <c r="AW173" s="16">
        <v>120110</v>
      </c>
      <c r="AX173" s="16">
        <v>1</v>
      </c>
      <c r="AY173" s="16">
        <v>0</v>
      </c>
      <c r="AZ173" s="16">
        <v>1</v>
      </c>
      <c r="BA173" s="16">
        <v>1</v>
      </c>
      <c r="BB173" s="16">
        <v>0</v>
      </c>
      <c r="BC173" s="16">
        <v>1</v>
      </c>
      <c r="BD173" s="12" t="s">
        <v>303</v>
      </c>
      <c r="BE173" s="12" t="s">
        <v>383</v>
      </c>
      <c r="BF173" s="5" t="s">
        <v>367</v>
      </c>
      <c r="BG173" s="5" t="s">
        <v>698</v>
      </c>
      <c r="BH173" s="5" t="s">
        <v>347</v>
      </c>
      <c r="BI173" s="5" t="s">
        <v>1419</v>
      </c>
      <c r="BJ173" s="5" t="s">
        <v>367</v>
      </c>
      <c r="BK173" s="5" t="s">
        <v>314</v>
      </c>
      <c r="BL173" s="5" t="s">
        <v>347</v>
      </c>
      <c r="BM173" s="5" t="s">
        <v>1408</v>
      </c>
      <c r="BN173" s="161">
        <v>0</v>
      </c>
      <c r="BO173" s="161">
        <v>0</v>
      </c>
      <c r="BP173" s="12" t="s">
        <v>1331</v>
      </c>
      <c r="BQ173" s="5" t="s">
        <v>763</v>
      </c>
      <c r="BR173" s="5" t="s">
        <v>331</v>
      </c>
      <c r="BS173" s="12" t="s">
        <v>382</v>
      </c>
      <c r="BT173" s="12">
        <v>1</v>
      </c>
      <c r="BU173" s="12">
        <v>3</v>
      </c>
      <c r="BV173" s="12">
        <v>0</v>
      </c>
      <c r="BW173" s="12" t="s">
        <v>114</v>
      </c>
      <c r="BX173" s="12" t="s">
        <v>1424</v>
      </c>
      <c r="BY173" s="12">
        <v>0</v>
      </c>
      <c r="BZ173" s="12">
        <v>1</v>
      </c>
      <c r="CA173" s="12">
        <v>1</v>
      </c>
      <c r="CB173" s="12">
        <v>1</v>
      </c>
      <c r="CC173" s="12">
        <v>1</v>
      </c>
      <c r="CD173" s="12">
        <v>0</v>
      </c>
      <c r="CE173" s="12">
        <v>1</v>
      </c>
      <c r="CF173" s="12">
        <v>1</v>
      </c>
      <c r="CG173" s="12">
        <v>1</v>
      </c>
      <c r="CH173" s="12">
        <v>0</v>
      </c>
      <c r="CI173" s="12">
        <v>0</v>
      </c>
      <c r="CJ173" s="12">
        <v>124</v>
      </c>
      <c r="CK173" s="59" t="s">
        <v>1485</v>
      </c>
      <c r="CL173" s="59">
        <v>19</v>
      </c>
      <c r="CM173" s="59">
        <f>CL171+1</f>
        <v>81</v>
      </c>
      <c r="CN173" s="59">
        <v>80</v>
      </c>
      <c r="CO173" s="59">
        <v>1</v>
      </c>
      <c r="CP173" s="59">
        <v>1</v>
      </c>
      <c r="CQ173" s="12">
        <v>1</v>
      </c>
      <c r="CR173" s="161">
        <v>0</v>
      </c>
      <c r="CS173" s="161">
        <v>0</v>
      </c>
      <c r="CT173" s="161">
        <v>1</v>
      </c>
      <c r="CU173" s="12">
        <v>1</v>
      </c>
      <c r="CV173" s="161">
        <v>0</v>
      </c>
      <c r="CW173" s="161">
        <v>0</v>
      </c>
      <c r="CX173" s="161">
        <v>1</v>
      </c>
      <c r="CY173" s="16">
        <v>0</v>
      </c>
      <c r="CZ173" s="16">
        <v>6</v>
      </c>
      <c r="DA173" s="12">
        <v>1</v>
      </c>
      <c r="DB173" s="12">
        <v>1</v>
      </c>
      <c r="DC173" s="12">
        <v>1</v>
      </c>
      <c r="DD173" s="96">
        <f>100-EO173</f>
        <v>0</v>
      </c>
      <c r="DE173" s="96">
        <f t="shared" si="611"/>
        <v>62.6</v>
      </c>
      <c r="DF173" s="96">
        <v>100</v>
      </c>
      <c r="DG173" s="96">
        <v>37.4</v>
      </c>
      <c r="DH173" s="96">
        <v>36.4</v>
      </c>
      <c r="DI173" s="96">
        <v>21.8</v>
      </c>
      <c r="DJ173" s="12">
        <v>1</v>
      </c>
      <c r="DK173" s="12" t="s">
        <v>320</v>
      </c>
      <c r="DL173" s="12">
        <v>1</v>
      </c>
      <c r="DM173" s="12" t="s">
        <v>789</v>
      </c>
      <c r="DN173" s="12" t="s">
        <v>116</v>
      </c>
      <c r="DO173" s="12" t="s">
        <v>790</v>
      </c>
      <c r="DP173" s="12" t="s">
        <v>114</v>
      </c>
      <c r="DQ173" s="12" t="s">
        <v>791</v>
      </c>
      <c r="DR173" s="12"/>
      <c r="DS173" s="12"/>
      <c r="DT173" s="5">
        <f>(DX173/DU173)*100</f>
        <v>4.4247787610619467</v>
      </c>
      <c r="DU173" s="12">
        <f t="shared" si="613"/>
        <v>11300</v>
      </c>
      <c r="DV173" s="157">
        <v>7800</v>
      </c>
      <c r="DW173" s="157">
        <v>3000</v>
      </c>
      <c r="DX173" s="157">
        <v>500</v>
      </c>
      <c r="DY173" s="12"/>
      <c r="DZ173" s="101">
        <v>7800</v>
      </c>
      <c r="EA173" s="101">
        <v>3000</v>
      </c>
      <c r="EB173" s="101">
        <v>500</v>
      </c>
      <c r="EC173" s="12"/>
      <c r="ED173" s="5">
        <f>(EH173/EE173)*100</f>
        <v>0</v>
      </c>
      <c r="EE173" s="12">
        <f t="shared" si="615"/>
        <v>244</v>
      </c>
      <c r="EF173" s="12">
        <v>131</v>
      </c>
      <c r="EG173" s="12">
        <v>113</v>
      </c>
      <c r="EH173" s="12">
        <v>0</v>
      </c>
      <c r="EI173" s="12"/>
      <c r="EJ173" s="62" t="s">
        <v>792</v>
      </c>
      <c r="EK173" s="59">
        <v>9</v>
      </c>
      <c r="EL173" s="97" t="s">
        <v>793</v>
      </c>
      <c r="EM173" s="95">
        <v>100</v>
      </c>
      <c r="EN173" s="97" t="s">
        <v>768</v>
      </c>
      <c r="EO173" s="95">
        <v>100</v>
      </c>
      <c r="EP173" s="62"/>
      <c r="EQ173" s="59"/>
      <c r="ER173" s="12" t="s">
        <v>794</v>
      </c>
      <c r="ES173" s="12">
        <v>1</v>
      </c>
      <c r="ET173" s="12" t="s">
        <v>948</v>
      </c>
      <c r="EU173" s="12"/>
      <c r="EV173" s="110" t="s">
        <v>1228</v>
      </c>
      <c r="EW173" s="12" t="s">
        <v>1331</v>
      </c>
      <c r="EX173" s="16" t="s">
        <v>121</v>
      </c>
      <c r="EZ173" s="16">
        <v>2</v>
      </c>
      <c r="FB173" s="16">
        <v>1</v>
      </c>
      <c r="FC173" s="16">
        <v>0</v>
      </c>
      <c r="FD173" s="16">
        <v>3</v>
      </c>
      <c r="FE173" s="17">
        <v>29323</v>
      </c>
      <c r="FF173" s="16">
        <v>1</v>
      </c>
      <c r="FG173" s="17">
        <v>32868</v>
      </c>
      <c r="FH173" s="16">
        <v>1</v>
      </c>
      <c r="FI173" s="16">
        <v>1</v>
      </c>
      <c r="FJ173" s="17">
        <v>33238</v>
      </c>
      <c r="FK173" s="16">
        <v>5</v>
      </c>
      <c r="FL173" s="16">
        <v>450</v>
      </c>
      <c r="FP173" s="16">
        <v>450</v>
      </c>
      <c r="FQ173" s="16">
        <v>4</v>
      </c>
      <c r="FR173" s="16" t="s">
        <v>65</v>
      </c>
      <c r="FS173" s="16">
        <v>1</v>
      </c>
      <c r="FT173">
        <v>20</v>
      </c>
      <c r="FU173">
        <v>12</v>
      </c>
      <c r="FV173" s="134">
        <v>33227</v>
      </c>
      <c r="FW173">
        <v>12</v>
      </c>
      <c r="FX173">
        <v>21</v>
      </c>
      <c r="FY173" s="134">
        <v>33228</v>
      </c>
      <c r="FZ173" s="134">
        <v>33198</v>
      </c>
      <c r="GA173" s="134">
        <v>33168</v>
      </c>
      <c r="GB173" s="134">
        <v>33138</v>
      </c>
      <c r="GC173" s="134">
        <v>33108</v>
      </c>
      <c r="GD173" s="134">
        <v>33078</v>
      </c>
      <c r="GE173" s="134">
        <v>33048</v>
      </c>
      <c r="GF173" s="134">
        <v>32863</v>
      </c>
      <c r="GG173" s="134">
        <v>33197</v>
      </c>
      <c r="GH173" s="134">
        <v>33167</v>
      </c>
      <c r="GI173" s="134">
        <v>33137</v>
      </c>
      <c r="GJ173" s="134">
        <v>33107</v>
      </c>
      <c r="GK173" s="134">
        <v>33077</v>
      </c>
      <c r="GL173" s="134">
        <v>33047</v>
      </c>
      <c r="GM173" s="134">
        <v>32862</v>
      </c>
      <c r="GN173">
        <v>2</v>
      </c>
      <c r="GO173">
        <v>0</v>
      </c>
      <c r="GP173">
        <v>0</v>
      </c>
      <c r="GQ173">
        <v>0</v>
      </c>
      <c r="GR173">
        <v>0</v>
      </c>
      <c r="GS173">
        <v>0</v>
      </c>
      <c r="GT173">
        <v>0</v>
      </c>
      <c r="GU173">
        <v>41</v>
      </c>
      <c r="GV173">
        <v>0</v>
      </c>
      <c r="GW173">
        <v>44</v>
      </c>
      <c r="GX173">
        <v>0</v>
      </c>
      <c r="GY173">
        <v>61</v>
      </c>
      <c r="GZ173">
        <v>0</v>
      </c>
      <c r="HA173">
        <v>64</v>
      </c>
      <c r="HB173">
        <v>0</v>
      </c>
      <c r="HC173">
        <v>0</v>
      </c>
      <c r="HD173">
        <v>0</v>
      </c>
      <c r="HE173">
        <v>0</v>
      </c>
      <c r="HF173">
        <v>0</v>
      </c>
      <c r="HG173">
        <v>0</v>
      </c>
      <c r="HH173">
        <v>0</v>
      </c>
      <c r="HI173">
        <v>41</v>
      </c>
      <c r="HJ173">
        <v>0</v>
      </c>
      <c r="HK173">
        <v>44</v>
      </c>
      <c r="HL173">
        <v>0</v>
      </c>
      <c r="HM173">
        <v>57</v>
      </c>
      <c r="HN173">
        <v>0</v>
      </c>
      <c r="HO173">
        <v>64</v>
      </c>
      <c r="HP173">
        <v>0</v>
      </c>
      <c r="HQ173"/>
      <c r="HR173"/>
      <c r="HS173"/>
      <c r="HT173">
        <v>0</v>
      </c>
      <c r="HU173">
        <v>0</v>
      </c>
      <c r="HV173">
        <v>0</v>
      </c>
      <c r="HW173">
        <v>0</v>
      </c>
      <c r="HX173"/>
      <c r="HY173"/>
      <c r="HZ173"/>
      <c r="IA173">
        <v>0</v>
      </c>
      <c r="IB173">
        <v>0</v>
      </c>
      <c r="IC173">
        <v>0</v>
      </c>
      <c r="ID173">
        <v>0</v>
      </c>
    </row>
    <row r="174" spans="1:238" s="16" customFormat="1" x14ac:dyDescent="0.2">
      <c r="A174" s="16" t="s">
        <v>173</v>
      </c>
      <c r="B174" s="16">
        <v>1992</v>
      </c>
      <c r="C174" s="16">
        <v>-6</v>
      </c>
      <c r="D174" s="16" t="s">
        <v>174</v>
      </c>
      <c r="E174" s="16" t="s">
        <v>175</v>
      </c>
      <c r="G174" s="16" t="s">
        <v>176</v>
      </c>
      <c r="H174" s="16" t="s">
        <v>176</v>
      </c>
      <c r="I174" s="16" t="s">
        <v>177</v>
      </c>
      <c r="T174" s="3">
        <v>1</v>
      </c>
      <c r="U174" s="7" t="s">
        <v>178</v>
      </c>
      <c r="V174" s="3" t="s">
        <v>179</v>
      </c>
      <c r="W174" s="3" t="s">
        <v>57</v>
      </c>
      <c r="X174" s="3" t="s">
        <v>180</v>
      </c>
      <c r="Y174" s="3" t="s">
        <v>57</v>
      </c>
      <c r="Z174" s="3" t="s">
        <v>180</v>
      </c>
      <c r="AA174" s="3" t="s">
        <v>57</v>
      </c>
      <c r="AB174" s="3" t="s">
        <v>180</v>
      </c>
      <c r="AC174" s="3" t="s">
        <v>181</v>
      </c>
      <c r="AD174" s="3" t="s">
        <v>60</v>
      </c>
      <c r="AE174" s="14" t="s">
        <v>60</v>
      </c>
      <c r="AF174" s="14">
        <v>1</v>
      </c>
      <c r="AG174" s="14" t="s">
        <v>512</v>
      </c>
      <c r="AH174" s="14" t="s">
        <v>57</v>
      </c>
      <c r="AI174" s="14">
        <v>1</v>
      </c>
      <c r="AJ174" s="3">
        <v>1</v>
      </c>
      <c r="AK174" s="62">
        <v>1</v>
      </c>
      <c r="AL174" s="3">
        <v>1</v>
      </c>
      <c r="AM174" s="3">
        <v>1</v>
      </c>
      <c r="AN174" s="3">
        <v>1</v>
      </c>
      <c r="AO174" s="3">
        <v>1</v>
      </c>
      <c r="AP174" s="3">
        <v>1</v>
      </c>
      <c r="AQ174" s="3"/>
      <c r="AR174" s="3">
        <v>1</v>
      </c>
      <c r="AS174" s="3">
        <v>0</v>
      </c>
      <c r="AU174" s="16">
        <v>0</v>
      </c>
      <c r="AV174" s="3">
        <v>1300</v>
      </c>
      <c r="AW174" s="16">
        <v>130010</v>
      </c>
      <c r="AX174" s="16">
        <v>1</v>
      </c>
      <c r="AY174" s="16">
        <v>1</v>
      </c>
      <c r="AZ174" s="16">
        <v>3</v>
      </c>
      <c r="BA174" s="16">
        <v>0</v>
      </c>
      <c r="BB174" s="16">
        <v>1</v>
      </c>
      <c r="BC174" s="16">
        <v>0</v>
      </c>
      <c r="BD174" s="3" t="s">
        <v>333</v>
      </c>
      <c r="BE174" s="3" t="s">
        <v>334</v>
      </c>
      <c r="BF174" s="5" t="s">
        <v>352</v>
      </c>
      <c r="BG174" s="5" t="s">
        <v>660</v>
      </c>
      <c r="BH174" s="5" t="s">
        <v>399</v>
      </c>
      <c r="BI174" s="5" t="s">
        <v>795</v>
      </c>
      <c r="BJ174" s="5" t="s">
        <v>344</v>
      </c>
      <c r="BK174" s="5" t="s">
        <v>338</v>
      </c>
      <c r="BL174" s="5" t="s">
        <v>399</v>
      </c>
      <c r="BM174" s="5" t="s">
        <v>1058</v>
      </c>
      <c r="BN174" s="161">
        <v>2</v>
      </c>
      <c r="BO174" s="161">
        <v>1</v>
      </c>
      <c r="BP174" s="3"/>
      <c r="BQ174" s="5" t="s">
        <v>689</v>
      </c>
      <c r="BR174" s="5" t="s">
        <v>762</v>
      </c>
      <c r="BS174" s="3" t="s">
        <v>400</v>
      </c>
      <c r="BT174" s="3">
        <v>1</v>
      </c>
      <c r="BU174" s="3">
        <v>2</v>
      </c>
      <c r="BV174" s="3">
        <v>0</v>
      </c>
      <c r="BW174" s="3" t="s">
        <v>175</v>
      </c>
      <c r="BX174" s="12" t="s">
        <v>320</v>
      </c>
      <c r="BY174" s="12">
        <v>1</v>
      </c>
      <c r="BZ174" s="12">
        <v>0</v>
      </c>
      <c r="CA174" s="12">
        <v>1</v>
      </c>
      <c r="CB174" s="12">
        <v>1</v>
      </c>
      <c r="CC174" s="5">
        <f>CA175</f>
        <v>1</v>
      </c>
      <c r="CD174" s="12">
        <v>0</v>
      </c>
      <c r="CE174" s="12">
        <v>1</v>
      </c>
      <c r="CF174" s="12">
        <v>1</v>
      </c>
      <c r="CG174" s="12">
        <v>1</v>
      </c>
      <c r="CH174" s="12">
        <v>0</v>
      </c>
      <c r="CI174" s="12">
        <v>0</v>
      </c>
      <c r="CJ174" s="12">
        <v>131</v>
      </c>
      <c r="CK174" s="19" t="s">
        <v>1479</v>
      </c>
      <c r="CL174" s="12">
        <f t="shared" ref="CL174:CL217" si="626">100-CM174</f>
        <v>49</v>
      </c>
      <c r="CM174" s="12">
        <f t="shared" ref="CM174:CM175" si="627">DG174</f>
        <v>51</v>
      </c>
      <c r="CN174" s="12">
        <f t="shared" ref="CN174" si="628">CL175</f>
        <v>50</v>
      </c>
      <c r="CO174" s="147">
        <v>1</v>
      </c>
      <c r="CP174" s="147">
        <v>1</v>
      </c>
      <c r="CQ174" s="12">
        <v>0</v>
      </c>
      <c r="CR174" s="161">
        <v>0</v>
      </c>
      <c r="CS174" s="161">
        <v>1</v>
      </c>
      <c r="CT174" s="161">
        <v>0</v>
      </c>
      <c r="CU174" s="12">
        <v>0</v>
      </c>
      <c r="CV174" s="161">
        <v>0</v>
      </c>
      <c r="CW174" s="161">
        <v>1</v>
      </c>
      <c r="CX174" s="161">
        <v>0</v>
      </c>
      <c r="CY174" s="12">
        <v>16.62049861495845</v>
      </c>
      <c r="CZ174" s="12">
        <v>71.509971509971521</v>
      </c>
      <c r="DA174" s="12">
        <v>0</v>
      </c>
      <c r="DB174" s="12">
        <v>0</v>
      </c>
      <c r="DC174" s="12">
        <v>0</v>
      </c>
      <c r="DD174" s="96">
        <f t="shared" ref="DD174" si="629">100-EK174</f>
        <v>0</v>
      </c>
      <c r="DE174" s="96">
        <f t="shared" si="532"/>
        <v>49</v>
      </c>
      <c r="DF174" s="96">
        <f t="shared" ref="DF174:DF216" si="630">EK174</f>
        <v>100</v>
      </c>
      <c r="DG174" s="96">
        <v>51</v>
      </c>
      <c r="DH174" s="96">
        <f>DD175</f>
        <v>50</v>
      </c>
      <c r="DI174" s="96">
        <f t="shared" ref="DI174:DI216" si="631">DE175</f>
        <v>50</v>
      </c>
      <c r="DJ174" s="147">
        <v>1</v>
      </c>
      <c r="DK174" s="3" t="s">
        <v>320</v>
      </c>
      <c r="DL174" s="3">
        <v>2</v>
      </c>
      <c r="DM174" s="3" t="s">
        <v>796</v>
      </c>
      <c r="DN174" s="3" t="s">
        <v>401</v>
      </c>
      <c r="DO174" s="3" t="s">
        <v>797</v>
      </c>
      <c r="DP174" s="3"/>
      <c r="DQ174" s="3"/>
      <c r="DR174" s="3"/>
      <c r="DS174" s="3"/>
      <c r="DT174" s="12">
        <f t="shared" si="565"/>
        <v>71.509971509971521</v>
      </c>
      <c r="DU174" s="12">
        <f t="shared" ref="DU174:DU217" si="632">DV174+DW174</f>
        <v>70200</v>
      </c>
      <c r="DV174" s="157">
        <v>50200</v>
      </c>
      <c r="DW174" s="3">
        <v>20000</v>
      </c>
      <c r="DX174" s="3"/>
      <c r="DY174" s="3"/>
      <c r="DZ174" s="101" t="s">
        <v>1029</v>
      </c>
      <c r="EA174" s="101" t="s">
        <v>1028</v>
      </c>
      <c r="EB174" s="12"/>
      <c r="EC174" s="12"/>
      <c r="ED174" s="12">
        <f t="shared" si="566"/>
        <v>16.62049861495845</v>
      </c>
      <c r="EE174" s="12">
        <f t="shared" ref="EE174:EE217" si="633">EF174+EG174</f>
        <v>361</v>
      </c>
      <c r="EF174" s="3">
        <v>60</v>
      </c>
      <c r="EG174" s="3">
        <v>301</v>
      </c>
      <c r="EH174" s="3"/>
      <c r="EI174" s="3"/>
      <c r="EJ174" s="67" t="s">
        <v>803</v>
      </c>
      <c r="EK174" s="100">
        <v>100</v>
      </c>
      <c r="EL174" s="68" t="s">
        <v>802</v>
      </c>
      <c r="EM174" s="82">
        <v>50</v>
      </c>
      <c r="EN174" s="56"/>
      <c r="EO174" s="81"/>
      <c r="EP174" s="56"/>
      <c r="EQ174" s="81"/>
      <c r="ER174" s="3" t="s">
        <v>798</v>
      </c>
      <c r="ES174" s="3">
        <v>1</v>
      </c>
      <c r="ET174" s="147" t="s">
        <v>948</v>
      </c>
      <c r="EU174" s="3" t="s">
        <v>801</v>
      </c>
      <c r="EV174" s="3"/>
      <c r="EW174" s="3"/>
      <c r="EX174" s="16">
        <v>1347</v>
      </c>
      <c r="EZ174" s="16">
        <v>2</v>
      </c>
      <c r="FB174" s="16">
        <v>1</v>
      </c>
      <c r="FC174" s="16">
        <v>1</v>
      </c>
      <c r="FD174" s="16">
        <v>3</v>
      </c>
      <c r="FE174" s="17">
        <v>28490</v>
      </c>
      <c r="FF174" s="16">
        <v>6</v>
      </c>
      <c r="FG174" s="17">
        <v>28490</v>
      </c>
      <c r="FH174" s="16">
        <v>6</v>
      </c>
      <c r="FI174" s="16">
        <v>1</v>
      </c>
      <c r="FJ174" s="17">
        <v>33896</v>
      </c>
      <c r="FK174" s="16">
        <v>1</v>
      </c>
      <c r="FL174" s="16">
        <v>541</v>
      </c>
      <c r="FP174" s="16">
        <v>541</v>
      </c>
      <c r="FQ174" s="16">
        <v>4</v>
      </c>
      <c r="FR174" s="16" t="s">
        <v>65</v>
      </c>
      <c r="FS174" s="16">
        <v>1</v>
      </c>
      <c r="FT174">
        <v>9</v>
      </c>
      <c r="FU174">
        <v>6</v>
      </c>
      <c r="FV174" s="134">
        <v>33764</v>
      </c>
      <c r="FW174">
        <v>8</v>
      </c>
      <c r="FX174">
        <v>7</v>
      </c>
      <c r="FY174" s="134">
        <v>33823</v>
      </c>
      <c r="FZ174" s="134">
        <v>33793</v>
      </c>
      <c r="GA174" s="134">
        <v>33763</v>
      </c>
      <c r="GB174" s="134">
        <v>33733</v>
      </c>
      <c r="GC174" s="134">
        <v>33703</v>
      </c>
      <c r="GD174" s="134">
        <v>33673</v>
      </c>
      <c r="GE174" s="134">
        <v>33643</v>
      </c>
      <c r="GF174" s="134">
        <v>33458</v>
      </c>
      <c r="GG174" s="134">
        <v>33734</v>
      </c>
      <c r="GH174" s="134">
        <v>33704</v>
      </c>
      <c r="GI174" s="134">
        <v>33674</v>
      </c>
      <c r="GJ174" s="134">
        <v>33644</v>
      </c>
      <c r="GK174" s="134">
        <v>33614</v>
      </c>
      <c r="GL174" s="134">
        <v>33584</v>
      </c>
      <c r="GM174" s="134">
        <v>33399</v>
      </c>
      <c r="GN174">
        <v>1</v>
      </c>
      <c r="GO174">
        <v>0</v>
      </c>
      <c r="GP174">
        <v>0</v>
      </c>
      <c r="GQ174">
        <v>0</v>
      </c>
      <c r="GR174">
        <v>0</v>
      </c>
      <c r="GS174">
        <v>0</v>
      </c>
      <c r="GT174">
        <v>0</v>
      </c>
      <c r="GU174">
        <v>0</v>
      </c>
      <c r="GV174">
        <v>0</v>
      </c>
      <c r="GW174">
        <v>0</v>
      </c>
      <c r="GX174">
        <v>0</v>
      </c>
      <c r="GY174">
        <v>6</v>
      </c>
      <c r="GZ174">
        <v>0</v>
      </c>
      <c r="HA174">
        <v>26</v>
      </c>
      <c r="HB174">
        <v>105</v>
      </c>
      <c r="HC174">
        <v>0</v>
      </c>
      <c r="HD174">
        <v>0</v>
      </c>
      <c r="HE174">
        <v>0</v>
      </c>
      <c r="HF174">
        <v>0</v>
      </c>
      <c r="HG174">
        <v>0</v>
      </c>
      <c r="HH174">
        <v>0</v>
      </c>
      <c r="HI174">
        <v>6</v>
      </c>
      <c r="HJ174">
        <v>0</v>
      </c>
      <c r="HK174">
        <v>11</v>
      </c>
      <c r="HL174">
        <v>0</v>
      </c>
      <c r="HM174">
        <v>12</v>
      </c>
      <c r="HN174">
        <v>5</v>
      </c>
      <c r="HO174">
        <v>73</v>
      </c>
      <c r="HP174">
        <v>105</v>
      </c>
      <c r="HQ174"/>
      <c r="HR174"/>
      <c r="HS174"/>
      <c r="HT174">
        <v>1</v>
      </c>
      <c r="HU174">
        <v>1</v>
      </c>
      <c r="HV174">
        <v>0.70588235294117696</v>
      </c>
      <c r="HW174">
        <v>0.41011235955056202</v>
      </c>
      <c r="HX174"/>
      <c r="HY174"/>
      <c r="HZ174"/>
      <c r="IA174"/>
      <c r="IB174"/>
      <c r="IC174">
        <v>1</v>
      </c>
      <c r="ID174">
        <v>0.19847328244274801</v>
      </c>
    </row>
    <row r="175" spans="1:238" s="16" customFormat="1" x14ac:dyDescent="0.2">
      <c r="A175" s="16" t="s">
        <v>173</v>
      </c>
      <c r="B175" s="16">
        <v>1992</v>
      </c>
      <c r="C175" s="16">
        <v>-6</v>
      </c>
      <c r="D175" s="16" t="s">
        <v>174</v>
      </c>
      <c r="E175" s="16" t="s">
        <v>175</v>
      </c>
      <c r="G175" s="16" t="s">
        <v>176</v>
      </c>
      <c r="H175" s="16" t="s">
        <v>176</v>
      </c>
      <c r="I175" s="16" t="s">
        <v>177</v>
      </c>
      <c r="T175" s="3">
        <v>1</v>
      </c>
      <c r="U175" s="7" t="s">
        <v>178</v>
      </c>
      <c r="V175" s="3" t="s">
        <v>179</v>
      </c>
      <c r="W175" s="3" t="s">
        <v>57</v>
      </c>
      <c r="X175" s="3" t="s">
        <v>180</v>
      </c>
      <c r="Y175" s="3" t="s">
        <v>57</v>
      </c>
      <c r="Z175" s="3" t="s">
        <v>180</v>
      </c>
      <c r="AA175" s="3" t="s">
        <v>57</v>
      </c>
      <c r="AB175" s="3" t="s">
        <v>180</v>
      </c>
      <c r="AC175" s="3" t="s">
        <v>181</v>
      </c>
      <c r="AD175" s="3" t="s">
        <v>60</v>
      </c>
      <c r="AE175" s="14" t="s">
        <v>60</v>
      </c>
      <c r="AF175" s="14">
        <v>1</v>
      </c>
      <c r="AG175" s="14" t="s">
        <v>512</v>
      </c>
      <c r="AH175" s="14" t="s">
        <v>57</v>
      </c>
      <c r="AI175" s="14">
        <v>1</v>
      </c>
      <c r="AJ175" s="3">
        <v>1</v>
      </c>
      <c r="AK175" s="62">
        <v>1</v>
      </c>
      <c r="AL175" s="3">
        <v>1</v>
      </c>
      <c r="AM175" s="3">
        <v>1</v>
      </c>
      <c r="AN175" s="3">
        <v>1</v>
      </c>
      <c r="AO175" s="3">
        <v>1</v>
      </c>
      <c r="AP175" s="3">
        <v>1</v>
      </c>
      <c r="AQ175" s="3"/>
      <c r="AR175" s="3">
        <v>1</v>
      </c>
      <c r="AS175" s="3">
        <v>0</v>
      </c>
      <c r="AU175" s="16">
        <v>0</v>
      </c>
      <c r="AV175" s="3">
        <v>1300</v>
      </c>
      <c r="AW175" s="16">
        <v>130010</v>
      </c>
      <c r="AX175" s="16">
        <v>1</v>
      </c>
      <c r="AY175" s="16">
        <v>1</v>
      </c>
      <c r="AZ175" s="16">
        <v>3</v>
      </c>
      <c r="BA175" s="16">
        <v>0</v>
      </c>
      <c r="BB175" s="16">
        <v>1</v>
      </c>
      <c r="BC175" s="16">
        <v>0</v>
      </c>
      <c r="BD175" s="3" t="s">
        <v>333</v>
      </c>
      <c r="BE175" s="3" t="s">
        <v>334</v>
      </c>
      <c r="BF175" s="5" t="s">
        <v>352</v>
      </c>
      <c r="BG175" s="5" t="s">
        <v>660</v>
      </c>
      <c r="BH175" s="5" t="s">
        <v>399</v>
      </c>
      <c r="BI175" s="5" t="s">
        <v>795</v>
      </c>
      <c r="BJ175" s="5" t="s">
        <v>344</v>
      </c>
      <c r="BK175" s="5" t="s">
        <v>338</v>
      </c>
      <c r="BL175" s="5" t="s">
        <v>399</v>
      </c>
      <c r="BM175" s="5" t="s">
        <v>1058</v>
      </c>
      <c r="BN175" s="161">
        <v>2</v>
      </c>
      <c r="BO175" s="161">
        <v>1</v>
      </c>
      <c r="BP175" s="3"/>
      <c r="BQ175" s="5" t="s">
        <v>689</v>
      </c>
      <c r="BR175" s="5" t="s">
        <v>762</v>
      </c>
      <c r="BS175" s="3" t="s">
        <v>400</v>
      </c>
      <c r="BT175" s="3">
        <v>1</v>
      </c>
      <c r="BU175" s="3">
        <v>2</v>
      </c>
      <c r="BV175" s="3">
        <v>0</v>
      </c>
      <c r="BW175" s="3" t="s">
        <v>401</v>
      </c>
      <c r="BX175" s="12" t="s">
        <v>1424</v>
      </c>
      <c r="BY175" s="12">
        <v>0</v>
      </c>
      <c r="BZ175" s="12">
        <v>1</v>
      </c>
      <c r="CA175" s="12">
        <v>1</v>
      </c>
      <c r="CB175" s="12">
        <v>1</v>
      </c>
      <c r="CC175" s="5">
        <f>CA174</f>
        <v>1</v>
      </c>
      <c r="CD175" s="12">
        <v>0</v>
      </c>
      <c r="CE175" s="12">
        <v>1</v>
      </c>
      <c r="CF175" s="12">
        <v>1</v>
      </c>
      <c r="CG175" s="12">
        <v>1</v>
      </c>
      <c r="CH175" s="12">
        <v>0</v>
      </c>
      <c r="CI175" s="12">
        <v>0</v>
      </c>
      <c r="CJ175" s="12">
        <v>132</v>
      </c>
      <c r="CK175" s="19" t="s">
        <v>1480</v>
      </c>
      <c r="CL175" s="12">
        <f t="shared" si="626"/>
        <v>50</v>
      </c>
      <c r="CM175" s="12">
        <f t="shared" si="627"/>
        <v>50</v>
      </c>
      <c r="CN175" s="12">
        <f t="shared" ref="CN175" si="634">CL174</f>
        <v>49</v>
      </c>
      <c r="CO175" s="147">
        <v>1</v>
      </c>
      <c r="CP175" s="147">
        <v>1</v>
      </c>
      <c r="CQ175" s="12">
        <v>0</v>
      </c>
      <c r="CR175" s="161">
        <v>0</v>
      </c>
      <c r="CS175" s="161">
        <v>1</v>
      </c>
      <c r="CT175" s="161">
        <v>0</v>
      </c>
      <c r="CU175" s="12">
        <v>0</v>
      </c>
      <c r="CV175" s="161">
        <v>0</v>
      </c>
      <c r="CW175" s="161">
        <v>1</v>
      </c>
      <c r="CX175" s="161">
        <v>0</v>
      </c>
      <c r="CY175" s="12">
        <v>83.37950138504155</v>
      </c>
      <c r="CZ175" s="12">
        <v>28.490028490028489</v>
      </c>
      <c r="DA175" s="12">
        <v>0</v>
      </c>
      <c r="DB175" s="12">
        <v>0</v>
      </c>
      <c r="DC175" s="12">
        <v>0</v>
      </c>
      <c r="DD175" s="12">
        <f t="shared" ref="DD175" si="635">100-EM175</f>
        <v>50</v>
      </c>
      <c r="DE175" s="12">
        <f t="shared" si="532"/>
        <v>50</v>
      </c>
      <c r="DF175" s="12">
        <f t="shared" ref="DF175:DF217" si="636">EM175</f>
        <v>50</v>
      </c>
      <c r="DG175" s="12">
        <f t="shared" ref="DG175" si="637">EM175</f>
        <v>50</v>
      </c>
      <c r="DH175" s="12">
        <f>DD174</f>
        <v>0</v>
      </c>
      <c r="DI175" s="12">
        <f t="shared" ref="DI175:DI217" si="638">DE174</f>
        <v>49</v>
      </c>
      <c r="DJ175" s="147">
        <v>1</v>
      </c>
      <c r="DK175" s="3" t="s">
        <v>320</v>
      </c>
      <c r="DL175" s="3">
        <v>2</v>
      </c>
      <c r="DM175" s="3" t="s">
        <v>796</v>
      </c>
      <c r="DN175" s="3" t="s">
        <v>401</v>
      </c>
      <c r="DO175" s="3" t="s">
        <v>797</v>
      </c>
      <c r="DP175" s="3"/>
      <c r="DQ175" s="3"/>
      <c r="DR175" s="3"/>
      <c r="DS175" s="3"/>
      <c r="DT175" s="12">
        <f t="shared" si="570"/>
        <v>28.490028490028489</v>
      </c>
      <c r="DU175" s="12">
        <f t="shared" si="632"/>
        <v>70200</v>
      </c>
      <c r="DV175" s="157">
        <v>50200</v>
      </c>
      <c r="DW175" s="3">
        <v>20000</v>
      </c>
      <c r="DX175" s="3"/>
      <c r="DY175" s="3"/>
      <c r="DZ175" s="101" t="s">
        <v>1029</v>
      </c>
      <c r="EA175" s="101" t="s">
        <v>1028</v>
      </c>
      <c r="EB175" s="12"/>
      <c r="EC175" s="12"/>
      <c r="ED175" s="12">
        <f t="shared" si="571"/>
        <v>83.37950138504155</v>
      </c>
      <c r="EE175" s="12">
        <f t="shared" si="633"/>
        <v>361</v>
      </c>
      <c r="EF175" s="3">
        <v>60</v>
      </c>
      <c r="EG175" s="3">
        <v>301</v>
      </c>
      <c r="EH175" s="3"/>
      <c r="EI175" s="3"/>
      <c r="EJ175" s="67" t="s">
        <v>803</v>
      </c>
      <c r="EK175" s="100">
        <v>100</v>
      </c>
      <c r="EL175" s="68" t="s">
        <v>802</v>
      </c>
      <c r="EM175" s="82">
        <v>50</v>
      </c>
      <c r="EN175" s="56"/>
      <c r="EO175" s="81"/>
      <c r="EP175" s="56"/>
      <c r="EQ175" s="81"/>
      <c r="ER175" s="3" t="s">
        <v>798</v>
      </c>
      <c r="ES175" s="3">
        <v>1</v>
      </c>
      <c r="ET175" s="147" t="s">
        <v>948</v>
      </c>
      <c r="EU175" s="3" t="s">
        <v>801</v>
      </c>
      <c r="EV175" s="3"/>
      <c r="EW175" s="3"/>
      <c r="EX175" s="16">
        <v>1347</v>
      </c>
      <c r="EZ175" s="16">
        <v>2</v>
      </c>
      <c r="FB175" s="16">
        <v>1</v>
      </c>
      <c r="FC175" s="16">
        <v>1</v>
      </c>
      <c r="FD175" s="16">
        <v>3</v>
      </c>
      <c r="FE175" s="17">
        <v>28490</v>
      </c>
      <c r="FF175" s="16">
        <v>6</v>
      </c>
      <c r="FG175" s="17">
        <v>28490</v>
      </c>
      <c r="FH175" s="16">
        <v>6</v>
      </c>
      <c r="FI175" s="16">
        <v>1</v>
      </c>
      <c r="FJ175" s="17">
        <v>33896</v>
      </c>
      <c r="FK175" s="16">
        <v>1</v>
      </c>
      <c r="FL175" s="16">
        <v>541</v>
      </c>
      <c r="FP175" s="16">
        <v>541</v>
      </c>
      <c r="FQ175" s="16">
        <v>4</v>
      </c>
      <c r="FR175" s="16" t="s">
        <v>65</v>
      </c>
      <c r="FS175" s="16">
        <v>1</v>
      </c>
      <c r="FT175">
        <v>9</v>
      </c>
      <c r="FU175">
        <v>6</v>
      </c>
      <c r="FV175" s="134">
        <v>33764</v>
      </c>
      <c r="FW175">
        <v>8</v>
      </c>
      <c r="FX175">
        <v>7</v>
      </c>
      <c r="FY175" s="134">
        <v>33823</v>
      </c>
      <c r="FZ175" s="134">
        <v>33793</v>
      </c>
      <c r="GA175" s="134">
        <v>33763</v>
      </c>
      <c r="GB175" s="134">
        <v>33733</v>
      </c>
      <c r="GC175" s="134">
        <v>33703</v>
      </c>
      <c r="GD175" s="134">
        <v>33673</v>
      </c>
      <c r="GE175" s="134">
        <v>33643</v>
      </c>
      <c r="GF175" s="134">
        <v>33458</v>
      </c>
      <c r="GG175" s="134">
        <v>33734</v>
      </c>
      <c r="GH175" s="134">
        <v>33704</v>
      </c>
      <c r="GI175" s="134">
        <v>33674</v>
      </c>
      <c r="GJ175" s="134">
        <v>33644</v>
      </c>
      <c r="GK175" s="134">
        <v>33614</v>
      </c>
      <c r="GL175" s="134">
        <v>33584</v>
      </c>
      <c r="GM175" s="134">
        <v>33399</v>
      </c>
      <c r="GN175">
        <v>1</v>
      </c>
      <c r="GO175">
        <v>0</v>
      </c>
      <c r="GP175">
        <v>0</v>
      </c>
      <c r="GQ175">
        <v>0</v>
      </c>
      <c r="GR175">
        <v>0</v>
      </c>
      <c r="GS175">
        <v>0</v>
      </c>
      <c r="GT175">
        <v>0</v>
      </c>
      <c r="GU175">
        <v>0</v>
      </c>
      <c r="GV175">
        <v>0</v>
      </c>
      <c r="GW175">
        <v>0</v>
      </c>
      <c r="GX175">
        <v>0</v>
      </c>
      <c r="GY175">
        <v>6</v>
      </c>
      <c r="GZ175">
        <v>0</v>
      </c>
      <c r="HA175">
        <v>26</v>
      </c>
      <c r="HB175">
        <v>105</v>
      </c>
      <c r="HC175">
        <v>0</v>
      </c>
      <c r="HD175">
        <v>0</v>
      </c>
      <c r="HE175">
        <v>0</v>
      </c>
      <c r="HF175">
        <v>0</v>
      </c>
      <c r="HG175">
        <v>0</v>
      </c>
      <c r="HH175">
        <v>0</v>
      </c>
      <c r="HI175">
        <v>6</v>
      </c>
      <c r="HJ175">
        <v>0</v>
      </c>
      <c r="HK175">
        <v>11</v>
      </c>
      <c r="HL175">
        <v>0</v>
      </c>
      <c r="HM175">
        <v>12</v>
      </c>
      <c r="HN175">
        <v>5</v>
      </c>
      <c r="HO175">
        <v>73</v>
      </c>
      <c r="HP175">
        <v>105</v>
      </c>
      <c r="HQ175"/>
      <c r="HR175"/>
      <c r="HS175"/>
      <c r="HT175">
        <v>0</v>
      </c>
      <c r="HU175">
        <v>0</v>
      </c>
      <c r="HV175">
        <v>0.29411764705882398</v>
      </c>
      <c r="HW175">
        <v>0.58988764044943798</v>
      </c>
      <c r="HX175"/>
      <c r="HY175"/>
      <c r="HZ175"/>
      <c r="IA175"/>
      <c r="IB175"/>
      <c r="IC175">
        <v>0</v>
      </c>
      <c r="ID175">
        <v>0.80152671755725202</v>
      </c>
    </row>
    <row r="176" spans="1:238" s="16" customFormat="1" x14ac:dyDescent="0.2">
      <c r="A176" s="16" t="s">
        <v>173</v>
      </c>
      <c r="B176" s="16">
        <v>1992</v>
      </c>
      <c r="C176" s="16">
        <v>-6</v>
      </c>
      <c r="D176" s="16" t="s">
        <v>174</v>
      </c>
      <c r="E176" s="16" t="s">
        <v>175</v>
      </c>
      <c r="G176" s="16" t="s">
        <v>176</v>
      </c>
      <c r="H176" s="16" t="s">
        <v>176</v>
      </c>
      <c r="I176" s="16" t="s">
        <v>177</v>
      </c>
      <c r="T176" s="3">
        <v>1</v>
      </c>
      <c r="U176" s="7" t="s">
        <v>178</v>
      </c>
      <c r="V176" s="3" t="s">
        <v>179</v>
      </c>
      <c r="W176" s="3" t="s">
        <v>57</v>
      </c>
      <c r="X176" s="3" t="s">
        <v>180</v>
      </c>
      <c r="Y176" s="3" t="s">
        <v>57</v>
      </c>
      <c r="Z176" s="3" t="s">
        <v>180</v>
      </c>
      <c r="AA176" s="3" t="s">
        <v>57</v>
      </c>
      <c r="AB176" s="3" t="s">
        <v>180</v>
      </c>
      <c r="AC176" s="3" t="s">
        <v>181</v>
      </c>
      <c r="AD176" s="3" t="s">
        <v>60</v>
      </c>
      <c r="AE176" s="14" t="s">
        <v>60</v>
      </c>
      <c r="AF176" s="14">
        <v>1</v>
      </c>
      <c r="AG176" s="14" t="s">
        <v>512</v>
      </c>
      <c r="AH176" s="14" t="s">
        <v>57</v>
      </c>
      <c r="AI176" s="14">
        <v>1</v>
      </c>
      <c r="AJ176" s="3">
        <v>1</v>
      </c>
      <c r="AK176" s="62">
        <v>1</v>
      </c>
      <c r="AL176" s="3">
        <v>1</v>
      </c>
      <c r="AM176" s="3">
        <v>1</v>
      </c>
      <c r="AN176" s="3">
        <v>1</v>
      </c>
      <c r="AO176" s="3">
        <v>1</v>
      </c>
      <c r="AP176" s="3">
        <v>1</v>
      </c>
      <c r="AQ176" s="3"/>
      <c r="AR176" s="3">
        <v>1</v>
      </c>
      <c r="AS176" s="3">
        <v>0</v>
      </c>
      <c r="AU176" s="16">
        <v>0</v>
      </c>
      <c r="AV176" s="3">
        <v>1300</v>
      </c>
      <c r="AW176" s="16">
        <v>130020</v>
      </c>
      <c r="AX176" s="16">
        <v>1</v>
      </c>
      <c r="AY176" s="16">
        <v>1</v>
      </c>
      <c r="AZ176" s="16">
        <v>3</v>
      </c>
      <c r="BA176" s="16">
        <v>0</v>
      </c>
      <c r="BB176" s="16">
        <v>1</v>
      </c>
      <c r="BC176" s="16">
        <v>0</v>
      </c>
      <c r="BD176" s="3" t="s">
        <v>333</v>
      </c>
      <c r="BE176" s="3" t="s">
        <v>615</v>
      </c>
      <c r="BF176" s="5" t="s">
        <v>352</v>
      </c>
      <c r="BG176" s="5" t="s">
        <v>660</v>
      </c>
      <c r="BH176" s="5" t="s">
        <v>399</v>
      </c>
      <c r="BI176" s="5" t="s">
        <v>795</v>
      </c>
      <c r="BJ176" s="5" t="s">
        <v>344</v>
      </c>
      <c r="BK176" s="5" t="s">
        <v>338</v>
      </c>
      <c r="BL176" s="5" t="s">
        <v>399</v>
      </c>
      <c r="BM176" s="5" t="s">
        <v>1058</v>
      </c>
      <c r="BN176" s="161">
        <v>2</v>
      </c>
      <c r="BO176" s="161">
        <v>1</v>
      </c>
      <c r="BP176" s="3"/>
      <c r="BQ176" s="5" t="s">
        <v>689</v>
      </c>
      <c r="BR176" s="5" t="s">
        <v>762</v>
      </c>
      <c r="BS176" s="3" t="s">
        <v>400</v>
      </c>
      <c r="BT176" s="3">
        <v>1</v>
      </c>
      <c r="BU176" s="3">
        <v>2</v>
      </c>
      <c r="BV176" s="3">
        <v>0</v>
      </c>
      <c r="BW176" s="3" t="s">
        <v>175</v>
      </c>
      <c r="BX176" s="12" t="s">
        <v>320</v>
      </c>
      <c r="BY176" s="12">
        <v>1</v>
      </c>
      <c r="BZ176" s="12">
        <v>0</v>
      </c>
      <c r="CA176" s="12">
        <v>1</v>
      </c>
      <c r="CB176" s="12">
        <v>1</v>
      </c>
      <c r="CC176" s="5">
        <f>CA177</f>
        <v>1</v>
      </c>
      <c r="CD176" s="12">
        <v>0</v>
      </c>
      <c r="CE176" s="12">
        <v>1</v>
      </c>
      <c r="CF176" s="12">
        <v>1</v>
      </c>
      <c r="CG176" s="12">
        <v>1</v>
      </c>
      <c r="CH176" s="12">
        <v>0</v>
      </c>
      <c r="CI176" s="12">
        <v>0</v>
      </c>
      <c r="CJ176" s="12">
        <v>131</v>
      </c>
      <c r="CK176" s="19" t="s">
        <v>1479</v>
      </c>
      <c r="CL176" s="12">
        <f t="shared" si="626"/>
        <v>49</v>
      </c>
      <c r="CM176" s="12">
        <f t="shared" ref="CM176:CM217" si="639">DG176</f>
        <v>51</v>
      </c>
      <c r="CN176" s="12">
        <f t="shared" ref="CN176" si="640">CL177</f>
        <v>50</v>
      </c>
      <c r="CO176" s="3">
        <v>1</v>
      </c>
      <c r="CP176" s="3">
        <v>1</v>
      </c>
      <c r="CQ176" s="12">
        <v>0</v>
      </c>
      <c r="CR176" s="161">
        <v>0</v>
      </c>
      <c r="CS176" s="161">
        <v>1</v>
      </c>
      <c r="CT176" s="161">
        <v>0</v>
      </c>
      <c r="CU176" s="12">
        <v>0</v>
      </c>
      <c r="CV176" s="161">
        <v>0</v>
      </c>
      <c r="CW176" s="161">
        <v>1</v>
      </c>
      <c r="CX176" s="161">
        <v>0</v>
      </c>
      <c r="CY176" s="12">
        <v>16.62049861495845</v>
      </c>
      <c r="CZ176" s="12">
        <v>71.509971509971521</v>
      </c>
      <c r="DA176" s="12">
        <v>0</v>
      </c>
      <c r="DB176" s="12">
        <v>0</v>
      </c>
      <c r="DC176" s="12">
        <v>0</v>
      </c>
      <c r="DD176" s="96">
        <f t="shared" ref="DD176" si="641">100-EK176</f>
        <v>0</v>
      </c>
      <c r="DE176" s="96">
        <f t="shared" si="532"/>
        <v>49</v>
      </c>
      <c r="DF176" s="96">
        <f t="shared" si="630"/>
        <v>100</v>
      </c>
      <c r="DG176" s="96">
        <v>51</v>
      </c>
      <c r="DH176" s="96">
        <f>DD177</f>
        <v>50</v>
      </c>
      <c r="DI176" s="96">
        <f t="shared" si="631"/>
        <v>50</v>
      </c>
      <c r="DJ176" s="3">
        <v>1</v>
      </c>
      <c r="DK176" s="3" t="s">
        <v>320</v>
      </c>
      <c r="DL176" s="3">
        <v>2</v>
      </c>
      <c r="DM176" s="3" t="s">
        <v>796</v>
      </c>
      <c r="DN176" s="3" t="s">
        <v>401</v>
      </c>
      <c r="DO176" s="3" t="s">
        <v>797</v>
      </c>
      <c r="DP176" s="3"/>
      <c r="DQ176" s="3"/>
      <c r="DR176" s="3"/>
      <c r="DS176" s="3"/>
      <c r="DT176" s="12">
        <f t="shared" si="565"/>
        <v>71.509971509971521</v>
      </c>
      <c r="DU176" s="12">
        <f t="shared" si="632"/>
        <v>70200</v>
      </c>
      <c r="DV176" s="157">
        <v>50200</v>
      </c>
      <c r="DW176" s="3">
        <v>20000</v>
      </c>
      <c r="DX176" s="3"/>
      <c r="DY176" s="3"/>
      <c r="DZ176" s="101" t="s">
        <v>1029</v>
      </c>
      <c r="EA176" s="101" t="s">
        <v>1028</v>
      </c>
      <c r="EB176" s="12"/>
      <c r="EC176" s="12"/>
      <c r="ED176" s="12">
        <f t="shared" si="566"/>
        <v>16.62049861495845</v>
      </c>
      <c r="EE176" s="12">
        <f t="shared" si="633"/>
        <v>361</v>
      </c>
      <c r="EF176" s="3">
        <v>60</v>
      </c>
      <c r="EG176" s="3">
        <v>301</v>
      </c>
      <c r="EH176" s="3"/>
      <c r="EI176" s="3"/>
      <c r="EJ176" s="67" t="s">
        <v>803</v>
      </c>
      <c r="EK176" s="100">
        <v>100</v>
      </c>
      <c r="EL176" s="68" t="s">
        <v>799</v>
      </c>
      <c r="EM176" s="82">
        <v>50</v>
      </c>
      <c r="EN176" s="56"/>
      <c r="EO176" s="81"/>
      <c r="EP176" s="56"/>
      <c r="EQ176" s="81"/>
      <c r="ER176" s="3" t="s">
        <v>798</v>
      </c>
      <c r="ES176" s="3">
        <v>1</v>
      </c>
      <c r="ET176" s="3" t="s">
        <v>948</v>
      </c>
      <c r="EU176" s="3" t="s">
        <v>801</v>
      </c>
      <c r="EV176" s="3"/>
      <c r="EW176" s="3"/>
      <c r="EX176" s="16">
        <v>1347</v>
      </c>
      <c r="EZ176" s="16">
        <v>2</v>
      </c>
      <c r="FB176" s="16">
        <v>1</v>
      </c>
      <c r="FC176" s="16">
        <v>1</v>
      </c>
      <c r="FD176" s="16">
        <v>3</v>
      </c>
      <c r="FE176" s="17">
        <v>28490</v>
      </c>
      <c r="FF176" s="16">
        <v>6</v>
      </c>
      <c r="FG176" s="17">
        <v>28490</v>
      </c>
      <c r="FH176" s="16">
        <v>6</v>
      </c>
      <c r="FI176" s="16">
        <v>1</v>
      </c>
      <c r="FJ176" s="17">
        <v>33896</v>
      </c>
      <c r="FK176" s="16">
        <v>1</v>
      </c>
      <c r="FL176" s="16">
        <v>541</v>
      </c>
      <c r="FP176" s="16">
        <v>541</v>
      </c>
      <c r="FQ176" s="16">
        <v>4</v>
      </c>
      <c r="FR176" s="16" t="s">
        <v>65</v>
      </c>
      <c r="FS176" s="16">
        <v>1</v>
      </c>
      <c r="FT176">
        <v>9</v>
      </c>
      <c r="FU176">
        <v>6</v>
      </c>
      <c r="FV176" s="134">
        <v>33764</v>
      </c>
      <c r="FW176">
        <v>8</v>
      </c>
      <c r="FX176">
        <v>7</v>
      </c>
      <c r="FY176" s="134">
        <v>33823</v>
      </c>
      <c r="FZ176" s="134">
        <v>33793</v>
      </c>
      <c r="GA176" s="134">
        <v>33763</v>
      </c>
      <c r="GB176" s="134">
        <v>33733</v>
      </c>
      <c r="GC176" s="134">
        <v>33703</v>
      </c>
      <c r="GD176" s="134">
        <v>33673</v>
      </c>
      <c r="GE176" s="134">
        <v>33643</v>
      </c>
      <c r="GF176" s="134">
        <v>33458</v>
      </c>
      <c r="GG176" s="134">
        <v>33734</v>
      </c>
      <c r="GH176" s="134">
        <v>33704</v>
      </c>
      <c r="GI176" s="134">
        <v>33674</v>
      </c>
      <c r="GJ176" s="134">
        <v>33644</v>
      </c>
      <c r="GK176" s="134">
        <v>33614</v>
      </c>
      <c r="GL176" s="134">
        <v>33584</v>
      </c>
      <c r="GM176" s="134">
        <v>33399</v>
      </c>
      <c r="GN176">
        <v>1</v>
      </c>
      <c r="GO176">
        <v>0</v>
      </c>
      <c r="GP176">
        <v>0</v>
      </c>
      <c r="GQ176">
        <v>0</v>
      </c>
      <c r="GR176">
        <v>0</v>
      </c>
      <c r="GS176">
        <v>0</v>
      </c>
      <c r="GT176">
        <v>0</v>
      </c>
      <c r="GU176">
        <v>0</v>
      </c>
      <c r="GV176">
        <v>0</v>
      </c>
      <c r="GW176">
        <v>0</v>
      </c>
      <c r="GX176">
        <v>0</v>
      </c>
      <c r="GY176">
        <v>6</v>
      </c>
      <c r="GZ176">
        <v>0</v>
      </c>
      <c r="HA176">
        <v>26</v>
      </c>
      <c r="HB176">
        <v>105</v>
      </c>
      <c r="HC176">
        <v>0</v>
      </c>
      <c r="HD176">
        <v>0</v>
      </c>
      <c r="HE176">
        <v>0</v>
      </c>
      <c r="HF176">
        <v>0</v>
      </c>
      <c r="HG176">
        <v>0</v>
      </c>
      <c r="HH176">
        <v>0</v>
      </c>
      <c r="HI176">
        <v>6</v>
      </c>
      <c r="HJ176">
        <v>0</v>
      </c>
      <c r="HK176">
        <v>11</v>
      </c>
      <c r="HL176">
        <v>0</v>
      </c>
      <c r="HM176">
        <v>12</v>
      </c>
      <c r="HN176">
        <v>5</v>
      </c>
      <c r="HO176">
        <v>73</v>
      </c>
      <c r="HP176">
        <v>105</v>
      </c>
      <c r="HQ176"/>
      <c r="HR176"/>
      <c r="HS176"/>
      <c r="HT176">
        <v>1</v>
      </c>
      <c r="HU176">
        <v>1</v>
      </c>
      <c r="HV176">
        <v>0.70588235294117696</v>
      </c>
      <c r="HW176">
        <v>0.41011235955056202</v>
      </c>
      <c r="HX176"/>
      <c r="HY176"/>
      <c r="HZ176"/>
      <c r="IA176"/>
      <c r="IB176"/>
      <c r="IC176">
        <v>1</v>
      </c>
      <c r="ID176">
        <v>0.19847328244274801</v>
      </c>
    </row>
    <row r="177" spans="1:238" s="16" customFormat="1" x14ac:dyDescent="0.2">
      <c r="A177" s="16" t="s">
        <v>173</v>
      </c>
      <c r="B177" s="16">
        <v>1992</v>
      </c>
      <c r="C177" s="16">
        <v>-6</v>
      </c>
      <c r="D177" s="16" t="s">
        <v>174</v>
      </c>
      <c r="E177" s="16" t="s">
        <v>175</v>
      </c>
      <c r="G177" s="16" t="s">
        <v>176</v>
      </c>
      <c r="H177" s="16" t="s">
        <v>176</v>
      </c>
      <c r="I177" s="16" t="s">
        <v>177</v>
      </c>
      <c r="T177" s="3">
        <v>1</v>
      </c>
      <c r="U177" s="7" t="s">
        <v>178</v>
      </c>
      <c r="V177" s="3" t="s">
        <v>179</v>
      </c>
      <c r="W177" s="3" t="s">
        <v>57</v>
      </c>
      <c r="X177" s="3" t="s">
        <v>180</v>
      </c>
      <c r="Y177" s="3" t="s">
        <v>57</v>
      </c>
      <c r="Z177" s="3" t="s">
        <v>180</v>
      </c>
      <c r="AA177" s="3" t="s">
        <v>57</v>
      </c>
      <c r="AB177" s="3" t="s">
        <v>180</v>
      </c>
      <c r="AC177" s="3" t="s">
        <v>181</v>
      </c>
      <c r="AD177" s="3" t="s">
        <v>60</v>
      </c>
      <c r="AE177" s="14" t="s">
        <v>60</v>
      </c>
      <c r="AF177" s="14">
        <v>1</v>
      </c>
      <c r="AG177" s="14" t="s">
        <v>512</v>
      </c>
      <c r="AH177" s="14" t="s">
        <v>57</v>
      </c>
      <c r="AI177" s="14">
        <v>1</v>
      </c>
      <c r="AJ177" s="3">
        <v>1</v>
      </c>
      <c r="AK177" s="62">
        <v>1</v>
      </c>
      <c r="AL177" s="3">
        <v>1</v>
      </c>
      <c r="AM177" s="3">
        <v>1</v>
      </c>
      <c r="AN177" s="3">
        <v>1</v>
      </c>
      <c r="AO177" s="3">
        <v>1</v>
      </c>
      <c r="AP177" s="3">
        <v>1</v>
      </c>
      <c r="AQ177" s="3"/>
      <c r="AR177" s="3">
        <v>1</v>
      </c>
      <c r="AS177" s="3">
        <v>0</v>
      </c>
      <c r="AU177" s="16">
        <v>0</v>
      </c>
      <c r="AV177" s="3">
        <v>1300</v>
      </c>
      <c r="AW177" s="16">
        <v>130020</v>
      </c>
      <c r="AX177" s="16">
        <v>1</v>
      </c>
      <c r="AY177" s="16">
        <v>1</v>
      </c>
      <c r="AZ177" s="16">
        <v>3</v>
      </c>
      <c r="BA177" s="16">
        <v>0</v>
      </c>
      <c r="BB177" s="16">
        <v>1</v>
      </c>
      <c r="BC177" s="16">
        <v>0</v>
      </c>
      <c r="BD177" s="3" t="s">
        <v>333</v>
      </c>
      <c r="BE177" s="3" t="s">
        <v>615</v>
      </c>
      <c r="BF177" s="5" t="s">
        <v>352</v>
      </c>
      <c r="BG177" s="5" t="s">
        <v>660</v>
      </c>
      <c r="BH177" s="5" t="s">
        <v>399</v>
      </c>
      <c r="BI177" s="5" t="s">
        <v>795</v>
      </c>
      <c r="BJ177" s="5" t="s">
        <v>344</v>
      </c>
      <c r="BK177" s="5" t="s">
        <v>338</v>
      </c>
      <c r="BL177" s="5" t="s">
        <v>399</v>
      </c>
      <c r="BM177" s="5" t="s">
        <v>1058</v>
      </c>
      <c r="BN177" s="161">
        <v>2</v>
      </c>
      <c r="BO177" s="161">
        <v>1</v>
      </c>
      <c r="BP177" s="3"/>
      <c r="BQ177" s="5" t="s">
        <v>689</v>
      </c>
      <c r="BR177" s="5" t="s">
        <v>762</v>
      </c>
      <c r="BS177" s="3" t="s">
        <v>400</v>
      </c>
      <c r="BT177" s="3">
        <v>1</v>
      </c>
      <c r="BU177" s="3">
        <v>2</v>
      </c>
      <c r="BV177" s="3">
        <v>0</v>
      </c>
      <c r="BW177" s="3" t="s">
        <v>401</v>
      </c>
      <c r="BX177" s="12" t="s">
        <v>1424</v>
      </c>
      <c r="BY177" s="12">
        <v>0</v>
      </c>
      <c r="BZ177" s="12">
        <v>1</v>
      </c>
      <c r="CA177" s="12">
        <v>1</v>
      </c>
      <c r="CB177" s="12">
        <v>1</v>
      </c>
      <c r="CC177" s="5">
        <f>CA176</f>
        <v>1</v>
      </c>
      <c r="CD177" s="12">
        <v>0</v>
      </c>
      <c r="CE177" s="12">
        <v>1</v>
      </c>
      <c r="CF177" s="12">
        <v>1</v>
      </c>
      <c r="CG177" s="12">
        <v>1</v>
      </c>
      <c r="CH177" s="12">
        <v>0</v>
      </c>
      <c r="CI177" s="12">
        <v>0</v>
      </c>
      <c r="CJ177" s="12">
        <v>132</v>
      </c>
      <c r="CK177" s="19" t="s">
        <v>1480</v>
      </c>
      <c r="CL177" s="12">
        <f t="shared" si="626"/>
        <v>50</v>
      </c>
      <c r="CM177" s="12">
        <f t="shared" si="639"/>
        <v>50</v>
      </c>
      <c r="CN177" s="12">
        <f t="shared" ref="CN177" si="642">CL176</f>
        <v>49</v>
      </c>
      <c r="CO177" s="3">
        <v>1</v>
      </c>
      <c r="CP177" s="3">
        <v>1</v>
      </c>
      <c r="CQ177" s="12">
        <v>0</v>
      </c>
      <c r="CR177" s="161">
        <v>0</v>
      </c>
      <c r="CS177" s="161">
        <v>1</v>
      </c>
      <c r="CT177" s="161">
        <v>0</v>
      </c>
      <c r="CU177" s="12">
        <v>0</v>
      </c>
      <c r="CV177" s="161">
        <v>0</v>
      </c>
      <c r="CW177" s="161">
        <v>1</v>
      </c>
      <c r="CX177" s="161">
        <v>0</v>
      </c>
      <c r="CY177" s="12">
        <v>83.37950138504155</v>
      </c>
      <c r="CZ177" s="12">
        <v>28.490028490028489</v>
      </c>
      <c r="DA177" s="12">
        <v>0</v>
      </c>
      <c r="DB177" s="12">
        <v>0</v>
      </c>
      <c r="DC177" s="12">
        <v>0</v>
      </c>
      <c r="DD177" s="12">
        <f t="shared" ref="DD177" si="643">100-EM177</f>
        <v>50</v>
      </c>
      <c r="DE177" s="12">
        <f t="shared" si="532"/>
        <v>50</v>
      </c>
      <c r="DF177" s="12">
        <f t="shared" si="636"/>
        <v>50</v>
      </c>
      <c r="DG177" s="12">
        <f t="shared" ref="DG177" si="644">EM177</f>
        <v>50</v>
      </c>
      <c r="DH177" s="12">
        <f>DD176</f>
        <v>0</v>
      </c>
      <c r="DI177" s="12">
        <f t="shared" si="638"/>
        <v>49</v>
      </c>
      <c r="DJ177" s="3">
        <v>1</v>
      </c>
      <c r="DK177" s="3" t="s">
        <v>320</v>
      </c>
      <c r="DL177" s="3">
        <v>2</v>
      </c>
      <c r="DM177" s="3" t="s">
        <v>796</v>
      </c>
      <c r="DN177" s="3" t="s">
        <v>401</v>
      </c>
      <c r="DO177" s="3" t="s">
        <v>797</v>
      </c>
      <c r="DP177" s="3"/>
      <c r="DQ177" s="3"/>
      <c r="DR177" s="3"/>
      <c r="DS177" s="3"/>
      <c r="DT177" s="12">
        <f t="shared" si="570"/>
        <v>28.490028490028489</v>
      </c>
      <c r="DU177" s="12">
        <f t="shared" si="632"/>
        <v>70200</v>
      </c>
      <c r="DV177" s="157">
        <v>50200</v>
      </c>
      <c r="DW177" s="3">
        <v>20000</v>
      </c>
      <c r="DX177" s="3"/>
      <c r="DY177" s="3"/>
      <c r="DZ177" s="101" t="s">
        <v>1029</v>
      </c>
      <c r="EA177" s="101" t="s">
        <v>1028</v>
      </c>
      <c r="EB177" s="12"/>
      <c r="EC177" s="12"/>
      <c r="ED177" s="12">
        <f t="shared" si="571"/>
        <v>83.37950138504155</v>
      </c>
      <c r="EE177" s="12">
        <f t="shared" si="633"/>
        <v>361</v>
      </c>
      <c r="EF177" s="3">
        <v>60</v>
      </c>
      <c r="EG177" s="3">
        <v>301</v>
      </c>
      <c r="EH177" s="3"/>
      <c r="EI177" s="3"/>
      <c r="EJ177" s="67" t="s">
        <v>803</v>
      </c>
      <c r="EK177" s="100">
        <v>100</v>
      </c>
      <c r="EL177" s="68" t="s">
        <v>799</v>
      </c>
      <c r="EM177" s="82">
        <v>50</v>
      </c>
      <c r="EN177" s="56"/>
      <c r="EO177" s="81"/>
      <c r="EP177" s="56"/>
      <c r="EQ177" s="81"/>
      <c r="ER177" s="3" t="s">
        <v>798</v>
      </c>
      <c r="ES177" s="3">
        <v>1</v>
      </c>
      <c r="ET177" s="3" t="s">
        <v>948</v>
      </c>
      <c r="EU177" s="3" t="s">
        <v>801</v>
      </c>
      <c r="EV177" s="3"/>
      <c r="EW177" s="3"/>
      <c r="EX177" s="16">
        <v>1347</v>
      </c>
      <c r="EZ177" s="16">
        <v>2</v>
      </c>
      <c r="FB177" s="16">
        <v>1</v>
      </c>
      <c r="FC177" s="16">
        <v>1</v>
      </c>
      <c r="FD177" s="16">
        <v>3</v>
      </c>
      <c r="FE177" s="17">
        <v>28490</v>
      </c>
      <c r="FF177" s="16">
        <v>6</v>
      </c>
      <c r="FG177" s="17">
        <v>28490</v>
      </c>
      <c r="FH177" s="16">
        <v>6</v>
      </c>
      <c r="FI177" s="16">
        <v>1</v>
      </c>
      <c r="FJ177" s="17">
        <v>33896</v>
      </c>
      <c r="FK177" s="16">
        <v>1</v>
      </c>
      <c r="FL177" s="16">
        <v>541</v>
      </c>
      <c r="FP177" s="16">
        <v>541</v>
      </c>
      <c r="FQ177" s="16">
        <v>4</v>
      </c>
      <c r="FR177" s="16" t="s">
        <v>65</v>
      </c>
      <c r="FS177" s="16">
        <v>1</v>
      </c>
      <c r="FT177">
        <v>9</v>
      </c>
      <c r="FU177">
        <v>6</v>
      </c>
      <c r="FV177" s="134">
        <v>33764</v>
      </c>
      <c r="FW177">
        <v>8</v>
      </c>
      <c r="FX177">
        <v>7</v>
      </c>
      <c r="FY177" s="134">
        <v>33823</v>
      </c>
      <c r="FZ177" s="134">
        <v>33793</v>
      </c>
      <c r="GA177" s="134">
        <v>33763</v>
      </c>
      <c r="GB177" s="134">
        <v>33733</v>
      </c>
      <c r="GC177" s="134">
        <v>33703</v>
      </c>
      <c r="GD177" s="134">
        <v>33673</v>
      </c>
      <c r="GE177" s="134">
        <v>33643</v>
      </c>
      <c r="GF177" s="134">
        <v>33458</v>
      </c>
      <c r="GG177" s="134">
        <v>33734</v>
      </c>
      <c r="GH177" s="134">
        <v>33704</v>
      </c>
      <c r="GI177" s="134">
        <v>33674</v>
      </c>
      <c r="GJ177" s="134">
        <v>33644</v>
      </c>
      <c r="GK177" s="134">
        <v>33614</v>
      </c>
      <c r="GL177" s="134">
        <v>33584</v>
      </c>
      <c r="GM177" s="134">
        <v>33399</v>
      </c>
      <c r="GN177">
        <v>1</v>
      </c>
      <c r="GO177">
        <v>0</v>
      </c>
      <c r="GP177">
        <v>0</v>
      </c>
      <c r="GQ177">
        <v>0</v>
      </c>
      <c r="GR177">
        <v>0</v>
      </c>
      <c r="GS177">
        <v>0</v>
      </c>
      <c r="GT177">
        <v>0</v>
      </c>
      <c r="GU177">
        <v>0</v>
      </c>
      <c r="GV177">
        <v>0</v>
      </c>
      <c r="GW177">
        <v>0</v>
      </c>
      <c r="GX177">
        <v>0</v>
      </c>
      <c r="GY177">
        <v>6</v>
      </c>
      <c r="GZ177">
        <v>0</v>
      </c>
      <c r="HA177">
        <v>26</v>
      </c>
      <c r="HB177">
        <v>105</v>
      </c>
      <c r="HC177">
        <v>0</v>
      </c>
      <c r="HD177">
        <v>0</v>
      </c>
      <c r="HE177">
        <v>0</v>
      </c>
      <c r="HF177">
        <v>0</v>
      </c>
      <c r="HG177">
        <v>0</v>
      </c>
      <c r="HH177">
        <v>0</v>
      </c>
      <c r="HI177">
        <v>6</v>
      </c>
      <c r="HJ177">
        <v>0</v>
      </c>
      <c r="HK177">
        <v>11</v>
      </c>
      <c r="HL177">
        <v>0</v>
      </c>
      <c r="HM177">
        <v>12</v>
      </c>
      <c r="HN177">
        <v>5</v>
      </c>
      <c r="HO177">
        <v>73</v>
      </c>
      <c r="HP177">
        <v>105</v>
      </c>
      <c r="HQ177"/>
      <c r="HR177"/>
      <c r="HS177"/>
      <c r="HT177">
        <v>0</v>
      </c>
      <c r="HU177">
        <v>0</v>
      </c>
      <c r="HV177">
        <v>0.29411764705882398</v>
      </c>
      <c r="HW177">
        <v>0.58988764044943798</v>
      </c>
      <c r="HX177"/>
      <c r="HY177"/>
      <c r="HZ177"/>
      <c r="IA177"/>
      <c r="IB177"/>
      <c r="IC177">
        <v>0</v>
      </c>
      <c r="ID177">
        <v>0.80152671755725202</v>
      </c>
    </row>
    <row r="178" spans="1:238" s="16" customFormat="1" x14ac:dyDescent="0.2">
      <c r="A178" s="16" t="s">
        <v>173</v>
      </c>
      <c r="B178" s="16">
        <v>1992</v>
      </c>
      <c r="C178" s="16">
        <v>-6</v>
      </c>
      <c r="D178" s="16" t="s">
        <v>174</v>
      </c>
      <c r="E178" s="16" t="s">
        <v>175</v>
      </c>
      <c r="G178" s="16" t="s">
        <v>176</v>
      </c>
      <c r="H178" s="16" t="s">
        <v>176</v>
      </c>
      <c r="I178" s="16" t="s">
        <v>177</v>
      </c>
      <c r="T178" s="3">
        <v>1</v>
      </c>
      <c r="U178" s="7" t="s">
        <v>178</v>
      </c>
      <c r="V178" s="3" t="s">
        <v>179</v>
      </c>
      <c r="W178" s="3" t="s">
        <v>57</v>
      </c>
      <c r="X178" s="3" t="s">
        <v>180</v>
      </c>
      <c r="Y178" s="3" t="s">
        <v>57</v>
      </c>
      <c r="Z178" s="3" t="s">
        <v>180</v>
      </c>
      <c r="AA178" s="3" t="s">
        <v>57</v>
      </c>
      <c r="AB178" s="3" t="s">
        <v>180</v>
      </c>
      <c r="AC178" s="3" t="s">
        <v>181</v>
      </c>
      <c r="AD178" s="3" t="s">
        <v>60</v>
      </c>
      <c r="AE178" s="14" t="s">
        <v>60</v>
      </c>
      <c r="AF178" s="14">
        <v>1</v>
      </c>
      <c r="AG178" s="14" t="s">
        <v>512</v>
      </c>
      <c r="AH178" s="14" t="s">
        <v>57</v>
      </c>
      <c r="AI178" s="14">
        <v>1</v>
      </c>
      <c r="AJ178" s="3">
        <v>1</v>
      </c>
      <c r="AK178" s="62">
        <v>1</v>
      </c>
      <c r="AL178" s="3">
        <v>1</v>
      </c>
      <c r="AM178" s="3">
        <v>1</v>
      </c>
      <c r="AN178" s="3">
        <v>1</v>
      </c>
      <c r="AO178" s="3">
        <v>1</v>
      </c>
      <c r="AP178" s="3">
        <v>1</v>
      </c>
      <c r="AQ178" s="3"/>
      <c r="AR178" s="3">
        <v>1</v>
      </c>
      <c r="AS178" s="3">
        <v>0</v>
      </c>
      <c r="AU178" s="16">
        <v>0</v>
      </c>
      <c r="AV178" s="3">
        <v>1300</v>
      </c>
      <c r="AW178" s="16">
        <v>130030</v>
      </c>
      <c r="AX178" s="16">
        <v>1</v>
      </c>
      <c r="AY178" s="16">
        <v>1</v>
      </c>
      <c r="AZ178" s="16">
        <v>3</v>
      </c>
      <c r="BA178" s="16">
        <v>0</v>
      </c>
      <c r="BB178" s="16">
        <v>1</v>
      </c>
      <c r="BC178" s="16">
        <v>0</v>
      </c>
      <c r="BD178" s="3" t="s">
        <v>333</v>
      </c>
      <c r="BE178" s="3" t="s">
        <v>614</v>
      </c>
      <c r="BF178" s="5" t="s">
        <v>352</v>
      </c>
      <c r="BG178" s="5" t="s">
        <v>660</v>
      </c>
      <c r="BH178" s="5" t="s">
        <v>399</v>
      </c>
      <c r="BI178" s="5" t="s">
        <v>795</v>
      </c>
      <c r="BJ178" s="5" t="s">
        <v>344</v>
      </c>
      <c r="BK178" s="5" t="s">
        <v>338</v>
      </c>
      <c r="BL178" s="5" t="s">
        <v>399</v>
      </c>
      <c r="BM178" s="5" t="s">
        <v>1058</v>
      </c>
      <c r="BN178" s="161">
        <v>2</v>
      </c>
      <c r="BO178" s="161">
        <v>1</v>
      </c>
      <c r="BP178" s="3"/>
      <c r="BQ178" s="5" t="s">
        <v>689</v>
      </c>
      <c r="BR178" s="5" t="s">
        <v>762</v>
      </c>
      <c r="BS178" s="3" t="s">
        <v>400</v>
      </c>
      <c r="BT178" s="3">
        <v>1</v>
      </c>
      <c r="BU178" s="3">
        <v>2</v>
      </c>
      <c r="BV178" s="3">
        <v>0</v>
      </c>
      <c r="BW178" s="3" t="s">
        <v>175</v>
      </c>
      <c r="BX178" s="12" t="s">
        <v>320</v>
      </c>
      <c r="BY178" s="12">
        <v>1</v>
      </c>
      <c r="BZ178" s="12">
        <v>0</v>
      </c>
      <c r="CA178" s="12">
        <v>1</v>
      </c>
      <c r="CB178" s="12">
        <v>1</v>
      </c>
      <c r="CC178" s="5">
        <f>CA179</f>
        <v>1</v>
      </c>
      <c r="CD178" s="12">
        <v>0</v>
      </c>
      <c r="CE178" s="12">
        <v>1</v>
      </c>
      <c r="CF178" s="12">
        <v>1</v>
      </c>
      <c r="CG178" s="12">
        <v>1</v>
      </c>
      <c r="CH178" s="12">
        <v>0</v>
      </c>
      <c r="CI178" s="12">
        <v>0</v>
      </c>
      <c r="CJ178" s="12">
        <v>131</v>
      </c>
      <c r="CK178" s="19" t="s">
        <v>1479</v>
      </c>
      <c r="CL178" s="12">
        <f t="shared" si="626"/>
        <v>49</v>
      </c>
      <c r="CM178" s="12">
        <f t="shared" si="639"/>
        <v>51</v>
      </c>
      <c r="CN178" s="12">
        <f t="shared" ref="CN178" si="645">CL179</f>
        <v>50</v>
      </c>
      <c r="CO178" s="3">
        <v>1</v>
      </c>
      <c r="CP178" s="3">
        <v>1</v>
      </c>
      <c r="CQ178" s="12">
        <v>0</v>
      </c>
      <c r="CR178" s="161">
        <v>0</v>
      </c>
      <c r="CS178" s="161">
        <v>1</v>
      </c>
      <c r="CT178" s="161">
        <v>0</v>
      </c>
      <c r="CU178" s="12">
        <v>0</v>
      </c>
      <c r="CV178" s="161">
        <v>0</v>
      </c>
      <c r="CW178" s="161">
        <v>1</v>
      </c>
      <c r="CX178" s="161">
        <v>0</v>
      </c>
      <c r="CY178" s="12">
        <v>16.62049861495845</v>
      </c>
      <c r="CZ178" s="12">
        <v>71.509971509971521</v>
      </c>
      <c r="DA178" s="12">
        <v>0</v>
      </c>
      <c r="DB178" s="12">
        <v>0</v>
      </c>
      <c r="DC178" s="12">
        <v>0</v>
      </c>
      <c r="DD178" s="96">
        <f t="shared" ref="DD178" si="646">100-EK178</f>
        <v>0</v>
      </c>
      <c r="DE178" s="96">
        <f t="shared" si="532"/>
        <v>49</v>
      </c>
      <c r="DF178" s="96">
        <f t="shared" si="630"/>
        <v>100</v>
      </c>
      <c r="DG178" s="96">
        <v>51</v>
      </c>
      <c r="DH178" s="96">
        <f>DD179</f>
        <v>50</v>
      </c>
      <c r="DI178" s="96">
        <f t="shared" si="631"/>
        <v>50</v>
      </c>
      <c r="DJ178" s="3">
        <v>1</v>
      </c>
      <c r="DK178" s="3" t="s">
        <v>320</v>
      </c>
      <c r="DL178" s="3">
        <v>2</v>
      </c>
      <c r="DM178" s="3" t="s">
        <v>796</v>
      </c>
      <c r="DN178" s="3" t="s">
        <v>401</v>
      </c>
      <c r="DO178" s="3" t="s">
        <v>797</v>
      </c>
      <c r="DP178" s="3"/>
      <c r="DQ178" s="3"/>
      <c r="DR178" s="3"/>
      <c r="DS178" s="3"/>
      <c r="DT178" s="12">
        <f t="shared" si="565"/>
        <v>71.509971509971521</v>
      </c>
      <c r="DU178" s="12">
        <f t="shared" si="632"/>
        <v>70200</v>
      </c>
      <c r="DV178" s="157">
        <v>50200</v>
      </c>
      <c r="DW178" s="3">
        <v>20000</v>
      </c>
      <c r="DX178" s="3"/>
      <c r="DY178" s="3"/>
      <c r="DZ178" s="101" t="s">
        <v>1029</v>
      </c>
      <c r="EA178" s="101" t="s">
        <v>1028</v>
      </c>
      <c r="EB178" s="12"/>
      <c r="EC178" s="12"/>
      <c r="ED178" s="12">
        <f t="shared" si="566"/>
        <v>16.62049861495845</v>
      </c>
      <c r="EE178" s="12">
        <f t="shared" si="633"/>
        <v>361</v>
      </c>
      <c r="EF178" s="3">
        <v>60</v>
      </c>
      <c r="EG178" s="3">
        <v>301</v>
      </c>
      <c r="EH178" s="3"/>
      <c r="EI178" s="3"/>
      <c r="EJ178" s="67" t="s">
        <v>803</v>
      </c>
      <c r="EK178" s="100">
        <v>100</v>
      </c>
      <c r="EL178" s="68" t="s">
        <v>800</v>
      </c>
      <c r="EM178" s="82">
        <v>50</v>
      </c>
      <c r="EN178" s="56"/>
      <c r="EO178" s="81"/>
      <c r="EP178" s="56"/>
      <c r="EQ178" s="81"/>
      <c r="ER178" s="3" t="s">
        <v>798</v>
      </c>
      <c r="ES178" s="3">
        <v>1</v>
      </c>
      <c r="ET178" s="3" t="s">
        <v>948</v>
      </c>
      <c r="EU178" s="3" t="s">
        <v>801</v>
      </c>
      <c r="EV178" s="3"/>
      <c r="EW178" s="3"/>
      <c r="EX178" s="16">
        <v>1347</v>
      </c>
      <c r="EZ178" s="16">
        <v>2</v>
      </c>
      <c r="FB178" s="16">
        <v>1</v>
      </c>
      <c r="FC178" s="16">
        <v>1</v>
      </c>
      <c r="FD178" s="16">
        <v>3</v>
      </c>
      <c r="FE178" s="17">
        <v>28490</v>
      </c>
      <c r="FF178" s="16">
        <v>6</v>
      </c>
      <c r="FG178" s="17">
        <v>28490</v>
      </c>
      <c r="FH178" s="16">
        <v>6</v>
      </c>
      <c r="FI178" s="16">
        <v>1</v>
      </c>
      <c r="FJ178" s="17">
        <v>33896</v>
      </c>
      <c r="FK178" s="16">
        <v>1</v>
      </c>
      <c r="FL178" s="16">
        <v>541</v>
      </c>
      <c r="FP178" s="16">
        <v>541</v>
      </c>
      <c r="FQ178" s="16">
        <v>4</v>
      </c>
      <c r="FR178" s="16" t="s">
        <v>65</v>
      </c>
      <c r="FS178" s="16">
        <v>1</v>
      </c>
      <c r="FT178">
        <v>9</v>
      </c>
      <c r="FU178">
        <v>6</v>
      </c>
      <c r="FV178" s="134">
        <v>33764</v>
      </c>
      <c r="FW178">
        <v>8</v>
      </c>
      <c r="FX178">
        <v>7</v>
      </c>
      <c r="FY178" s="134">
        <v>33823</v>
      </c>
      <c r="FZ178" s="134">
        <v>33793</v>
      </c>
      <c r="GA178" s="134">
        <v>33763</v>
      </c>
      <c r="GB178" s="134">
        <v>33733</v>
      </c>
      <c r="GC178" s="134">
        <v>33703</v>
      </c>
      <c r="GD178" s="134">
        <v>33673</v>
      </c>
      <c r="GE178" s="134">
        <v>33643</v>
      </c>
      <c r="GF178" s="134">
        <v>33458</v>
      </c>
      <c r="GG178" s="134">
        <v>33734</v>
      </c>
      <c r="GH178" s="134">
        <v>33704</v>
      </c>
      <c r="GI178" s="134">
        <v>33674</v>
      </c>
      <c r="GJ178" s="134">
        <v>33644</v>
      </c>
      <c r="GK178" s="134">
        <v>33614</v>
      </c>
      <c r="GL178" s="134">
        <v>33584</v>
      </c>
      <c r="GM178" s="134">
        <v>33399</v>
      </c>
      <c r="GN178">
        <v>1</v>
      </c>
      <c r="GO178">
        <v>0</v>
      </c>
      <c r="GP178">
        <v>0</v>
      </c>
      <c r="GQ178">
        <v>0</v>
      </c>
      <c r="GR178">
        <v>0</v>
      </c>
      <c r="GS178">
        <v>0</v>
      </c>
      <c r="GT178">
        <v>0</v>
      </c>
      <c r="GU178">
        <v>0</v>
      </c>
      <c r="GV178">
        <v>0</v>
      </c>
      <c r="GW178">
        <v>0</v>
      </c>
      <c r="GX178">
        <v>0</v>
      </c>
      <c r="GY178">
        <v>6</v>
      </c>
      <c r="GZ178">
        <v>0</v>
      </c>
      <c r="HA178">
        <v>26</v>
      </c>
      <c r="HB178">
        <v>105</v>
      </c>
      <c r="HC178">
        <v>0</v>
      </c>
      <c r="HD178">
        <v>0</v>
      </c>
      <c r="HE178">
        <v>0</v>
      </c>
      <c r="HF178">
        <v>0</v>
      </c>
      <c r="HG178">
        <v>0</v>
      </c>
      <c r="HH178">
        <v>0</v>
      </c>
      <c r="HI178">
        <v>6</v>
      </c>
      <c r="HJ178">
        <v>0</v>
      </c>
      <c r="HK178">
        <v>11</v>
      </c>
      <c r="HL178">
        <v>0</v>
      </c>
      <c r="HM178">
        <v>12</v>
      </c>
      <c r="HN178">
        <v>5</v>
      </c>
      <c r="HO178">
        <v>73</v>
      </c>
      <c r="HP178">
        <v>105</v>
      </c>
      <c r="HQ178"/>
      <c r="HR178"/>
      <c r="HS178"/>
      <c r="HT178">
        <v>1</v>
      </c>
      <c r="HU178">
        <v>1</v>
      </c>
      <c r="HV178">
        <v>0.70588235294117696</v>
      </c>
      <c r="HW178">
        <v>0.41011235955056202</v>
      </c>
      <c r="HX178"/>
      <c r="HY178"/>
      <c r="HZ178"/>
      <c r="IA178"/>
      <c r="IB178"/>
      <c r="IC178">
        <v>1</v>
      </c>
      <c r="ID178">
        <v>0.19847328244274801</v>
      </c>
    </row>
    <row r="179" spans="1:238" s="16" customFormat="1" x14ac:dyDescent="0.2">
      <c r="A179" s="16" t="s">
        <v>173</v>
      </c>
      <c r="B179" s="16">
        <v>1992</v>
      </c>
      <c r="C179" s="16">
        <v>-6</v>
      </c>
      <c r="D179" s="16" t="s">
        <v>174</v>
      </c>
      <c r="E179" s="16" t="s">
        <v>175</v>
      </c>
      <c r="G179" s="16" t="s">
        <v>176</v>
      </c>
      <c r="H179" s="16" t="s">
        <v>176</v>
      </c>
      <c r="I179" s="16" t="s">
        <v>177</v>
      </c>
      <c r="T179" s="3">
        <v>1</v>
      </c>
      <c r="U179" s="7" t="s">
        <v>178</v>
      </c>
      <c r="V179" s="3" t="s">
        <v>179</v>
      </c>
      <c r="W179" s="3" t="s">
        <v>57</v>
      </c>
      <c r="X179" s="3" t="s">
        <v>180</v>
      </c>
      <c r="Y179" s="3" t="s">
        <v>57</v>
      </c>
      <c r="Z179" s="3" t="s">
        <v>180</v>
      </c>
      <c r="AA179" s="3" t="s">
        <v>57</v>
      </c>
      <c r="AB179" s="3" t="s">
        <v>180</v>
      </c>
      <c r="AC179" s="3" t="s">
        <v>181</v>
      </c>
      <c r="AD179" s="3" t="s">
        <v>60</v>
      </c>
      <c r="AE179" s="14" t="s">
        <v>60</v>
      </c>
      <c r="AF179" s="14">
        <v>1</v>
      </c>
      <c r="AG179" s="14" t="s">
        <v>512</v>
      </c>
      <c r="AH179" s="14" t="s">
        <v>57</v>
      </c>
      <c r="AI179" s="14">
        <v>1</v>
      </c>
      <c r="AJ179" s="3">
        <v>1</v>
      </c>
      <c r="AK179" s="62">
        <v>1</v>
      </c>
      <c r="AL179" s="3">
        <v>1</v>
      </c>
      <c r="AM179" s="3">
        <v>1</v>
      </c>
      <c r="AN179" s="3">
        <v>1</v>
      </c>
      <c r="AO179" s="3">
        <v>1</v>
      </c>
      <c r="AP179" s="3">
        <v>1</v>
      </c>
      <c r="AQ179" s="3"/>
      <c r="AR179" s="3">
        <v>1</v>
      </c>
      <c r="AS179" s="3">
        <v>0</v>
      </c>
      <c r="AU179" s="16">
        <v>0</v>
      </c>
      <c r="AV179" s="3">
        <v>1300</v>
      </c>
      <c r="AW179" s="16">
        <v>130030</v>
      </c>
      <c r="AX179" s="16">
        <v>1</v>
      </c>
      <c r="AY179" s="16">
        <v>1</v>
      </c>
      <c r="AZ179" s="16">
        <v>3</v>
      </c>
      <c r="BA179" s="16">
        <v>0</v>
      </c>
      <c r="BB179" s="16">
        <v>1</v>
      </c>
      <c r="BC179" s="16">
        <v>0</v>
      </c>
      <c r="BD179" s="3" t="s">
        <v>333</v>
      </c>
      <c r="BE179" s="3" t="s">
        <v>614</v>
      </c>
      <c r="BF179" s="5" t="s">
        <v>352</v>
      </c>
      <c r="BG179" s="5" t="s">
        <v>660</v>
      </c>
      <c r="BH179" s="5" t="s">
        <v>399</v>
      </c>
      <c r="BI179" s="5" t="s">
        <v>795</v>
      </c>
      <c r="BJ179" s="5" t="s">
        <v>344</v>
      </c>
      <c r="BK179" s="5" t="s">
        <v>338</v>
      </c>
      <c r="BL179" s="5" t="s">
        <v>399</v>
      </c>
      <c r="BM179" s="5" t="s">
        <v>1058</v>
      </c>
      <c r="BN179" s="161">
        <v>2</v>
      </c>
      <c r="BO179" s="161">
        <v>1</v>
      </c>
      <c r="BP179" s="3"/>
      <c r="BQ179" s="5" t="s">
        <v>689</v>
      </c>
      <c r="BR179" s="5" t="s">
        <v>762</v>
      </c>
      <c r="BS179" s="3" t="s">
        <v>400</v>
      </c>
      <c r="BT179" s="3">
        <v>1</v>
      </c>
      <c r="BU179" s="3">
        <v>2</v>
      </c>
      <c r="BV179" s="3">
        <v>0</v>
      </c>
      <c r="BW179" s="3" t="s">
        <v>401</v>
      </c>
      <c r="BX179" s="12" t="s">
        <v>1424</v>
      </c>
      <c r="BY179" s="12">
        <v>0</v>
      </c>
      <c r="BZ179" s="12">
        <v>1</v>
      </c>
      <c r="CA179" s="12">
        <v>1</v>
      </c>
      <c r="CB179" s="12">
        <v>1</v>
      </c>
      <c r="CC179" s="5">
        <f>CA178</f>
        <v>1</v>
      </c>
      <c r="CD179" s="12">
        <v>0</v>
      </c>
      <c r="CE179" s="12">
        <v>1</v>
      </c>
      <c r="CF179" s="12">
        <v>1</v>
      </c>
      <c r="CG179" s="12">
        <v>1</v>
      </c>
      <c r="CH179" s="12">
        <v>0</v>
      </c>
      <c r="CI179" s="12">
        <v>0</v>
      </c>
      <c r="CJ179" s="12">
        <v>132</v>
      </c>
      <c r="CK179" s="19" t="s">
        <v>1480</v>
      </c>
      <c r="CL179" s="12">
        <f t="shared" si="626"/>
        <v>50</v>
      </c>
      <c r="CM179" s="12">
        <f t="shared" si="639"/>
        <v>50</v>
      </c>
      <c r="CN179" s="12">
        <f t="shared" ref="CN179" si="647">CL178</f>
        <v>49</v>
      </c>
      <c r="CO179" s="3">
        <v>1</v>
      </c>
      <c r="CP179" s="3">
        <v>1</v>
      </c>
      <c r="CQ179" s="12">
        <v>0</v>
      </c>
      <c r="CR179" s="161">
        <v>0</v>
      </c>
      <c r="CS179" s="161">
        <v>1</v>
      </c>
      <c r="CT179" s="161">
        <v>0</v>
      </c>
      <c r="CU179" s="12">
        <v>0</v>
      </c>
      <c r="CV179" s="161">
        <v>0</v>
      </c>
      <c r="CW179" s="161">
        <v>1</v>
      </c>
      <c r="CX179" s="161">
        <v>0</v>
      </c>
      <c r="CY179" s="12">
        <v>83.37950138504155</v>
      </c>
      <c r="CZ179" s="12">
        <v>28.490028490028489</v>
      </c>
      <c r="DA179" s="12">
        <v>0</v>
      </c>
      <c r="DB179" s="12">
        <v>0</v>
      </c>
      <c r="DC179" s="12">
        <v>0</v>
      </c>
      <c r="DD179" s="12">
        <f t="shared" ref="DD179" si="648">100-EM179</f>
        <v>50</v>
      </c>
      <c r="DE179" s="12">
        <f t="shared" si="532"/>
        <v>50</v>
      </c>
      <c r="DF179" s="12">
        <f t="shared" si="636"/>
        <v>50</v>
      </c>
      <c r="DG179" s="12">
        <f t="shared" ref="DG179" si="649">EM179</f>
        <v>50</v>
      </c>
      <c r="DH179" s="12">
        <f>DD178</f>
        <v>0</v>
      </c>
      <c r="DI179" s="12">
        <f t="shared" si="638"/>
        <v>49</v>
      </c>
      <c r="DJ179" s="3">
        <v>1</v>
      </c>
      <c r="DK179" s="3" t="s">
        <v>320</v>
      </c>
      <c r="DL179" s="3">
        <v>2</v>
      </c>
      <c r="DM179" s="3" t="s">
        <v>796</v>
      </c>
      <c r="DN179" s="3" t="s">
        <v>401</v>
      </c>
      <c r="DO179" s="3" t="s">
        <v>797</v>
      </c>
      <c r="DP179" s="3"/>
      <c r="DQ179" s="3"/>
      <c r="DR179" s="3"/>
      <c r="DS179" s="3"/>
      <c r="DT179" s="12">
        <f t="shared" si="570"/>
        <v>28.490028490028489</v>
      </c>
      <c r="DU179" s="12">
        <f t="shared" si="632"/>
        <v>70200</v>
      </c>
      <c r="DV179" s="157">
        <v>50200</v>
      </c>
      <c r="DW179" s="3">
        <v>20000</v>
      </c>
      <c r="DX179" s="3"/>
      <c r="DY179" s="3"/>
      <c r="DZ179" s="101" t="s">
        <v>1029</v>
      </c>
      <c r="EA179" s="101" t="s">
        <v>1028</v>
      </c>
      <c r="EB179" s="12"/>
      <c r="EC179" s="12"/>
      <c r="ED179" s="12">
        <f t="shared" si="571"/>
        <v>83.37950138504155</v>
      </c>
      <c r="EE179" s="12">
        <f t="shared" si="633"/>
        <v>361</v>
      </c>
      <c r="EF179" s="3">
        <v>60</v>
      </c>
      <c r="EG179" s="3">
        <v>301</v>
      </c>
      <c r="EH179" s="3"/>
      <c r="EI179" s="3"/>
      <c r="EJ179" s="67" t="s">
        <v>803</v>
      </c>
      <c r="EK179" s="100">
        <v>100</v>
      </c>
      <c r="EL179" s="68" t="s">
        <v>800</v>
      </c>
      <c r="EM179" s="82">
        <v>50</v>
      </c>
      <c r="EN179" s="56"/>
      <c r="EO179" s="81"/>
      <c r="EP179" s="56"/>
      <c r="EQ179" s="81"/>
      <c r="ER179" s="3" t="s">
        <v>798</v>
      </c>
      <c r="ES179" s="3">
        <v>1</v>
      </c>
      <c r="ET179" s="3" t="s">
        <v>948</v>
      </c>
      <c r="EU179" s="3" t="s">
        <v>801</v>
      </c>
      <c r="EV179" s="3"/>
      <c r="EW179" s="3"/>
      <c r="EX179" s="16">
        <v>1347</v>
      </c>
      <c r="EZ179" s="16">
        <v>2</v>
      </c>
      <c r="FB179" s="16">
        <v>1</v>
      </c>
      <c r="FC179" s="16">
        <v>1</v>
      </c>
      <c r="FD179" s="16">
        <v>3</v>
      </c>
      <c r="FE179" s="17">
        <v>28490</v>
      </c>
      <c r="FF179" s="16">
        <v>6</v>
      </c>
      <c r="FG179" s="17">
        <v>28490</v>
      </c>
      <c r="FH179" s="16">
        <v>6</v>
      </c>
      <c r="FI179" s="16">
        <v>1</v>
      </c>
      <c r="FJ179" s="17">
        <v>33896</v>
      </c>
      <c r="FK179" s="16">
        <v>1</v>
      </c>
      <c r="FL179" s="16">
        <v>541</v>
      </c>
      <c r="FP179" s="16">
        <v>541</v>
      </c>
      <c r="FQ179" s="16">
        <v>4</v>
      </c>
      <c r="FR179" s="16" t="s">
        <v>65</v>
      </c>
      <c r="FS179" s="16">
        <v>1</v>
      </c>
      <c r="FT179">
        <v>9</v>
      </c>
      <c r="FU179">
        <v>6</v>
      </c>
      <c r="FV179" s="134">
        <v>33764</v>
      </c>
      <c r="FW179">
        <v>8</v>
      </c>
      <c r="FX179">
        <v>7</v>
      </c>
      <c r="FY179" s="134">
        <v>33823</v>
      </c>
      <c r="FZ179" s="134">
        <v>33793</v>
      </c>
      <c r="GA179" s="134">
        <v>33763</v>
      </c>
      <c r="GB179" s="134">
        <v>33733</v>
      </c>
      <c r="GC179" s="134">
        <v>33703</v>
      </c>
      <c r="GD179" s="134">
        <v>33673</v>
      </c>
      <c r="GE179" s="134">
        <v>33643</v>
      </c>
      <c r="GF179" s="134">
        <v>33458</v>
      </c>
      <c r="GG179" s="134">
        <v>33734</v>
      </c>
      <c r="GH179" s="134">
        <v>33704</v>
      </c>
      <c r="GI179" s="134">
        <v>33674</v>
      </c>
      <c r="GJ179" s="134">
        <v>33644</v>
      </c>
      <c r="GK179" s="134">
        <v>33614</v>
      </c>
      <c r="GL179" s="134">
        <v>33584</v>
      </c>
      <c r="GM179" s="134">
        <v>33399</v>
      </c>
      <c r="GN179">
        <v>1</v>
      </c>
      <c r="GO179">
        <v>0</v>
      </c>
      <c r="GP179">
        <v>0</v>
      </c>
      <c r="GQ179">
        <v>0</v>
      </c>
      <c r="GR179">
        <v>0</v>
      </c>
      <c r="GS179">
        <v>0</v>
      </c>
      <c r="GT179">
        <v>0</v>
      </c>
      <c r="GU179">
        <v>0</v>
      </c>
      <c r="GV179">
        <v>0</v>
      </c>
      <c r="GW179">
        <v>0</v>
      </c>
      <c r="GX179">
        <v>0</v>
      </c>
      <c r="GY179">
        <v>6</v>
      </c>
      <c r="GZ179">
        <v>0</v>
      </c>
      <c r="HA179">
        <v>26</v>
      </c>
      <c r="HB179">
        <v>105</v>
      </c>
      <c r="HC179">
        <v>0</v>
      </c>
      <c r="HD179">
        <v>0</v>
      </c>
      <c r="HE179">
        <v>0</v>
      </c>
      <c r="HF179">
        <v>0</v>
      </c>
      <c r="HG179">
        <v>0</v>
      </c>
      <c r="HH179">
        <v>0</v>
      </c>
      <c r="HI179">
        <v>6</v>
      </c>
      <c r="HJ179">
        <v>0</v>
      </c>
      <c r="HK179">
        <v>11</v>
      </c>
      <c r="HL179">
        <v>0</v>
      </c>
      <c r="HM179">
        <v>12</v>
      </c>
      <c r="HN179">
        <v>5</v>
      </c>
      <c r="HO179">
        <v>73</v>
      </c>
      <c r="HP179">
        <v>105</v>
      </c>
      <c r="HQ179"/>
      <c r="HR179"/>
      <c r="HS179"/>
      <c r="HT179">
        <v>0</v>
      </c>
      <c r="HU179">
        <v>0</v>
      </c>
      <c r="HV179">
        <v>0.29411764705882398</v>
      </c>
      <c r="HW179">
        <v>0.58988764044943798</v>
      </c>
      <c r="HX179"/>
      <c r="HY179"/>
      <c r="HZ179"/>
      <c r="IA179"/>
      <c r="IB179"/>
      <c r="IC179">
        <v>0</v>
      </c>
      <c r="ID179">
        <v>0.80152671755725202</v>
      </c>
    </row>
    <row r="180" spans="1:238" s="16" customFormat="1" x14ac:dyDescent="0.2">
      <c r="A180" s="16" t="s">
        <v>173</v>
      </c>
      <c r="B180" s="16">
        <v>1992</v>
      </c>
      <c r="C180" s="16">
        <v>-6</v>
      </c>
      <c r="D180" s="16" t="s">
        <v>174</v>
      </c>
      <c r="E180" s="16" t="s">
        <v>175</v>
      </c>
      <c r="G180" s="16" t="s">
        <v>176</v>
      </c>
      <c r="H180" s="16" t="s">
        <v>176</v>
      </c>
      <c r="I180" s="16" t="s">
        <v>177</v>
      </c>
      <c r="T180" s="3">
        <v>1</v>
      </c>
      <c r="U180" s="7" t="s">
        <v>178</v>
      </c>
      <c r="V180" s="3" t="s">
        <v>179</v>
      </c>
      <c r="W180" s="3" t="s">
        <v>57</v>
      </c>
      <c r="X180" s="3" t="s">
        <v>180</v>
      </c>
      <c r="Y180" s="3" t="s">
        <v>57</v>
      </c>
      <c r="Z180" s="3" t="s">
        <v>180</v>
      </c>
      <c r="AA180" s="3" t="s">
        <v>57</v>
      </c>
      <c r="AB180" s="3" t="s">
        <v>180</v>
      </c>
      <c r="AC180" s="3" t="s">
        <v>181</v>
      </c>
      <c r="AD180" s="3" t="s">
        <v>60</v>
      </c>
      <c r="AE180" s="14" t="s">
        <v>60</v>
      </c>
      <c r="AF180" s="14">
        <v>1</v>
      </c>
      <c r="AG180" s="14" t="s">
        <v>512</v>
      </c>
      <c r="AH180" s="14" t="s">
        <v>57</v>
      </c>
      <c r="AI180" s="14">
        <v>1</v>
      </c>
      <c r="AJ180" s="3">
        <v>0</v>
      </c>
      <c r="AK180" s="62">
        <v>0</v>
      </c>
      <c r="AL180" s="3">
        <v>0</v>
      </c>
      <c r="AM180" s="3">
        <v>0</v>
      </c>
      <c r="AN180" s="3">
        <v>1</v>
      </c>
      <c r="AO180" s="3">
        <v>1</v>
      </c>
      <c r="AP180" s="3">
        <v>1</v>
      </c>
      <c r="AQ180" s="3"/>
      <c r="AR180" s="3">
        <v>1</v>
      </c>
      <c r="AS180" s="3">
        <v>0</v>
      </c>
      <c r="AU180" s="16">
        <v>0</v>
      </c>
      <c r="AV180" s="3">
        <v>1301</v>
      </c>
      <c r="AW180" s="16">
        <v>130110</v>
      </c>
      <c r="AX180" s="16">
        <v>1</v>
      </c>
      <c r="AY180" s="16">
        <v>1</v>
      </c>
      <c r="AZ180" s="16">
        <v>3</v>
      </c>
      <c r="BA180" s="16">
        <v>0</v>
      </c>
      <c r="BB180" s="16">
        <v>1</v>
      </c>
      <c r="BC180" s="16">
        <v>0</v>
      </c>
      <c r="BD180" s="3" t="s">
        <v>333</v>
      </c>
      <c r="BE180" s="3" t="s">
        <v>334</v>
      </c>
      <c r="BF180" s="5" t="s">
        <v>344</v>
      </c>
      <c r="BG180" s="5" t="s">
        <v>314</v>
      </c>
      <c r="BH180" s="5" t="s">
        <v>399</v>
      </c>
      <c r="BI180" s="5"/>
      <c r="BJ180" s="5" t="s">
        <v>355</v>
      </c>
      <c r="BK180" s="5" t="s">
        <v>330</v>
      </c>
      <c r="BL180" s="5" t="s">
        <v>399</v>
      </c>
      <c r="BM180" s="5" t="s">
        <v>1407</v>
      </c>
      <c r="BN180" s="161">
        <v>2</v>
      </c>
      <c r="BO180" s="161">
        <v>1</v>
      </c>
      <c r="BP180" s="3" t="s">
        <v>1334</v>
      </c>
      <c r="BQ180" s="5" t="s">
        <v>689</v>
      </c>
      <c r="BR180" s="5" t="s">
        <v>762</v>
      </c>
      <c r="BS180" s="3" t="s">
        <v>400</v>
      </c>
      <c r="BT180" s="3">
        <v>1</v>
      </c>
      <c r="BU180" s="3">
        <v>2</v>
      </c>
      <c r="BV180" s="3">
        <v>0</v>
      </c>
      <c r="BW180" s="3" t="s">
        <v>175</v>
      </c>
      <c r="BX180" s="12" t="s">
        <v>320</v>
      </c>
      <c r="BY180" s="12">
        <v>1</v>
      </c>
      <c r="BZ180" s="12">
        <v>0</v>
      </c>
      <c r="CA180" s="12">
        <v>1</v>
      </c>
      <c r="CB180" s="12">
        <v>1</v>
      </c>
      <c r="CC180" s="5">
        <f>CA181</f>
        <v>1</v>
      </c>
      <c r="CD180" s="12">
        <v>0</v>
      </c>
      <c r="CE180" s="12">
        <v>1</v>
      </c>
      <c r="CF180" s="12">
        <v>1</v>
      </c>
      <c r="CG180" s="12">
        <v>1</v>
      </c>
      <c r="CH180" s="12">
        <v>0</v>
      </c>
      <c r="CI180" s="12">
        <v>0</v>
      </c>
      <c r="CJ180" s="12">
        <v>131</v>
      </c>
      <c r="CK180" s="19" t="s">
        <v>1479</v>
      </c>
      <c r="CL180" s="12">
        <f t="shared" si="626"/>
        <v>50</v>
      </c>
      <c r="CM180" s="12">
        <f t="shared" si="639"/>
        <v>50</v>
      </c>
      <c r="CN180" s="12">
        <f t="shared" ref="CN180" si="650">CL181</f>
        <v>50</v>
      </c>
      <c r="CO180" s="3">
        <v>0</v>
      </c>
      <c r="CP180" s="3">
        <v>0</v>
      </c>
      <c r="CQ180" s="12">
        <v>1</v>
      </c>
      <c r="CR180" s="161">
        <v>1</v>
      </c>
      <c r="CS180" s="161">
        <v>0</v>
      </c>
      <c r="CT180" s="161">
        <v>0</v>
      </c>
      <c r="CU180" s="12">
        <v>1</v>
      </c>
      <c r="CV180" s="161">
        <v>1</v>
      </c>
      <c r="CW180" s="161">
        <v>0</v>
      </c>
      <c r="CX180" s="161">
        <v>0</v>
      </c>
      <c r="CY180" s="12">
        <v>16.62049861495845</v>
      </c>
      <c r="CZ180" s="12">
        <v>71.509971509971521</v>
      </c>
      <c r="DA180" s="12">
        <v>1</v>
      </c>
      <c r="DB180" s="12">
        <v>1</v>
      </c>
      <c r="DC180" s="12">
        <v>1</v>
      </c>
      <c r="DD180" s="12">
        <f t="shared" ref="DD180" si="651">100-EK180</f>
        <v>50</v>
      </c>
      <c r="DE180" s="12">
        <f t="shared" si="532"/>
        <v>50</v>
      </c>
      <c r="DF180" s="12">
        <f t="shared" si="630"/>
        <v>50</v>
      </c>
      <c r="DG180" s="12">
        <f t="shared" ref="DG180:DG186" si="652">EK180</f>
        <v>50</v>
      </c>
      <c r="DH180" s="12">
        <f>DD181</f>
        <v>50</v>
      </c>
      <c r="DI180" s="12">
        <f t="shared" si="631"/>
        <v>50</v>
      </c>
      <c r="DJ180" s="3">
        <v>0</v>
      </c>
      <c r="DK180" s="3" t="s">
        <v>320</v>
      </c>
      <c r="DL180" s="3">
        <v>2</v>
      </c>
      <c r="DM180" s="3" t="s">
        <v>804</v>
      </c>
      <c r="DN180" s="3" t="s">
        <v>401</v>
      </c>
      <c r="DO180" s="3" t="s">
        <v>805</v>
      </c>
      <c r="DP180" s="3"/>
      <c r="DQ180" s="3"/>
      <c r="DR180" s="3"/>
      <c r="DS180" s="3"/>
      <c r="DT180" s="12">
        <f t="shared" si="565"/>
        <v>71.509971509971521</v>
      </c>
      <c r="DU180" s="12">
        <f t="shared" si="632"/>
        <v>70200</v>
      </c>
      <c r="DV180" s="157">
        <v>50200</v>
      </c>
      <c r="DW180" s="3">
        <v>20000</v>
      </c>
      <c r="DX180" s="3"/>
      <c r="DY180" s="3"/>
      <c r="DZ180" s="101" t="s">
        <v>1029</v>
      </c>
      <c r="EA180" s="101" t="s">
        <v>1028</v>
      </c>
      <c r="EB180" s="12"/>
      <c r="EC180" s="12"/>
      <c r="ED180" s="12">
        <f t="shared" si="566"/>
        <v>16.62049861495845</v>
      </c>
      <c r="EE180" s="12">
        <f t="shared" si="633"/>
        <v>361</v>
      </c>
      <c r="EF180" s="3">
        <v>60</v>
      </c>
      <c r="EG180" s="3">
        <v>301</v>
      </c>
      <c r="EH180" s="3"/>
      <c r="EI180" s="3"/>
      <c r="EJ180" s="68" t="s">
        <v>957</v>
      </c>
      <c r="EK180" s="82">
        <v>50</v>
      </c>
      <c r="EL180" s="68" t="s">
        <v>957</v>
      </c>
      <c r="EM180" s="82">
        <v>50</v>
      </c>
      <c r="EN180" s="56"/>
      <c r="EO180" s="81"/>
      <c r="EP180" s="56"/>
      <c r="EQ180" s="81"/>
      <c r="ER180" s="3" t="s">
        <v>806</v>
      </c>
      <c r="ES180" s="3">
        <v>1</v>
      </c>
      <c r="ET180" s="3" t="s">
        <v>949</v>
      </c>
      <c r="EU180" s="3" t="s">
        <v>807</v>
      </c>
      <c r="EV180" s="110" t="s">
        <v>1255</v>
      </c>
      <c r="EW180" s="3" t="s">
        <v>1334</v>
      </c>
      <c r="EX180" s="16">
        <v>1347</v>
      </c>
      <c r="EZ180" s="16">
        <v>2</v>
      </c>
      <c r="FB180" s="16">
        <v>1</v>
      </c>
      <c r="FC180" s="16">
        <v>1</v>
      </c>
      <c r="FD180" s="16">
        <v>3</v>
      </c>
      <c r="FE180" s="17">
        <v>28490</v>
      </c>
      <c r="FF180" s="16">
        <v>6</v>
      </c>
      <c r="FG180" s="17">
        <v>28490</v>
      </c>
      <c r="FH180" s="16">
        <v>6</v>
      </c>
      <c r="FI180" s="16">
        <v>1</v>
      </c>
      <c r="FJ180" s="17">
        <v>33896</v>
      </c>
      <c r="FK180" s="16">
        <v>1</v>
      </c>
      <c r="FL180" s="16">
        <v>541</v>
      </c>
      <c r="FP180" s="16">
        <v>541</v>
      </c>
      <c r="FQ180" s="16">
        <v>4</v>
      </c>
      <c r="FR180" s="16" t="s">
        <v>65</v>
      </c>
      <c r="FS180" s="16">
        <v>1</v>
      </c>
      <c r="FT180">
        <v>21</v>
      </c>
      <c r="FU180">
        <v>8</v>
      </c>
      <c r="FV180" s="134">
        <v>33837</v>
      </c>
      <c r="FW180">
        <v>10</v>
      </c>
      <c r="FX180">
        <v>4</v>
      </c>
      <c r="FY180" s="134">
        <v>33881</v>
      </c>
      <c r="FZ180" s="134">
        <v>33851</v>
      </c>
      <c r="GA180" s="134">
        <v>33821</v>
      </c>
      <c r="GB180" s="134">
        <v>33791</v>
      </c>
      <c r="GC180" s="134">
        <v>33761</v>
      </c>
      <c r="GD180" s="134">
        <v>33731</v>
      </c>
      <c r="GE180" s="134">
        <v>33701</v>
      </c>
      <c r="GF180" s="134">
        <v>33516</v>
      </c>
      <c r="GG180" s="134">
        <v>33807</v>
      </c>
      <c r="GH180" s="134">
        <v>33777</v>
      </c>
      <c r="GI180" s="134">
        <v>33747</v>
      </c>
      <c r="GJ180" s="134">
        <v>33717</v>
      </c>
      <c r="GK180" s="134">
        <v>33687</v>
      </c>
      <c r="GL180" s="134">
        <v>33657</v>
      </c>
      <c r="GM180" s="134">
        <v>33472</v>
      </c>
      <c r="GN180">
        <v>1</v>
      </c>
      <c r="GO180">
        <v>0</v>
      </c>
      <c r="GP180">
        <v>0</v>
      </c>
      <c r="GQ180">
        <v>0</v>
      </c>
      <c r="GR180">
        <v>25</v>
      </c>
      <c r="GS180">
        <v>0</v>
      </c>
      <c r="GT180">
        <v>25</v>
      </c>
      <c r="GU180">
        <v>0</v>
      </c>
      <c r="GV180">
        <v>25</v>
      </c>
      <c r="GW180">
        <v>0</v>
      </c>
      <c r="GX180">
        <v>25</v>
      </c>
      <c r="GY180">
        <v>0</v>
      </c>
      <c r="GZ180">
        <v>25</v>
      </c>
      <c r="HA180">
        <v>25</v>
      </c>
      <c r="HB180">
        <v>69</v>
      </c>
      <c r="HC180">
        <v>0</v>
      </c>
      <c r="HD180">
        <v>0</v>
      </c>
      <c r="HE180">
        <v>0</v>
      </c>
      <c r="HF180">
        <v>0</v>
      </c>
      <c r="HG180">
        <v>0</v>
      </c>
      <c r="HH180">
        <v>0</v>
      </c>
      <c r="HI180">
        <v>0</v>
      </c>
      <c r="HJ180">
        <v>0</v>
      </c>
      <c r="HK180">
        <v>0</v>
      </c>
      <c r="HL180">
        <v>0</v>
      </c>
      <c r="HM180">
        <v>6</v>
      </c>
      <c r="HN180">
        <v>0</v>
      </c>
      <c r="HO180">
        <v>26</v>
      </c>
      <c r="HP180">
        <v>69</v>
      </c>
      <c r="HQ180"/>
      <c r="HR180"/>
      <c r="HS180"/>
      <c r="HT180"/>
      <c r="HU180"/>
      <c r="HV180">
        <v>1</v>
      </c>
      <c r="HW180">
        <v>0.27368421052631597</v>
      </c>
      <c r="HX180"/>
      <c r="HY180">
        <v>0</v>
      </c>
      <c r="HZ180">
        <v>0</v>
      </c>
      <c r="IA180">
        <v>0</v>
      </c>
      <c r="IB180">
        <v>0</v>
      </c>
      <c r="IC180">
        <v>0</v>
      </c>
      <c r="ID180">
        <v>0.26595744680851102</v>
      </c>
    </row>
    <row r="181" spans="1:238" s="16" customFormat="1" x14ac:dyDescent="0.2">
      <c r="A181" s="16" t="s">
        <v>173</v>
      </c>
      <c r="B181" s="16">
        <v>1992</v>
      </c>
      <c r="C181" s="16">
        <v>-6</v>
      </c>
      <c r="D181" s="16" t="s">
        <v>174</v>
      </c>
      <c r="E181" s="16" t="s">
        <v>175</v>
      </c>
      <c r="G181" s="16" t="s">
        <v>176</v>
      </c>
      <c r="H181" s="16" t="s">
        <v>176</v>
      </c>
      <c r="I181" s="16" t="s">
        <v>177</v>
      </c>
      <c r="T181" s="3">
        <v>1</v>
      </c>
      <c r="U181" s="7" t="s">
        <v>178</v>
      </c>
      <c r="V181" s="3" t="s">
        <v>179</v>
      </c>
      <c r="W181" s="3" t="s">
        <v>57</v>
      </c>
      <c r="X181" s="3" t="s">
        <v>180</v>
      </c>
      <c r="Y181" s="3" t="s">
        <v>57</v>
      </c>
      <c r="Z181" s="3" t="s">
        <v>180</v>
      </c>
      <c r="AA181" s="3" t="s">
        <v>57</v>
      </c>
      <c r="AB181" s="3" t="s">
        <v>180</v>
      </c>
      <c r="AC181" s="3" t="s">
        <v>181</v>
      </c>
      <c r="AD181" s="3" t="s">
        <v>60</v>
      </c>
      <c r="AE181" s="14" t="s">
        <v>60</v>
      </c>
      <c r="AF181" s="14">
        <v>1</v>
      </c>
      <c r="AG181" s="14" t="s">
        <v>512</v>
      </c>
      <c r="AH181" s="14" t="s">
        <v>57</v>
      </c>
      <c r="AI181" s="14">
        <v>1</v>
      </c>
      <c r="AJ181" s="3">
        <v>0</v>
      </c>
      <c r="AK181" s="62">
        <v>0</v>
      </c>
      <c r="AL181" s="3">
        <v>0</v>
      </c>
      <c r="AM181" s="3">
        <v>0</v>
      </c>
      <c r="AN181" s="3">
        <v>1</v>
      </c>
      <c r="AO181" s="3">
        <v>1</v>
      </c>
      <c r="AP181" s="3">
        <v>1</v>
      </c>
      <c r="AQ181" s="3"/>
      <c r="AR181" s="3">
        <v>1</v>
      </c>
      <c r="AS181" s="3">
        <v>0</v>
      </c>
      <c r="AU181" s="16">
        <v>0</v>
      </c>
      <c r="AV181" s="3">
        <v>1301</v>
      </c>
      <c r="AW181" s="16">
        <v>130110</v>
      </c>
      <c r="AX181" s="16">
        <v>1</v>
      </c>
      <c r="AY181" s="16">
        <v>1</v>
      </c>
      <c r="AZ181" s="16">
        <v>3</v>
      </c>
      <c r="BA181" s="16">
        <v>0</v>
      </c>
      <c r="BB181" s="16">
        <v>1</v>
      </c>
      <c r="BC181" s="16">
        <v>0</v>
      </c>
      <c r="BD181" s="3" t="s">
        <v>333</v>
      </c>
      <c r="BE181" s="3" t="s">
        <v>334</v>
      </c>
      <c r="BF181" s="5" t="s">
        <v>344</v>
      </c>
      <c r="BG181" s="5" t="s">
        <v>314</v>
      </c>
      <c r="BH181" s="5" t="s">
        <v>399</v>
      </c>
      <c r="BI181" s="5"/>
      <c r="BJ181" s="5" t="s">
        <v>355</v>
      </c>
      <c r="BK181" s="5" t="s">
        <v>330</v>
      </c>
      <c r="BL181" s="5" t="s">
        <v>399</v>
      </c>
      <c r="BM181" s="5" t="s">
        <v>1407</v>
      </c>
      <c r="BN181" s="161">
        <v>2</v>
      </c>
      <c r="BO181" s="161">
        <v>1</v>
      </c>
      <c r="BP181" s="3" t="s">
        <v>1334</v>
      </c>
      <c r="BQ181" s="5" t="s">
        <v>689</v>
      </c>
      <c r="BR181" s="5" t="s">
        <v>762</v>
      </c>
      <c r="BS181" s="3" t="s">
        <v>400</v>
      </c>
      <c r="BT181" s="3">
        <v>1</v>
      </c>
      <c r="BU181" s="3">
        <v>2</v>
      </c>
      <c r="BV181" s="3">
        <v>0</v>
      </c>
      <c r="BW181" s="3" t="s">
        <v>401</v>
      </c>
      <c r="BX181" s="12" t="s">
        <v>1424</v>
      </c>
      <c r="BY181" s="12">
        <v>0</v>
      </c>
      <c r="BZ181" s="12">
        <v>1</v>
      </c>
      <c r="CA181" s="12">
        <v>1</v>
      </c>
      <c r="CB181" s="12">
        <v>1</v>
      </c>
      <c r="CC181" s="5">
        <f>CA180</f>
        <v>1</v>
      </c>
      <c r="CD181" s="12">
        <v>0</v>
      </c>
      <c r="CE181" s="12">
        <v>1</v>
      </c>
      <c r="CF181" s="12">
        <v>1</v>
      </c>
      <c r="CG181" s="12">
        <v>1</v>
      </c>
      <c r="CH181" s="12">
        <v>0</v>
      </c>
      <c r="CI181" s="12">
        <v>0</v>
      </c>
      <c r="CJ181" s="12">
        <v>132</v>
      </c>
      <c r="CK181" s="19" t="s">
        <v>1480</v>
      </c>
      <c r="CL181" s="12">
        <f t="shared" si="626"/>
        <v>50</v>
      </c>
      <c r="CM181" s="12">
        <f t="shared" si="639"/>
        <v>50</v>
      </c>
      <c r="CN181" s="12">
        <f t="shared" ref="CN181" si="653">CL180</f>
        <v>50</v>
      </c>
      <c r="CO181" s="3">
        <v>0</v>
      </c>
      <c r="CP181" s="3">
        <v>0</v>
      </c>
      <c r="CQ181" s="12">
        <v>1</v>
      </c>
      <c r="CR181" s="161">
        <v>1</v>
      </c>
      <c r="CS181" s="161">
        <v>0</v>
      </c>
      <c r="CT181" s="161">
        <v>0</v>
      </c>
      <c r="CU181" s="12">
        <v>1</v>
      </c>
      <c r="CV181" s="161">
        <v>1</v>
      </c>
      <c r="CW181" s="161">
        <v>0</v>
      </c>
      <c r="CX181" s="161">
        <v>0</v>
      </c>
      <c r="CY181" s="12">
        <v>83.37950138504155</v>
      </c>
      <c r="CZ181" s="12">
        <v>28.490028490028489</v>
      </c>
      <c r="DA181" s="12">
        <v>1</v>
      </c>
      <c r="DB181" s="12">
        <v>1</v>
      </c>
      <c r="DC181" s="12">
        <v>1</v>
      </c>
      <c r="DD181" s="12">
        <f t="shared" ref="DD181" si="654">100-EM181</f>
        <v>50</v>
      </c>
      <c r="DE181" s="12">
        <f t="shared" si="532"/>
        <v>50</v>
      </c>
      <c r="DF181" s="12">
        <f t="shared" si="636"/>
        <v>50</v>
      </c>
      <c r="DG181" s="12">
        <f t="shared" ref="DG181:DG187" si="655">EM181</f>
        <v>50</v>
      </c>
      <c r="DH181" s="12">
        <f>DD180</f>
        <v>50</v>
      </c>
      <c r="DI181" s="12">
        <f t="shared" si="638"/>
        <v>50</v>
      </c>
      <c r="DJ181" s="3">
        <v>0</v>
      </c>
      <c r="DK181" s="3" t="s">
        <v>320</v>
      </c>
      <c r="DL181" s="3">
        <v>2</v>
      </c>
      <c r="DM181" s="3" t="s">
        <v>804</v>
      </c>
      <c r="DN181" s="3" t="s">
        <v>401</v>
      </c>
      <c r="DO181" s="3" t="s">
        <v>805</v>
      </c>
      <c r="DP181" s="3"/>
      <c r="DQ181" s="3"/>
      <c r="DR181" s="3"/>
      <c r="DS181" s="3"/>
      <c r="DT181" s="12">
        <f t="shared" si="570"/>
        <v>28.490028490028489</v>
      </c>
      <c r="DU181" s="12">
        <f t="shared" si="632"/>
        <v>70200</v>
      </c>
      <c r="DV181" s="157">
        <v>50200</v>
      </c>
      <c r="DW181" s="3">
        <v>20000</v>
      </c>
      <c r="DX181" s="3"/>
      <c r="DY181" s="3"/>
      <c r="DZ181" s="101" t="s">
        <v>1029</v>
      </c>
      <c r="EA181" s="101" t="s">
        <v>1028</v>
      </c>
      <c r="EB181" s="12"/>
      <c r="EC181" s="12"/>
      <c r="ED181" s="12">
        <f t="shared" si="571"/>
        <v>83.37950138504155</v>
      </c>
      <c r="EE181" s="12">
        <f t="shared" si="633"/>
        <v>361</v>
      </c>
      <c r="EF181" s="3">
        <v>60</v>
      </c>
      <c r="EG181" s="3">
        <v>301</v>
      </c>
      <c r="EH181" s="3"/>
      <c r="EI181" s="3"/>
      <c r="EJ181" s="68" t="s">
        <v>957</v>
      </c>
      <c r="EK181" s="82">
        <v>50</v>
      </c>
      <c r="EL181" s="68" t="s">
        <v>957</v>
      </c>
      <c r="EM181" s="82">
        <v>50</v>
      </c>
      <c r="EN181" s="56"/>
      <c r="EO181" s="81"/>
      <c r="EP181" s="56"/>
      <c r="EQ181" s="81"/>
      <c r="ER181" s="3" t="s">
        <v>806</v>
      </c>
      <c r="ES181" s="3">
        <v>1</v>
      </c>
      <c r="ET181" s="3" t="s">
        <v>949</v>
      </c>
      <c r="EU181" s="3" t="s">
        <v>807</v>
      </c>
      <c r="EV181" s="110" t="s">
        <v>1255</v>
      </c>
      <c r="EW181" s="3" t="s">
        <v>1334</v>
      </c>
      <c r="EX181" s="16">
        <v>1347</v>
      </c>
      <c r="EZ181" s="16">
        <v>2</v>
      </c>
      <c r="FB181" s="16">
        <v>1</v>
      </c>
      <c r="FC181" s="16">
        <v>1</v>
      </c>
      <c r="FD181" s="16">
        <v>3</v>
      </c>
      <c r="FE181" s="17">
        <v>28490</v>
      </c>
      <c r="FF181" s="16">
        <v>6</v>
      </c>
      <c r="FG181" s="17">
        <v>28490</v>
      </c>
      <c r="FH181" s="16">
        <v>6</v>
      </c>
      <c r="FI181" s="16">
        <v>1</v>
      </c>
      <c r="FJ181" s="17">
        <v>33896</v>
      </c>
      <c r="FK181" s="16">
        <v>1</v>
      </c>
      <c r="FL181" s="16">
        <v>541</v>
      </c>
      <c r="FP181" s="16">
        <v>541</v>
      </c>
      <c r="FQ181" s="16">
        <v>4</v>
      </c>
      <c r="FR181" s="16" t="s">
        <v>65</v>
      </c>
      <c r="FS181" s="16">
        <v>1</v>
      </c>
      <c r="FT181">
        <v>21</v>
      </c>
      <c r="FU181">
        <v>8</v>
      </c>
      <c r="FV181" s="134">
        <v>33837</v>
      </c>
      <c r="FW181">
        <v>10</v>
      </c>
      <c r="FX181">
        <v>4</v>
      </c>
      <c r="FY181" s="134">
        <v>33881</v>
      </c>
      <c r="FZ181" s="134">
        <v>33851</v>
      </c>
      <c r="GA181" s="134">
        <v>33821</v>
      </c>
      <c r="GB181" s="134">
        <v>33791</v>
      </c>
      <c r="GC181" s="134">
        <v>33761</v>
      </c>
      <c r="GD181" s="134">
        <v>33731</v>
      </c>
      <c r="GE181" s="134">
        <v>33701</v>
      </c>
      <c r="GF181" s="134">
        <v>33516</v>
      </c>
      <c r="GG181" s="134">
        <v>33807</v>
      </c>
      <c r="GH181" s="134">
        <v>33777</v>
      </c>
      <c r="GI181" s="134">
        <v>33747</v>
      </c>
      <c r="GJ181" s="134">
        <v>33717</v>
      </c>
      <c r="GK181" s="134">
        <v>33687</v>
      </c>
      <c r="GL181" s="134">
        <v>33657</v>
      </c>
      <c r="GM181" s="134">
        <v>33472</v>
      </c>
      <c r="GN181">
        <v>1</v>
      </c>
      <c r="GO181">
        <v>0</v>
      </c>
      <c r="GP181">
        <v>0</v>
      </c>
      <c r="GQ181">
        <v>0</v>
      </c>
      <c r="GR181">
        <v>25</v>
      </c>
      <c r="GS181">
        <v>0</v>
      </c>
      <c r="GT181">
        <v>25</v>
      </c>
      <c r="GU181">
        <v>0</v>
      </c>
      <c r="GV181">
        <v>25</v>
      </c>
      <c r="GW181">
        <v>0</v>
      </c>
      <c r="GX181">
        <v>25</v>
      </c>
      <c r="GY181">
        <v>0</v>
      </c>
      <c r="GZ181">
        <v>25</v>
      </c>
      <c r="HA181">
        <v>25</v>
      </c>
      <c r="HB181">
        <v>69</v>
      </c>
      <c r="HC181">
        <v>0</v>
      </c>
      <c r="HD181">
        <v>0</v>
      </c>
      <c r="HE181">
        <v>0</v>
      </c>
      <c r="HF181">
        <v>0</v>
      </c>
      <c r="HG181">
        <v>0</v>
      </c>
      <c r="HH181">
        <v>0</v>
      </c>
      <c r="HI181">
        <v>0</v>
      </c>
      <c r="HJ181">
        <v>0</v>
      </c>
      <c r="HK181">
        <v>0</v>
      </c>
      <c r="HL181">
        <v>0</v>
      </c>
      <c r="HM181">
        <v>6</v>
      </c>
      <c r="HN181">
        <v>0</v>
      </c>
      <c r="HO181">
        <v>26</v>
      </c>
      <c r="HP181">
        <v>69</v>
      </c>
      <c r="HQ181"/>
      <c r="HR181"/>
      <c r="HS181"/>
      <c r="HT181"/>
      <c r="HU181"/>
      <c r="HV181">
        <v>0</v>
      </c>
      <c r="HW181">
        <v>0.72631578947368403</v>
      </c>
      <c r="HX181"/>
      <c r="HY181">
        <v>1</v>
      </c>
      <c r="HZ181">
        <v>1</v>
      </c>
      <c r="IA181">
        <v>1</v>
      </c>
      <c r="IB181">
        <v>1</v>
      </c>
      <c r="IC181">
        <v>1</v>
      </c>
      <c r="ID181">
        <v>0.73404255319148903</v>
      </c>
    </row>
    <row r="182" spans="1:238" s="16" customFormat="1" x14ac:dyDescent="0.2">
      <c r="A182" s="16" t="s">
        <v>173</v>
      </c>
      <c r="B182" s="16">
        <v>1992</v>
      </c>
      <c r="C182" s="16">
        <v>-6</v>
      </c>
      <c r="D182" s="16" t="s">
        <v>174</v>
      </c>
      <c r="E182" s="16" t="s">
        <v>175</v>
      </c>
      <c r="G182" s="16" t="s">
        <v>176</v>
      </c>
      <c r="H182" s="16" t="s">
        <v>176</v>
      </c>
      <c r="I182" s="16" t="s">
        <v>177</v>
      </c>
      <c r="T182" s="3">
        <v>1</v>
      </c>
      <c r="U182" s="7" t="s">
        <v>178</v>
      </c>
      <c r="V182" s="3" t="s">
        <v>179</v>
      </c>
      <c r="W182" s="3" t="s">
        <v>57</v>
      </c>
      <c r="X182" s="3" t="s">
        <v>180</v>
      </c>
      <c r="Y182" s="3" t="s">
        <v>57</v>
      </c>
      <c r="Z182" s="3" t="s">
        <v>180</v>
      </c>
      <c r="AA182" s="3" t="s">
        <v>57</v>
      </c>
      <c r="AB182" s="3" t="s">
        <v>180</v>
      </c>
      <c r="AC182" s="3" t="s">
        <v>181</v>
      </c>
      <c r="AD182" s="3" t="s">
        <v>60</v>
      </c>
      <c r="AE182" s="14" t="s">
        <v>60</v>
      </c>
      <c r="AF182" s="14">
        <v>1</v>
      </c>
      <c r="AG182" s="14" t="s">
        <v>512</v>
      </c>
      <c r="AH182" s="14" t="s">
        <v>57</v>
      </c>
      <c r="AI182" s="14">
        <v>1</v>
      </c>
      <c r="AJ182" s="3">
        <v>0</v>
      </c>
      <c r="AK182" s="62">
        <v>0</v>
      </c>
      <c r="AL182" s="3">
        <v>0</v>
      </c>
      <c r="AM182" s="3">
        <v>0</v>
      </c>
      <c r="AN182" s="3">
        <v>1</v>
      </c>
      <c r="AO182" s="3">
        <v>1</v>
      </c>
      <c r="AP182" s="3">
        <v>1</v>
      </c>
      <c r="AQ182" s="3"/>
      <c r="AR182" s="3">
        <v>1</v>
      </c>
      <c r="AS182" s="3">
        <v>0</v>
      </c>
      <c r="AU182" s="16">
        <v>0</v>
      </c>
      <c r="AV182" s="3">
        <v>1301</v>
      </c>
      <c r="AW182" s="16">
        <v>130120</v>
      </c>
      <c r="AX182" s="16">
        <v>1</v>
      </c>
      <c r="AY182" s="16">
        <v>1</v>
      </c>
      <c r="AZ182" s="16">
        <v>3</v>
      </c>
      <c r="BA182" s="16">
        <v>0</v>
      </c>
      <c r="BB182" s="16">
        <v>1</v>
      </c>
      <c r="BC182" s="16">
        <v>0</v>
      </c>
      <c r="BD182" s="3" t="s">
        <v>333</v>
      </c>
      <c r="BE182" s="3" t="s">
        <v>615</v>
      </c>
      <c r="BF182" s="5" t="s">
        <v>344</v>
      </c>
      <c r="BG182" s="5" t="s">
        <v>314</v>
      </c>
      <c r="BH182" s="5" t="s">
        <v>399</v>
      </c>
      <c r="BI182" s="5"/>
      <c r="BJ182" s="5" t="s">
        <v>355</v>
      </c>
      <c r="BK182" s="5" t="s">
        <v>330</v>
      </c>
      <c r="BL182" s="5" t="s">
        <v>399</v>
      </c>
      <c r="BM182" s="5" t="s">
        <v>1407</v>
      </c>
      <c r="BN182" s="161">
        <v>2</v>
      </c>
      <c r="BO182" s="161">
        <v>1</v>
      </c>
      <c r="BP182" s="3" t="s">
        <v>1334</v>
      </c>
      <c r="BQ182" s="5" t="s">
        <v>689</v>
      </c>
      <c r="BR182" s="5" t="s">
        <v>762</v>
      </c>
      <c r="BS182" s="3" t="s">
        <v>400</v>
      </c>
      <c r="BT182" s="3">
        <v>1</v>
      </c>
      <c r="BU182" s="3">
        <v>2</v>
      </c>
      <c r="BV182" s="3">
        <v>0</v>
      </c>
      <c r="BW182" s="3" t="s">
        <v>175</v>
      </c>
      <c r="BX182" s="12" t="s">
        <v>320</v>
      </c>
      <c r="BY182" s="12">
        <v>1</v>
      </c>
      <c r="BZ182" s="12">
        <v>0</v>
      </c>
      <c r="CA182" s="12">
        <v>1</v>
      </c>
      <c r="CB182" s="12">
        <v>1</v>
      </c>
      <c r="CC182" s="5">
        <f>CA183</f>
        <v>1</v>
      </c>
      <c r="CD182" s="12">
        <v>0</v>
      </c>
      <c r="CE182" s="12">
        <v>1</v>
      </c>
      <c r="CF182" s="12">
        <v>1</v>
      </c>
      <c r="CG182" s="12">
        <v>1</v>
      </c>
      <c r="CH182" s="12">
        <v>0</v>
      </c>
      <c r="CI182" s="12">
        <v>0</v>
      </c>
      <c r="CJ182" s="12">
        <v>131</v>
      </c>
      <c r="CK182" s="19" t="s">
        <v>1479</v>
      </c>
      <c r="CL182" s="12">
        <f t="shared" si="626"/>
        <v>50</v>
      </c>
      <c r="CM182" s="12">
        <f t="shared" si="639"/>
        <v>50</v>
      </c>
      <c r="CN182" s="12">
        <f t="shared" ref="CN182" si="656">CL183</f>
        <v>50</v>
      </c>
      <c r="CO182" s="3">
        <v>0</v>
      </c>
      <c r="CP182" s="3">
        <v>0</v>
      </c>
      <c r="CQ182" s="12">
        <v>1</v>
      </c>
      <c r="CR182" s="161">
        <v>1</v>
      </c>
      <c r="CS182" s="161">
        <v>0</v>
      </c>
      <c r="CT182" s="161">
        <v>0</v>
      </c>
      <c r="CU182" s="12">
        <v>1</v>
      </c>
      <c r="CV182" s="161">
        <v>1</v>
      </c>
      <c r="CW182" s="161">
        <v>0</v>
      </c>
      <c r="CX182" s="161">
        <v>0</v>
      </c>
      <c r="CY182" s="12">
        <v>16.62049861495845</v>
      </c>
      <c r="CZ182" s="12">
        <v>71.509971509971521</v>
      </c>
      <c r="DA182" s="12">
        <v>1</v>
      </c>
      <c r="DB182" s="12">
        <v>1</v>
      </c>
      <c r="DC182" s="12">
        <v>1</v>
      </c>
      <c r="DD182" s="12">
        <f t="shared" ref="DD182" si="657">100-EK182</f>
        <v>50</v>
      </c>
      <c r="DE182" s="12">
        <f t="shared" si="532"/>
        <v>50</v>
      </c>
      <c r="DF182" s="12">
        <f t="shared" si="630"/>
        <v>50</v>
      </c>
      <c r="DG182" s="12">
        <f t="shared" si="652"/>
        <v>50</v>
      </c>
      <c r="DH182" s="12">
        <f>DD183</f>
        <v>50</v>
      </c>
      <c r="DI182" s="12">
        <f t="shared" si="631"/>
        <v>50</v>
      </c>
      <c r="DJ182" s="3">
        <v>0</v>
      </c>
      <c r="DK182" s="3" t="s">
        <v>320</v>
      </c>
      <c r="DL182" s="3">
        <v>2</v>
      </c>
      <c r="DM182" s="3" t="s">
        <v>804</v>
      </c>
      <c r="DN182" s="3" t="s">
        <v>401</v>
      </c>
      <c r="DO182" s="3" t="s">
        <v>805</v>
      </c>
      <c r="DP182" s="3"/>
      <c r="DQ182" s="3"/>
      <c r="DR182" s="3"/>
      <c r="DS182" s="3"/>
      <c r="DT182" s="12">
        <f t="shared" si="565"/>
        <v>71.509971509971521</v>
      </c>
      <c r="DU182" s="12">
        <f t="shared" si="632"/>
        <v>70200</v>
      </c>
      <c r="DV182" s="157">
        <v>50200</v>
      </c>
      <c r="DW182" s="3">
        <v>20000</v>
      </c>
      <c r="DX182" s="3"/>
      <c r="DY182" s="3"/>
      <c r="DZ182" s="101" t="s">
        <v>1029</v>
      </c>
      <c r="EA182" s="101" t="s">
        <v>1028</v>
      </c>
      <c r="EB182" s="12"/>
      <c r="EC182" s="12"/>
      <c r="ED182" s="12">
        <f t="shared" si="566"/>
        <v>16.62049861495845</v>
      </c>
      <c r="EE182" s="12">
        <f t="shared" si="633"/>
        <v>361</v>
      </c>
      <c r="EF182" s="3">
        <v>60</v>
      </c>
      <c r="EG182" s="3">
        <v>301</v>
      </c>
      <c r="EH182" s="3"/>
      <c r="EI182" s="3"/>
      <c r="EJ182" s="68" t="s">
        <v>958</v>
      </c>
      <c r="EK182" s="82">
        <v>50</v>
      </c>
      <c r="EL182" s="68" t="s">
        <v>958</v>
      </c>
      <c r="EM182" s="82">
        <v>50</v>
      </c>
      <c r="EN182" s="56"/>
      <c r="EO182" s="81"/>
      <c r="EP182" s="56"/>
      <c r="EQ182" s="81"/>
      <c r="ER182" s="3" t="s">
        <v>806</v>
      </c>
      <c r="ES182" s="3">
        <v>1</v>
      </c>
      <c r="ET182" s="3" t="s">
        <v>949</v>
      </c>
      <c r="EU182" s="3" t="s">
        <v>807</v>
      </c>
      <c r="EV182" s="110" t="s">
        <v>1255</v>
      </c>
      <c r="EW182" s="3" t="s">
        <v>1334</v>
      </c>
      <c r="EX182" s="16">
        <v>1347</v>
      </c>
      <c r="EZ182" s="16">
        <v>2</v>
      </c>
      <c r="FB182" s="16">
        <v>1</v>
      </c>
      <c r="FC182" s="16">
        <v>1</v>
      </c>
      <c r="FD182" s="16">
        <v>3</v>
      </c>
      <c r="FE182" s="17">
        <v>28490</v>
      </c>
      <c r="FF182" s="16">
        <v>6</v>
      </c>
      <c r="FG182" s="17">
        <v>28490</v>
      </c>
      <c r="FH182" s="16">
        <v>6</v>
      </c>
      <c r="FI182" s="16">
        <v>1</v>
      </c>
      <c r="FJ182" s="17">
        <v>33896</v>
      </c>
      <c r="FK182" s="16">
        <v>1</v>
      </c>
      <c r="FL182" s="16">
        <v>541</v>
      </c>
      <c r="FP182" s="16">
        <v>541</v>
      </c>
      <c r="FQ182" s="16">
        <v>4</v>
      </c>
      <c r="FR182" s="16" t="s">
        <v>65</v>
      </c>
      <c r="FS182" s="16">
        <v>1</v>
      </c>
      <c r="FT182">
        <v>21</v>
      </c>
      <c r="FU182">
        <v>8</v>
      </c>
      <c r="FV182" s="134">
        <v>33837</v>
      </c>
      <c r="FW182">
        <v>10</v>
      </c>
      <c r="FX182">
        <v>4</v>
      </c>
      <c r="FY182" s="134">
        <v>33881</v>
      </c>
      <c r="FZ182" s="134">
        <v>33851</v>
      </c>
      <c r="GA182" s="134">
        <v>33821</v>
      </c>
      <c r="GB182" s="134">
        <v>33791</v>
      </c>
      <c r="GC182" s="134">
        <v>33761</v>
      </c>
      <c r="GD182" s="134">
        <v>33731</v>
      </c>
      <c r="GE182" s="134">
        <v>33701</v>
      </c>
      <c r="GF182" s="134">
        <v>33516</v>
      </c>
      <c r="GG182" s="134">
        <v>33807</v>
      </c>
      <c r="GH182" s="134">
        <v>33777</v>
      </c>
      <c r="GI182" s="134">
        <v>33747</v>
      </c>
      <c r="GJ182" s="134">
        <v>33717</v>
      </c>
      <c r="GK182" s="134">
        <v>33687</v>
      </c>
      <c r="GL182" s="134">
        <v>33657</v>
      </c>
      <c r="GM182" s="134">
        <v>33472</v>
      </c>
      <c r="GN182">
        <v>1</v>
      </c>
      <c r="GO182">
        <v>0</v>
      </c>
      <c r="GP182">
        <v>0</v>
      </c>
      <c r="GQ182">
        <v>0</v>
      </c>
      <c r="GR182">
        <v>25</v>
      </c>
      <c r="GS182">
        <v>0</v>
      </c>
      <c r="GT182">
        <v>25</v>
      </c>
      <c r="GU182">
        <v>0</v>
      </c>
      <c r="GV182">
        <v>25</v>
      </c>
      <c r="GW182">
        <v>0</v>
      </c>
      <c r="GX182">
        <v>25</v>
      </c>
      <c r="GY182">
        <v>0</v>
      </c>
      <c r="GZ182">
        <v>25</v>
      </c>
      <c r="HA182">
        <v>25</v>
      </c>
      <c r="HB182">
        <v>69</v>
      </c>
      <c r="HC182">
        <v>0</v>
      </c>
      <c r="HD182">
        <v>0</v>
      </c>
      <c r="HE182">
        <v>0</v>
      </c>
      <c r="HF182">
        <v>0</v>
      </c>
      <c r="HG182">
        <v>0</v>
      </c>
      <c r="HH182">
        <v>0</v>
      </c>
      <c r="HI182">
        <v>0</v>
      </c>
      <c r="HJ182">
        <v>0</v>
      </c>
      <c r="HK182">
        <v>0</v>
      </c>
      <c r="HL182">
        <v>0</v>
      </c>
      <c r="HM182">
        <v>6</v>
      </c>
      <c r="HN182">
        <v>0</v>
      </c>
      <c r="HO182">
        <v>26</v>
      </c>
      <c r="HP182">
        <v>69</v>
      </c>
      <c r="HQ182"/>
      <c r="HR182"/>
      <c r="HS182"/>
      <c r="HT182"/>
      <c r="HU182"/>
      <c r="HV182">
        <v>1</v>
      </c>
      <c r="HW182">
        <v>0.27368421052631597</v>
      </c>
      <c r="HX182"/>
      <c r="HY182">
        <v>0</v>
      </c>
      <c r="HZ182">
        <v>0</v>
      </c>
      <c r="IA182">
        <v>0</v>
      </c>
      <c r="IB182">
        <v>0</v>
      </c>
      <c r="IC182">
        <v>0</v>
      </c>
      <c r="ID182">
        <v>0.26595744680851102</v>
      </c>
    </row>
    <row r="183" spans="1:238" s="16" customFormat="1" x14ac:dyDescent="0.2">
      <c r="A183" s="16" t="s">
        <v>173</v>
      </c>
      <c r="B183" s="16">
        <v>1992</v>
      </c>
      <c r="C183" s="16">
        <v>-6</v>
      </c>
      <c r="D183" s="16" t="s">
        <v>174</v>
      </c>
      <c r="E183" s="16" t="s">
        <v>175</v>
      </c>
      <c r="G183" s="16" t="s">
        <v>176</v>
      </c>
      <c r="H183" s="16" t="s">
        <v>176</v>
      </c>
      <c r="I183" s="16" t="s">
        <v>177</v>
      </c>
      <c r="T183" s="3">
        <v>1</v>
      </c>
      <c r="U183" s="7" t="s">
        <v>178</v>
      </c>
      <c r="V183" s="3" t="s">
        <v>179</v>
      </c>
      <c r="W183" s="3" t="s">
        <v>57</v>
      </c>
      <c r="X183" s="3" t="s">
        <v>180</v>
      </c>
      <c r="Y183" s="3" t="s">
        <v>57</v>
      </c>
      <c r="Z183" s="3" t="s">
        <v>180</v>
      </c>
      <c r="AA183" s="3" t="s">
        <v>57</v>
      </c>
      <c r="AB183" s="3" t="s">
        <v>180</v>
      </c>
      <c r="AC183" s="3" t="s">
        <v>181</v>
      </c>
      <c r="AD183" s="3" t="s">
        <v>60</v>
      </c>
      <c r="AE183" s="14" t="s">
        <v>60</v>
      </c>
      <c r="AF183" s="14">
        <v>1</v>
      </c>
      <c r="AG183" s="14" t="s">
        <v>512</v>
      </c>
      <c r="AH183" s="14" t="s">
        <v>57</v>
      </c>
      <c r="AI183" s="14">
        <v>1</v>
      </c>
      <c r="AJ183" s="3">
        <v>0</v>
      </c>
      <c r="AK183" s="62">
        <v>0</v>
      </c>
      <c r="AL183" s="3">
        <v>0</v>
      </c>
      <c r="AM183" s="3">
        <v>0</v>
      </c>
      <c r="AN183" s="3">
        <v>1</v>
      </c>
      <c r="AO183" s="3">
        <v>1</v>
      </c>
      <c r="AP183" s="3">
        <v>1</v>
      </c>
      <c r="AQ183" s="3"/>
      <c r="AR183" s="3">
        <v>1</v>
      </c>
      <c r="AS183" s="3">
        <v>0</v>
      </c>
      <c r="AU183" s="16">
        <v>0</v>
      </c>
      <c r="AV183" s="3">
        <v>1301</v>
      </c>
      <c r="AW183" s="16">
        <v>130120</v>
      </c>
      <c r="AX183" s="16">
        <v>1</v>
      </c>
      <c r="AY183" s="16">
        <v>1</v>
      </c>
      <c r="AZ183" s="16">
        <v>3</v>
      </c>
      <c r="BA183" s="16">
        <v>0</v>
      </c>
      <c r="BB183" s="16">
        <v>1</v>
      </c>
      <c r="BC183" s="16">
        <v>0</v>
      </c>
      <c r="BD183" s="3" t="s">
        <v>333</v>
      </c>
      <c r="BE183" s="3" t="s">
        <v>615</v>
      </c>
      <c r="BF183" s="5" t="s">
        <v>344</v>
      </c>
      <c r="BG183" s="5" t="s">
        <v>314</v>
      </c>
      <c r="BH183" s="5" t="s">
        <v>399</v>
      </c>
      <c r="BI183" s="5"/>
      <c r="BJ183" s="5" t="s">
        <v>355</v>
      </c>
      <c r="BK183" s="5" t="s">
        <v>330</v>
      </c>
      <c r="BL183" s="5" t="s">
        <v>399</v>
      </c>
      <c r="BM183" s="5" t="s">
        <v>1407</v>
      </c>
      <c r="BN183" s="161">
        <v>2</v>
      </c>
      <c r="BO183" s="161">
        <v>1</v>
      </c>
      <c r="BP183" s="3" t="s">
        <v>1334</v>
      </c>
      <c r="BQ183" s="5" t="s">
        <v>689</v>
      </c>
      <c r="BR183" s="5" t="s">
        <v>762</v>
      </c>
      <c r="BS183" s="3" t="s">
        <v>400</v>
      </c>
      <c r="BT183" s="3">
        <v>1</v>
      </c>
      <c r="BU183" s="3">
        <v>2</v>
      </c>
      <c r="BV183" s="3">
        <v>0</v>
      </c>
      <c r="BW183" s="3" t="s">
        <v>401</v>
      </c>
      <c r="BX183" s="12" t="s">
        <v>1424</v>
      </c>
      <c r="BY183" s="12">
        <v>0</v>
      </c>
      <c r="BZ183" s="12">
        <v>1</v>
      </c>
      <c r="CA183" s="12">
        <v>1</v>
      </c>
      <c r="CB183" s="12">
        <v>1</v>
      </c>
      <c r="CC183" s="5">
        <f>CA182</f>
        <v>1</v>
      </c>
      <c r="CD183" s="12">
        <v>0</v>
      </c>
      <c r="CE183" s="12">
        <v>1</v>
      </c>
      <c r="CF183" s="12">
        <v>1</v>
      </c>
      <c r="CG183" s="12">
        <v>1</v>
      </c>
      <c r="CH183" s="12">
        <v>0</v>
      </c>
      <c r="CI183" s="12">
        <v>0</v>
      </c>
      <c r="CJ183" s="12">
        <v>132</v>
      </c>
      <c r="CK183" s="19" t="s">
        <v>1480</v>
      </c>
      <c r="CL183" s="12">
        <f t="shared" si="626"/>
        <v>50</v>
      </c>
      <c r="CM183" s="12">
        <f t="shared" si="639"/>
        <v>50</v>
      </c>
      <c r="CN183" s="12">
        <f t="shared" ref="CN183" si="658">CL182</f>
        <v>50</v>
      </c>
      <c r="CO183" s="3">
        <v>0</v>
      </c>
      <c r="CP183" s="3">
        <v>0</v>
      </c>
      <c r="CQ183" s="12">
        <v>1</v>
      </c>
      <c r="CR183" s="161">
        <v>1</v>
      </c>
      <c r="CS183" s="161">
        <v>0</v>
      </c>
      <c r="CT183" s="161">
        <v>0</v>
      </c>
      <c r="CU183" s="12">
        <v>1</v>
      </c>
      <c r="CV183" s="161">
        <v>1</v>
      </c>
      <c r="CW183" s="161">
        <v>0</v>
      </c>
      <c r="CX183" s="161">
        <v>0</v>
      </c>
      <c r="CY183" s="12">
        <v>83.37950138504155</v>
      </c>
      <c r="CZ183" s="12">
        <v>28.490028490028489</v>
      </c>
      <c r="DA183" s="12">
        <v>1</v>
      </c>
      <c r="DB183" s="12">
        <v>1</v>
      </c>
      <c r="DC183" s="12">
        <v>1</v>
      </c>
      <c r="DD183" s="12">
        <f t="shared" ref="DD183" si="659">100-EM183</f>
        <v>50</v>
      </c>
      <c r="DE183" s="12">
        <f t="shared" si="532"/>
        <v>50</v>
      </c>
      <c r="DF183" s="12">
        <f t="shared" si="636"/>
        <v>50</v>
      </c>
      <c r="DG183" s="12">
        <f t="shared" si="655"/>
        <v>50</v>
      </c>
      <c r="DH183" s="12">
        <f>DD182</f>
        <v>50</v>
      </c>
      <c r="DI183" s="12">
        <f t="shared" si="638"/>
        <v>50</v>
      </c>
      <c r="DJ183" s="3">
        <v>0</v>
      </c>
      <c r="DK183" s="3" t="s">
        <v>320</v>
      </c>
      <c r="DL183" s="3">
        <v>2</v>
      </c>
      <c r="DM183" s="3" t="s">
        <v>804</v>
      </c>
      <c r="DN183" s="3" t="s">
        <v>401</v>
      </c>
      <c r="DO183" s="3" t="s">
        <v>805</v>
      </c>
      <c r="DP183" s="3"/>
      <c r="DQ183" s="3"/>
      <c r="DR183" s="3"/>
      <c r="DS183" s="3"/>
      <c r="DT183" s="12">
        <f t="shared" si="570"/>
        <v>28.490028490028489</v>
      </c>
      <c r="DU183" s="12">
        <f t="shared" si="632"/>
        <v>70200</v>
      </c>
      <c r="DV183" s="157">
        <v>50200</v>
      </c>
      <c r="DW183" s="3">
        <v>20000</v>
      </c>
      <c r="DX183" s="3"/>
      <c r="DY183" s="3"/>
      <c r="DZ183" s="101" t="s">
        <v>1029</v>
      </c>
      <c r="EA183" s="101" t="s">
        <v>1028</v>
      </c>
      <c r="EB183" s="12"/>
      <c r="EC183" s="12"/>
      <c r="ED183" s="12">
        <f t="shared" si="571"/>
        <v>83.37950138504155</v>
      </c>
      <c r="EE183" s="12">
        <f t="shared" si="633"/>
        <v>361</v>
      </c>
      <c r="EF183" s="3">
        <v>60</v>
      </c>
      <c r="EG183" s="3">
        <v>301</v>
      </c>
      <c r="EH183" s="3"/>
      <c r="EI183" s="3"/>
      <c r="EJ183" s="68" t="s">
        <v>958</v>
      </c>
      <c r="EK183" s="82">
        <v>50</v>
      </c>
      <c r="EL183" s="68" t="s">
        <v>958</v>
      </c>
      <c r="EM183" s="82">
        <v>50</v>
      </c>
      <c r="EN183" s="56"/>
      <c r="EO183" s="81"/>
      <c r="EP183" s="56"/>
      <c r="EQ183" s="81"/>
      <c r="ER183" s="3" t="s">
        <v>806</v>
      </c>
      <c r="ES183" s="3">
        <v>1</v>
      </c>
      <c r="ET183" s="3" t="s">
        <v>949</v>
      </c>
      <c r="EU183" s="3" t="s">
        <v>807</v>
      </c>
      <c r="EV183" s="110" t="s">
        <v>1255</v>
      </c>
      <c r="EW183" s="3" t="s">
        <v>1334</v>
      </c>
      <c r="EX183" s="16">
        <v>1347</v>
      </c>
      <c r="EZ183" s="16">
        <v>2</v>
      </c>
      <c r="FB183" s="16">
        <v>1</v>
      </c>
      <c r="FC183" s="16">
        <v>1</v>
      </c>
      <c r="FD183" s="16">
        <v>3</v>
      </c>
      <c r="FE183" s="17">
        <v>28490</v>
      </c>
      <c r="FF183" s="16">
        <v>6</v>
      </c>
      <c r="FG183" s="17">
        <v>28490</v>
      </c>
      <c r="FH183" s="16">
        <v>6</v>
      </c>
      <c r="FI183" s="16">
        <v>1</v>
      </c>
      <c r="FJ183" s="17">
        <v>33896</v>
      </c>
      <c r="FK183" s="16">
        <v>1</v>
      </c>
      <c r="FL183" s="16">
        <v>541</v>
      </c>
      <c r="FP183" s="16">
        <v>541</v>
      </c>
      <c r="FQ183" s="16">
        <v>4</v>
      </c>
      <c r="FR183" s="16" t="s">
        <v>65</v>
      </c>
      <c r="FS183" s="16">
        <v>1</v>
      </c>
      <c r="FT183">
        <v>21</v>
      </c>
      <c r="FU183">
        <v>8</v>
      </c>
      <c r="FV183" s="134">
        <v>33837</v>
      </c>
      <c r="FW183">
        <v>10</v>
      </c>
      <c r="FX183">
        <v>4</v>
      </c>
      <c r="FY183" s="134">
        <v>33881</v>
      </c>
      <c r="FZ183" s="134">
        <v>33851</v>
      </c>
      <c r="GA183" s="134">
        <v>33821</v>
      </c>
      <c r="GB183" s="134">
        <v>33791</v>
      </c>
      <c r="GC183" s="134">
        <v>33761</v>
      </c>
      <c r="GD183" s="134">
        <v>33731</v>
      </c>
      <c r="GE183" s="134">
        <v>33701</v>
      </c>
      <c r="GF183" s="134">
        <v>33516</v>
      </c>
      <c r="GG183" s="134">
        <v>33807</v>
      </c>
      <c r="GH183" s="134">
        <v>33777</v>
      </c>
      <c r="GI183" s="134">
        <v>33747</v>
      </c>
      <c r="GJ183" s="134">
        <v>33717</v>
      </c>
      <c r="GK183" s="134">
        <v>33687</v>
      </c>
      <c r="GL183" s="134">
        <v>33657</v>
      </c>
      <c r="GM183" s="134">
        <v>33472</v>
      </c>
      <c r="GN183">
        <v>1</v>
      </c>
      <c r="GO183">
        <v>0</v>
      </c>
      <c r="GP183">
        <v>0</v>
      </c>
      <c r="GQ183">
        <v>0</v>
      </c>
      <c r="GR183">
        <v>25</v>
      </c>
      <c r="GS183">
        <v>0</v>
      </c>
      <c r="GT183">
        <v>25</v>
      </c>
      <c r="GU183">
        <v>0</v>
      </c>
      <c r="GV183">
        <v>25</v>
      </c>
      <c r="GW183">
        <v>0</v>
      </c>
      <c r="GX183">
        <v>25</v>
      </c>
      <c r="GY183">
        <v>0</v>
      </c>
      <c r="GZ183">
        <v>25</v>
      </c>
      <c r="HA183">
        <v>25</v>
      </c>
      <c r="HB183">
        <v>69</v>
      </c>
      <c r="HC183">
        <v>0</v>
      </c>
      <c r="HD183">
        <v>0</v>
      </c>
      <c r="HE183">
        <v>0</v>
      </c>
      <c r="HF183">
        <v>0</v>
      </c>
      <c r="HG183">
        <v>0</v>
      </c>
      <c r="HH183">
        <v>0</v>
      </c>
      <c r="HI183">
        <v>0</v>
      </c>
      <c r="HJ183">
        <v>0</v>
      </c>
      <c r="HK183">
        <v>0</v>
      </c>
      <c r="HL183">
        <v>0</v>
      </c>
      <c r="HM183">
        <v>6</v>
      </c>
      <c r="HN183">
        <v>0</v>
      </c>
      <c r="HO183">
        <v>26</v>
      </c>
      <c r="HP183">
        <v>69</v>
      </c>
      <c r="HQ183"/>
      <c r="HR183"/>
      <c r="HS183"/>
      <c r="HT183"/>
      <c r="HU183"/>
      <c r="HV183">
        <v>0</v>
      </c>
      <c r="HW183">
        <v>0.72631578947368403</v>
      </c>
      <c r="HX183"/>
      <c r="HY183">
        <v>1</v>
      </c>
      <c r="HZ183">
        <v>1</v>
      </c>
      <c r="IA183">
        <v>1</v>
      </c>
      <c r="IB183">
        <v>1</v>
      </c>
      <c r="IC183">
        <v>1</v>
      </c>
      <c r="ID183">
        <v>0.73404255319148903</v>
      </c>
    </row>
    <row r="184" spans="1:238" s="16" customFormat="1" x14ac:dyDescent="0.2">
      <c r="A184" s="16" t="s">
        <v>173</v>
      </c>
      <c r="B184" s="16">
        <v>1992</v>
      </c>
      <c r="C184" s="16">
        <v>-6</v>
      </c>
      <c r="D184" s="16" t="s">
        <v>174</v>
      </c>
      <c r="E184" s="16" t="s">
        <v>175</v>
      </c>
      <c r="G184" s="16" t="s">
        <v>176</v>
      </c>
      <c r="H184" s="16" t="s">
        <v>176</v>
      </c>
      <c r="I184" s="16" t="s">
        <v>177</v>
      </c>
      <c r="T184" s="3">
        <v>1</v>
      </c>
      <c r="U184" s="7" t="s">
        <v>178</v>
      </c>
      <c r="V184" s="3" t="s">
        <v>179</v>
      </c>
      <c r="W184" s="3" t="s">
        <v>57</v>
      </c>
      <c r="X184" s="3" t="s">
        <v>180</v>
      </c>
      <c r="Y184" s="3" t="s">
        <v>57</v>
      </c>
      <c r="Z184" s="3" t="s">
        <v>180</v>
      </c>
      <c r="AA184" s="3" t="s">
        <v>57</v>
      </c>
      <c r="AB184" s="3" t="s">
        <v>180</v>
      </c>
      <c r="AC184" s="3" t="s">
        <v>181</v>
      </c>
      <c r="AD184" s="3" t="s">
        <v>60</v>
      </c>
      <c r="AE184" s="14" t="s">
        <v>60</v>
      </c>
      <c r="AF184" s="14">
        <v>1</v>
      </c>
      <c r="AG184" s="14" t="s">
        <v>512</v>
      </c>
      <c r="AH184" s="14" t="s">
        <v>57</v>
      </c>
      <c r="AI184" s="14">
        <v>1</v>
      </c>
      <c r="AJ184" s="3">
        <v>0</v>
      </c>
      <c r="AK184" s="62">
        <v>0</v>
      </c>
      <c r="AL184" s="3">
        <v>0</v>
      </c>
      <c r="AM184" s="3">
        <v>0</v>
      </c>
      <c r="AN184" s="3">
        <v>1</v>
      </c>
      <c r="AO184" s="3">
        <v>1</v>
      </c>
      <c r="AP184" s="3">
        <v>1</v>
      </c>
      <c r="AQ184" s="3"/>
      <c r="AR184" s="3">
        <v>1</v>
      </c>
      <c r="AS184" s="3">
        <v>0</v>
      </c>
      <c r="AU184" s="16">
        <v>0</v>
      </c>
      <c r="AV184" s="3">
        <v>1301</v>
      </c>
      <c r="AW184" s="16">
        <v>130130</v>
      </c>
      <c r="AX184" s="16">
        <v>1</v>
      </c>
      <c r="AY184" s="16">
        <v>1</v>
      </c>
      <c r="AZ184" s="16">
        <v>3</v>
      </c>
      <c r="BA184" s="16">
        <v>0</v>
      </c>
      <c r="BB184" s="16">
        <v>1</v>
      </c>
      <c r="BC184" s="16">
        <v>0</v>
      </c>
      <c r="BD184" s="3" t="s">
        <v>333</v>
      </c>
      <c r="BE184" s="3" t="s">
        <v>614</v>
      </c>
      <c r="BF184" s="5" t="s">
        <v>344</v>
      </c>
      <c r="BG184" s="5" t="s">
        <v>314</v>
      </c>
      <c r="BH184" s="5" t="s">
        <v>399</v>
      </c>
      <c r="BI184" s="5"/>
      <c r="BJ184" s="5" t="s">
        <v>355</v>
      </c>
      <c r="BK184" s="5" t="s">
        <v>330</v>
      </c>
      <c r="BL184" s="5" t="s">
        <v>399</v>
      </c>
      <c r="BM184" s="5" t="s">
        <v>1407</v>
      </c>
      <c r="BN184" s="161">
        <v>2</v>
      </c>
      <c r="BO184" s="161">
        <v>1</v>
      </c>
      <c r="BP184" s="3" t="s">
        <v>1334</v>
      </c>
      <c r="BQ184" s="5" t="s">
        <v>689</v>
      </c>
      <c r="BR184" s="5" t="s">
        <v>762</v>
      </c>
      <c r="BS184" s="3" t="s">
        <v>400</v>
      </c>
      <c r="BT184" s="3">
        <v>1</v>
      </c>
      <c r="BU184" s="3">
        <v>2</v>
      </c>
      <c r="BV184" s="3">
        <v>0</v>
      </c>
      <c r="BW184" s="3" t="s">
        <v>175</v>
      </c>
      <c r="BX184" s="12" t="s">
        <v>320</v>
      </c>
      <c r="BY184" s="12">
        <v>1</v>
      </c>
      <c r="BZ184" s="12">
        <v>0</v>
      </c>
      <c r="CA184" s="12">
        <v>1</v>
      </c>
      <c r="CB184" s="12">
        <v>1</v>
      </c>
      <c r="CC184" s="5">
        <f>CA185</f>
        <v>1</v>
      </c>
      <c r="CD184" s="12">
        <v>0</v>
      </c>
      <c r="CE184" s="12">
        <v>1</v>
      </c>
      <c r="CF184" s="12">
        <v>1</v>
      </c>
      <c r="CG184" s="12">
        <v>1</v>
      </c>
      <c r="CH184" s="12">
        <v>0</v>
      </c>
      <c r="CI184" s="12">
        <v>0</v>
      </c>
      <c r="CJ184" s="12">
        <v>131</v>
      </c>
      <c r="CK184" s="19" t="s">
        <v>1479</v>
      </c>
      <c r="CL184" s="12">
        <f t="shared" si="626"/>
        <v>50</v>
      </c>
      <c r="CM184" s="12">
        <f t="shared" si="639"/>
        <v>50</v>
      </c>
      <c r="CN184" s="12">
        <f t="shared" ref="CN184" si="660">CL185</f>
        <v>50</v>
      </c>
      <c r="CO184" s="3">
        <v>0</v>
      </c>
      <c r="CP184" s="3">
        <v>0</v>
      </c>
      <c r="CQ184" s="12">
        <v>1</v>
      </c>
      <c r="CR184" s="161">
        <v>1</v>
      </c>
      <c r="CS184" s="161">
        <v>0</v>
      </c>
      <c r="CT184" s="161">
        <v>0</v>
      </c>
      <c r="CU184" s="12">
        <v>1</v>
      </c>
      <c r="CV184" s="161">
        <v>1</v>
      </c>
      <c r="CW184" s="161">
        <v>0</v>
      </c>
      <c r="CX184" s="161">
        <v>0</v>
      </c>
      <c r="CY184" s="12">
        <v>16.62049861495845</v>
      </c>
      <c r="CZ184" s="12">
        <v>71.509971509971521</v>
      </c>
      <c r="DA184" s="12">
        <v>1</v>
      </c>
      <c r="DB184" s="12">
        <v>1</v>
      </c>
      <c r="DC184" s="12">
        <v>1</v>
      </c>
      <c r="DD184" s="12">
        <f t="shared" ref="DD184" si="661">100-EK184</f>
        <v>50</v>
      </c>
      <c r="DE184" s="12">
        <f t="shared" si="532"/>
        <v>50</v>
      </c>
      <c r="DF184" s="12">
        <f t="shared" si="630"/>
        <v>50</v>
      </c>
      <c r="DG184" s="12">
        <f t="shared" si="652"/>
        <v>50</v>
      </c>
      <c r="DH184" s="12">
        <f>DD185</f>
        <v>50</v>
      </c>
      <c r="DI184" s="12">
        <f t="shared" si="631"/>
        <v>50</v>
      </c>
      <c r="DJ184" s="3">
        <v>0</v>
      </c>
      <c r="DK184" s="3" t="s">
        <v>320</v>
      </c>
      <c r="DL184" s="3">
        <v>2</v>
      </c>
      <c r="DM184" s="3" t="s">
        <v>804</v>
      </c>
      <c r="DN184" s="3" t="s">
        <v>401</v>
      </c>
      <c r="DO184" s="3" t="s">
        <v>805</v>
      </c>
      <c r="DP184" s="3"/>
      <c r="DQ184" s="3"/>
      <c r="DR184" s="3"/>
      <c r="DS184" s="3"/>
      <c r="DT184" s="12">
        <f t="shared" si="565"/>
        <v>71.509971509971521</v>
      </c>
      <c r="DU184" s="12">
        <f t="shared" si="632"/>
        <v>70200</v>
      </c>
      <c r="DV184" s="157">
        <v>50200</v>
      </c>
      <c r="DW184" s="3">
        <v>20000</v>
      </c>
      <c r="DX184" s="3"/>
      <c r="DY184" s="3"/>
      <c r="DZ184" s="101" t="s">
        <v>1029</v>
      </c>
      <c r="EA184" s="101" t="s">
        <v>1028</v>
      </c>
      <c r="EB184" s="12"/>
      <c r="EC184" s="12"/>
      <c r="ED184" s="12">
        <f t="shared" si="566"/>
        <v>16.62049861495845</v>
      </c>
      <c r="EE184" s="12">
        <f t="shared" si="633"/>
        <v>361</v>
      </c>
      <c r="EF184" s="3">
        <v>60</v>
      </c>
      <c r="EG184" s="3">
        <v>301</v>
      </c>
      <c r="EH184" s="3"/>
      <c r="EI184" s="3"/>
      <c r="EJ184" s="68" t="s">
        <v>959</v>
      </c>
      <c r="EK184" s="82">
        <v>50</v>
      </c>
      <c r="EL184" s="68" t="s">
        <v>959</v>
      </c>
      <c r="EM184" s="82">
        <v>50</v>
      </c>
      <c r="EN184" s="56"/>
      <c r="EO184" s="81"/>
      <c r="EP184" s="56"/>
      <c r="EQ184" s="81"/>
      <c r="ER184" s="3" t="s">
        <v>806</v>
      </c>
      <c r="ES184" s="3">
        <v>1</v>
      </c>
      <c r="ET184" s="3" t="s">
        <v>949</v>
      </c>
      <c r="EU184" s="3" t="s">
        <v>807</v>
      </c>
      <c r="EV184" s="110" t="s">
        <v>1255</v>
      </c>
      <c r="EW184" s="3" t="s">
        <v>1334</v>
      </c>
      <c r="EX184" s="16">
        <v>1347</v>
      </c>
      <c r="EZ184" s="16">
        <v>2</v>
      </c>
      <c r="FB184" s="16">
        <v>1</v>
      </c>
      <c r="FC184" s="16">
        <v>1</v>
      </c>
      <c r="FD184" s="16">
        <v>3</v>
      </c>
      <c r="FE184" s="17">
        <v>28490</v>
      </c>
      <c r="FF184" s="16">
        <v>6</v>
      </c>
      <c r="FG184" s="17">
        <v>28490</v>
      </c>
      <c r="FH184" s="16">
        <v>6</v>
      </c>
      <c r="FI184" s="16">
        <v>1</v>
      </c>
      <c r="FJ184" s="17">
        <v>33896</v>
      </c>
      <c r="FK184" s="16">
        <v>1</v>
      </c>
      <c r="FL184" s="16">
        <v>541</v>
      </c>
      <c r="FP184" s="16">
        <v>541</v>
      </c>
      <c r="FQ184" s="16">
        <v>4</v>
      </c>
      <c r="FR184" s="16" t="s">
        <v>65</v>
      </c>
      <c r="FS184" s="16">
        <v>1</v>
      </c>
      <c r="FT184">
        <v>21</v>
      </c>
      <c r="FU184">
        <v>8</v>
      </c>
      <c r="FV184" s="134">
        <v>33837</v>
      </c>
      <c r="FW184">
        <v>10</v>
      </c>
      <c r="FX184">
        <v>4</v>
      </c>
      <c r="FY184" s="134">
        <v>33881</v>
      </c>
      <c r="FZ184" s="134">
        <v>33851</v>
      </c>
      <c r="GA184" s="134">
        <v>33821</v>
      </c>
      <c r="GB184" s="134">
        <v>33791</v>
      </c>
      <c r="GC184" s="134">
        <v>33761</v>
      </c>
      <c r="GD184" s="134">
        <v>33731</v>
      </c>
      <c r="GE184" s="134">
        <v>33701</v>
      </c>
      <c r="GF184" s="134">
        <v>33516</v>
      </c>
      <c r="GG184" s="134">
        <v>33807</v>
      </c>
      <c r="GH184" s="134">
        <v>33777</v>
      </c>
      <c r="GI184" s="134">
        <v>33747</v>
      </c>
      <c r="GJ184" s="134">
        <v>33717</v>
      </c>
      <c r="GK184" s="134">
        <v>33687</v>
      </c>
      <c r="GL184" s="134">
        <v>33657</v>
      </c>
      <c r="GM184" s="134">
        <v>33472</v>
      </c>
      <c r="GN184">
        <v>1</v>
      </c>
      <c r="GO184">
        <v>0</v>
      </c>
      <c r="GP184">
        <v>0</v>
      </c>
      <c r="GQ184">
        <v>0</v>
      </c>
      <c r="GR184">
        <v>25</v>
      </c>
      <c r="GS184">
        <v>0</v>
      </c>
      <c r="GT184">
        <v>25</v>
      </c>
      <c r="GU184">
        <v>0</v>
      </c>
      <c r="GV184">
        <v>25</v>
      </c>
      <c r="GW184">
        <v>0</v>
      </c>
      <c r="GX184">
        <v>25</v>
      </c>
      <c r="GY184">
        <v>0</v>
      </c>
      <c r="GZ184">
        <v>25</v>
      </c>
      <c r="HA184">
        <v>25</v>
      </c>
      <c r="HB184">
        <v>69</v>
      </c>
      <c r="HC184">
        <v>0</v>
      </c>
      <c r="HD184">
        <v>0</v>
      </c>
      <c r="HE184">
        <v>0</v>
      </c>
      <c r="HF184">
        <v>0</v>
      </c>
      <c r="HG184">
        <v>0</v>
      </c>
      <c r="HH184">
        <v>0</v>
      </c>
      <c r="HI184">
        <v>0</v>
      </c>
      <c r="HJ184">
        <v>0</v>
      </c>
      <c r="HK184">
        <v>0</v>
      </c>
      <c r="HL184">
        <v>0</v>
      </c>
      <c r="HM184">
        <v>6</v>
      </c>
      <c r="HN184">
        <v>0</v>
      </c>
      <c r="HO184">
        <v>26</v>
      </c>
      <c r="HP184">
        <v>69</v>
      </c>
      <c r="HQ184"/>
      <c r="HR184"/>
      <c r="HS184"/>
      <c r="HT184"/>
      <c r="HU184"/>
      <c r="HV184">
        <v>1</v>
      </c>
      <c r="HW184">
        <v>0.27368421052631597</v>
      </c>
      <c r="HX184"/>
      <c r="HY184">
        <v>0</v>
      </c>
      <c r="HZ184">
        <v>0</v>
      </c>
      <c r="IA184">
        <v>0</v>
      </c>
      <c r="IB184">
        <v>0</v>
      </c>
      <c r="IC184">
        <v>0</v>
      </c>
      <c r="ID184">
        <v>0.26595744680851102</v>
      </c>
    </row>
    <row r="185" spans="1:238" s="16" customFormat="1" x14ac:dyDescent="0.2">
      <c r="A185" s="16" t="s">
        <v>173</v>
      </c>
      <c r="B185" s="16">
        <v>1992</v>
      </c>
      <c r="C185" s="16">
        <v>-6</v>
      </c>
      <c r="D185" s="16" t="s">
        <v>174</v>
      </c>
      <c r="E185" s="16" t="s">
        <v>175</v>
      </c>
      <c r="G185" s="16" t="s">
        <v>176</v>
      </c>
      <c r="H185" s="16" t="s">
        <v>176</v>
      </c>
      <c r="I185" s="16" t="s">
        <v>177</v>
      </c>
      <c r="T185" s="3">
        <v>1</v>
      </c>
      <c r="U185" s="7" t="s">
        <v>178</v>
      </c>
      <c r="V185" s="3" t="s">
        <v>179</v>
      </c>
      <c r="W185" s="3" t="s">
        <v>57</v>
      </c>
      <c r="X185" s="3" t="s">
        <v>180</v>
      </c>
      <c r="Y185" s="3" t="s">
        <v>57</v>
      </c>
      <c r="Z185" s="3" t="s">
        <v>180</v>
      </c>
      <c r="AA185" s="3" t="s">
        <v>57</v>
      </c>
      <c r="AB185" s="3" t="s">
        <v>180</v>
      </c>
      <c r="AC185" s="3" t="s">
        <v>181</v>
      </c>
      <c r="AD185" s="3" t="s">
        <v>60</v>
      </c>
      <c r="AE185" s="14" t="s">
        <v>60</v>
      </c>
      <c r="AF185" s="14">
        <v>1</v>
      </c>
      <c r="AG185" s="14" t="s">
        <v>512</v>
      </c>
      <c r="AH185" s="14" t="s">
        <v>57</v>
      </c>
      <c r="AI185" s="14">
        <v>1</v>
      </c>
      <c r="AJ185" s="3">
        <v>0</v>
      </c>
      <c r="AK185" s="62">
        <v>0</v>
      </c>
      <c r="AL185" s="3">
        <v>0</v>
      </c>
      <c r="AM185" s="3">
        <v>0</v>
      </c>
      <c r="AN185" s="3">
        <v>1</v>
      </c>
      <c r="AO185" s="3">
        <v>1</v>
      </c>
      <c r="AP185" s="3">
        <v>1</v>
      </c>
      <c r="AQ185" s="3"/>
      <c r="AR185" s="3">
        <v>1</v>
      </c>
      <c r="AS185" s="3">
        <v>0</v>
      </c>
      <c r="AU185" s="16">
        <v>0</v>
      </c>
      <c r="AV185" s="3">
        <v>1301</v>
      </c>
      <c r="AW185" s="16">
        <v>130130</v>
      </c>
      <c r="AX185" s="16">
        <v>1</v>
      </c>
      <c r="AY185" s="16">
        <v>1</v>
      </c>
      <c r="AZ185" s="16">
        <v>3</v>
      </c>
      <c r="BA185" s="16">
        <v>0</v>
      </c>
      <c r="BB185" s="16">
        <v>1</v>
      </c>
      <c r="BC185" s="16">
        <v>0</v>
      </c>
      <c r="BD185" s="3" t="s">
        <v>333</v>
      </c>
      <c r="BE185" s="3" t="s">
        <v>614</v>
      </c>
      <c r="BF185" s="5" t="s">
        <v>344</v>
      </c>
      <c r="BG185" s="5" t="s">
        <v>314</v>
      </c>
      <c r="BH185" s="5" t="s">
        <v>399</v>
      </c>
      <c r="BI185" s="5"/>
      <c r="BJ185" s="5" t="s">
        <v>355</v>
      </c>
      <c r="BK185" s="5" t="s">
        <v>330</v>
      </c>
      <c r="BL185" s="5" t="s">
        <v>399</v>
      </c>
      <c r="BM185" s="5" t="s">
        <v>1407</v>
      </c>
      <c r="BN185" s="161">
        <v>2</v>
      </c>
      <c r="BO185" s="161">
        <v>1</v>
      </c>
      <c r="BP185" s="3" t="s">
        <v>1334</v>
      </c>
      <c r="BQ185" s="5" t="s">
        <v>689</v>
      </c>
      <c r="BR185" s="5" t="s">
        <v>762</v>
      </c>
      <c r="BS185" s="3" t="s">
        <v>400</v>
      </c>
      <c r="BT185" s="3">
        <v>1</v>
      </c>
      <c r="BU185" s="3">
        <v>2</v>
      </c>
      <c r="BV185" s="3">
        <v>0</v>
      </c>
      <c r="BW185" s="3" t="s">
        <v>401</v>
      </c>
      <c r="BX185" s="12" t="s">
        <v>1424</v>
      </c>
      <c r="BY185" s="12">
        <v>0</v>
      </c>
      <c r="BZ185" s="12">
        <v>1</v>
      </c>
      <c r="CA185" s="12">
        <v>1</v>
      </c>
      <c r="CB185" s="12">
        <v>1</v>
      </c>
      <c r="CC185" s="5">
        <f>CA184</f>
        <v>1</v>
      </c>
      <c r="CD185" s="12">
        <v>0</v>
      </c>
      <c r="CE185" s="12">
        <v>1</v>
      </c>
      <c r="CF185" s="12">
        <v>1</v>
      </c>
      <c r="CG185" s="12">
        <v>1</v>
      </c>
      <c r="CH185" s="12">
        <v>0</v>
      </c>
      <c r="CI185" s="12">
        <v>0</v>
      </c>
      <c r="CJ185" s="12">
        <v>132</v>
      </c>
      <c r="CK185" s="19" t="s">
        <v>1480</v>
      </c>
      <c r="CL185" s="12">
        <f t="shared" si="626"/>
        <v>50</v>
      </c>
      <c r="CM185" s="12">
        <f t="shared" si="639"/>
        <v>50</v>
      </c>
      <c r="CN185" s="12">
        <f t="shared" ref="CN185" si="662">CL184</f>
        <v>50</v>
      </c>
      <c r="CO185" s="3">
        <v>0</v>
      </c>
      <c r="CP185" s="3">
        <v>0</v>
      </c>
      <c r="CQ185" s="3">
        <v>1</v>
      </c>
      <c r="CR185" s="161">
        <v>1</v>
      </c>
      <c r="CS185" s="161">
        <v>0</v>
      </c>
      <c r="CT185" s="161">
        <v>0</v>
      </c>
      <c r="CU185" s="3">
        <v>1</v>
      </c>
      <c r="CV185" s="161">
        <v>1</v>
      </c>
      <c r="CW185" s="161">
        <v>0</v>
      </c>
      <c r="CX185" s="161">
        <v>0</v>
      </c>
      <c r="CY185" s="3">
        <v>83.37950138504155</v>
      </c>
      <c r="CZ185" s="3">
        <v>28.490028490028489</v>
      </c>
      <c r="DA185" s="3">
        <v>1</v>
      </c>
      <c r="DB185" s="3">
        <v>1</v>
      </c>
      <c r="DC185" s="3">
        <v>1</v>
      </c>
      <c r="DD185" s="12">
        <f t="shared" ref="DD185" si="663">100-EM185</f>
        <v>50</v>
      </c>
      <c r="DE185" s="12">
        <f t="shared" si="532"/>
        <v>50</v>
      </c>
      <c r="DF185" s="12">
        <f t="shared" si="636"/>
        <v>50</v>
      </c>
      <c r="DG185" s="12">
        <f t="shared" si="655"/>
        <v>50</v>
      </c>
      <c r="DH185" s="12">
        <f>DD184</f>
        <v>50</v>
      </c>
      <c r="DI185" s="12">
        <f t="shared" si="638"/>
        <v>50</v>
      </c>
      <c r="DJ185" s="3">
        <v>0</v>
      </c>
      <c r="DK185" s="3" t="s">
        <v>320</v>
      </c>
      <c r="DL185" s="3">
        <v>2</v>
      </c>
      <c r="DM185" s="3" t="s">
        <v>804</v>
      </c>
      <c r="DN185" s="3" t="s">
        <v>401</v>
      </c>
      <c r="DO185" s="3" t="s">
        <v>805</v>
      </c>
      <c r="DP185" s="3"/>
      <c r="DQ185" s="3"/>
      <c r="DR185" s="3"/>
      <c r="DS185" s="3"/>
      <c r="DT185" s="12">
        <f t="shared" si="570"/>
        <v>28.490028490028489</v>
      </c>
      <c r="DU185" s="12">
        <f t="shared" si="632"/>
        <v>70200</v>
      </c>
      <c r="DV185" s="157">
        <v>50200</v>
      </c>
      <c r="DW185" s="3">
        <v>20000</v>
      </c>
      <c r="DX185" s="3"/>
      <c r="DY185" s="3"/>
      <c r="DZ185" s="101" t="s">
        <v>1029</v>
      </c>
      <c r="EA185" s="101" t="s">
        <v>1028</v>
      </c>
      <c r="EB185" s="12"/>
      <c r="EC185" s="12"/>
      <c r="ED185" s="12">
        <f t="shared" si="571"/>
        <v>83.37950138504155</v>
      </c>
      <c r="EE185" s="12">
        <f t="shared" si="633"/>
        <v>361</v>
      </c>
      <c r="EF185" s="3">
        <v>60</v>
      </c>
      <c r="EG185" s="3">
        <v>301</v>
      </c>
      <c r="EH185" s="3"/>
      <c r="EI185" s="3"/>
      <c r="EJ185" s="68" t="s">
        <v>959</v>
      </c>
      <c r="EK185" s="82">
        <v>50</v>
      </c>
      <c r="EL185" s="68" t="s">
        <v>959</v>
      </c>
      <c r="EM185" s="82">
        <v>50</v>
      </c>
      <c r="EN185" s="56"/>
      <c r="EO185" s="81"/>
      <c r="EP185" s="56"/>
      <c r="EQ185" s="81"/>
      <c r="ER185" s="3" t="s">
        <v>806</v>
      </c>
      <c r="ES185" s="3">
        <v>1</v>
      </c>
      <c r="ET185" s="3" t="s">
        <v>949</v>
      </c>
      <c r="EU185" s="3" t="s">
        <v>807</v>
      </c>
      <c r="EV185" s="110" t="s">
        <v>1255</v>
      </c>
      <c r="EW185" s="3" t="s">
        <v>1334</v>
      </c>
      <c r="EX185" s="16">
        <v>1347</v>
      </c>
      <c r="EZ185" s="16">
        <v>2</v>
      </c>
      <c r="FB185" s="16">
        <v>1</v>
      </c>
      <c r="FC185" s="16">
        <v>1</v>
      </c>
      <c r="FD185" s="16">
        <v>3</v>
      </c>
      <c r="FE185" s="17">
        <v>28490</v>
      </c>
      <c r="FF185" s="16">
        <v>6</v>
      </c>
      <c r="FG185" s="17">
        <v>28490</v>
      </c>
      <c r="FH185" s="16">
        <v>6</v>
      </c>
      <c r="FI185" s="16">
        <v>1</v>
      </c>
      <c r="FJ185" s="17">
        <v>33896</v>
      </c>
      <c r="FK185" s="16">
        <v>1</v>
      </c>
      <c r="FL185" s="16">
        <v>541</v>
      </c>
      <c r="FP185" s="16">
        <v>541</v>
      </c>
      <c r="FQ185" s="16">
        <v>4</v>
      </c>
      <c r="FR185" s="16" t="s">
        <v>65</v>
      </c>
      <c r="FS185" s="16">
        <v>1</v>
      </c>
      <c r="FT185">
        <v>21</v>
      </c>
      <c r="FU185">
        <v>8</v>
      </c>
      <c r="FV185" s="134">
        <v>33837</v>
      </c>
      <c r="FW185">
        <v>10</v>
      </c>
      <c r="FX185">
        <v>4</v>
      </c>
      <c r="FY185" s="134">
        <v>33881</v>
      </c>
      <c r="FZ185" s="134">
        <v>33851</v>
      </c>
      <c r="GA185" s="134">
        <v>33821</v>
      </c>
      <c r="GB185" s="134">
        <v>33791</v>
      </c>
      <c r="GC185" s="134">
        <v>33761</v>
      </c>
      <c r="GD185" s="134">
        <v>33731</v>
      </c>
      <c r="GE185" s="134">
        <v>33701</v>
      </c>
      <c r="GF185" s="134">
        <v>33516</v>
      </c>
      <c r="GG185" s="134">
        <v>33807</v>
      </c>
      <c r="GH185" s="134">
        <v>33777</v>
      </c>
      <c r="GI185" s="134">
        <v>33747</v>
      </c>
      <c r="GJ185" s="134">
        <v>33717</v>
      </c>
      <c r="GK185" s="134">
        <v>33687</v>
      </c>
      <c r="GL185" s="134">
        <v>33657</v>
      </c>
      <c r="GM185" s="134">
        <v>33472</v>
      </c>
      <c r="GN185">
        <v>1</v>
      </c>
      <c r="GO185">
        <v>0</v>
      </c>
      <c r="GP185">
        <v>0</v>
      </c>
      <c r="GQ185">
        <v>0</v>
      </c>
      <c r="GR185">
        <v>25</v>
      </c>
      <c r="GS185">
        <v>0</v>
      </c>
      <c r="GT185">
        <v>25</v>
      </c>
      <c r="GU185">
        <v>0</v>
      </c>
      <c r="GV185">
        <v>25</v>
      </c>
      <c r="GW185">
        <v>0</v>
      </c>
      <c r="GX185">
        <v>25</v>
      </c>
      <c r="GY185">
        <v>0</v>
      </c>
      <c r="GZ185">
        <v>25</v>
      </c>
      <c r="HA185">
        <v>25</v>
      </c>
      <c r="HB185">
        <v>69</v>
      </c>
      <c r="HC185">
        <v>0</v>
      </c>
      <c r="HD185">
        <v>0</v>
      </c>
      <c r="HE185">
        <v>0</v>
      </c>
      <c r="HF185">
        <v>0</v>
      </c>
      <c r="HG185">
        <v>0</v>
      </c>
      <c r="HH185">
        <v>0</v>
      </c>
      <c r="HI185">
        <v>0</v>
      </c>
      <c r="HJ185">
        <v>0</v>
      </c>
      <c r="HK185">
        <v>0</v>
      </c>
      <c r="HL185">
        <v>0</v>
      </c>
      <c r="HM185">
        <v>6</v>
      </c>
      <c r="HN185">
        <v>0</v>
      </c>
      <c r="HO185">
        <v>26</v>
      </c>
      <c r="HP185">
        <v>69</v>
      </c>
      <c r="HQ185"/>
      <c r="HR185"/>
      <c r="HS185"/>
      <c r="HT185"/>
      <c r="HU185"/>
      <c r="HV185">
        <v>0</v>
      </c>
      <c r="HW185">
        <v>0.72631578947368403</v>
      </c>
      <c r="HX185"/>
      <c r="HY185">
        <v>1</v>
      </c>
      <c r="HZ185">
        <v>1</v>
      </c>
      <c r="IA185">
        <v>1</v>
      </c>
      <c r="IB185">
        <v>1</v>
      </c>
      <c r="IC185">
        <v>1</v>
      </c>
      <c r="ID185">
        <v>0.73404255319148903</v>
      </c>
    </row>
    <row r="186" spans="1:238" s="1" customFormat="1" x14ac:dyDescent="0.2">
      <c r="A186" s="1" t="s">
        <v>273</v>
      </c>
      <c r="B186" s="1">
        <v>1994</v>
      </c>
      <c r="C186" s="1">
        <v>8</v>
      </c>
      <c r="D186" s="1" t="s">
        <v>274</v>
      </c>
      <c r="E186" s="1" t="s">
        <v>275</v>
      </c>
      <c r="G186" s="1" t="s">
        <v>276</v>
      </c>
      <c r="H186" s="1" t="s">
        <v>276</v>
      </c>
      <c r="I186" t="s">
        <v>277</v>
      </c>
      <c r="T186" s="3">
        <v>1</v>
      </c>
      <c r="U186" s="7" t="s">
        <v>278</v>
      </c>
      <c r="V186" s="11" t="s">
        <v>279</v>
      </c>
      <c r="W186" s="11"/>
      <c r="X186" s="11"/>
      <c r="Y186" s="11"/>
      <c r="Z186" s="11"/>
      <c r="AA186" s="11"/>
      <c r="AB186" s="11"/>
      <c r="AC186" s="10" t="s">
        <v>280</v>
      </c>
      <c r="AD186" s="3" t="s">
        <v>222</v>
      </c>
      <c r="AE186" s="11" t="s">
        <v>74</v>
      </c>
      <c r="AF186" s="8" t="s">
        <v>507</v>
      </c>
      <c r="AG186" s="8" t="s">
        <v>507</v>
      </c>
      <c r="AH186" s="11"/>
      <c r="AI186" s="11"/>
      <c r="AJ186" s="3">
        <v>0</v>
      </c>
      <c r="AK186" s="62">
        <v>1</v>
      </c>
      <c r="AL186" s="28">
        <v>1</v>
      </c>
      <c r="AM186" s="28">
        <v>1</v>
      </c>
      <c r="AN186" s="28">
        <v>1</v>
      </c>
      <c r="AO186" s="3">
        <v>1</v>
      </c>
      <c r="AP186" s="28">
        <v>1</v>
      </c>
      <c r="AQ186" s="28">
        <v>1</v>
      </c>
      <c r="AR186" s="28"/>
      <c r="AS186" s="28">
        <v>0</v>
      </c>
      <c r="AT186" s="1" t="s">
        <v>281</v>
      </c>
      <c r="AU186" s="1">
        <v>1</v>
      </c>
      <c r="AV186" s="28">
        <v>1400</v>
      </c>
      <c r="AW186" s="1">
        <v>140010</v>
      </c>
      <c r="AX186" s="1">
        <v>1</v>
      </c>
      <c r="AY186" s="1">
        <v>0</v>
      </c>
      <c r="AZ186" s="1">
        <v>1</v>
      </c>
      <c r="BA186" s="1">
        <v>0</v>
      </c>
      <c r="BB186" s="1">
        <v>0</v>
      </c>
      <c r="BC186" s="1">
        <v>0</v>
      </c>
      <c r="BD186" s="3" t="s">
        <v>388</v>
      </c>
      <c r="BE186" s="3" t="s">
        <v>389</v>
      </c>
      <c r="BF186" s="3">
        <v>6</v>
      </c>
      <c r="BG186" s="3">
        <v>14</v>
      </c>
      <c r="BH186" s="3">
        <v>1994</v>
      </c>
      <c r="BI186" s="3"/>
      <c r="BJ186" s="3">
        <v>6</v>
      </c>
      <c r="BK186" s="3">
        <v>22</v>
      </c>
      <c r="BL186" s="3">
        <v>1994</v>
      </c>
      <c r="BM186" s="3"/>
      <c r="BN186" s="161">
        <v>0</v>
      </c>
      <c r="BO186" s="161">
        <v>0</v>
      </c>
      <c r="BQ186" s="5" t="s">
        <v>689</v>
      </c>
      <c r="BR186" s="5" t="s">
        <v>762</v>
      </c>
      <c r="BS186" s="3" t="s">
        <v>341</v>
      </c>
      <c r="BT186" s="3">
        <v>1</v>
      </c>
      <c r="BU186" s="3">
        <v>2</v>
      </c>
      <c r="BV186" s="3">
        <v>0</v>
      </c>
      <c r="BW186" s="3" t="s">
        <v>275</v>
      </c>
      <c r="BX186" s="3" t="s">
        <v>320</v>
      </c>
      <c r="BY186" s="3">
        <v>1</v>
      </c>
      <c r="BZ186" s="3">
        <v>0</v>
      </c>
      <c r="CA186" s="3">
        <v>0</v>
      </c>
      <c r="CB186" s="3">
        <v>0</v>
      </c>
      <c r="CC186" s="5">
        <f>CA187</f>
        <v>1</v>
      </c>
      <c r="CD186" s="3">
        <v>1</v>
      </c>
      <c r="CE186" s="3">
        <v>0</v>
      </c>
      <c r="CF186" s="3">
        <v>0</v>
      </c>
      <c r="CG186" s="3">
        <v>0</v>
      </c>
      <c r="CH186" s="3">
        <v>0</v>
      </c>
      <c r="CI186" s="3">
        <v>1</v>
      </c>
      <c r="CJ186" s="3">
        <v>141</v>
      </c>
      <c r="CK186" s="19" t="s">
        <v>1479</v>
      </c>
      <c r="CL186" s="12">
        <f t="shared" si="626"/>
        <v>51</v>
      </c>
      <c r="CM186" s="12">
        <f t="shared" si="639"/>
        <v>49</v>
      </c>
      <c r="CN186" s="12">
        <f t="shared" ref="CN186" si="664">CL187</f>
        <v>49</v>
      </c>
      <c r="CO186" s="3">
        <v>0</v>
      </c>
      <c r="CP186" s="3">
        <v>0</v>
      </c>
      <c r="CQ186" s="3">
        <v>0</v>
      </c>
      <c r="CR186" s="161">
        <v>0</v>
      </c>
      <c r="CS186" s="161">
        <v>1</v>
      </c>
      <c r="CT186" s="161">
        <v>0</v>
      </c>
      <c r="CU186" s="3">
        <v>0</v>
      </c>
      <c r="CV186" s="161">
        <v>0</v>
      </c>
      <c r="CW186" s="161">
        <v>1</v>
      </c>
      <c r="CX186" s="161">
        <v>0</v>
      </c>
      <c r="CY186" s="3">
        <v>22.448979591836736</v>
      </c>
      <c r="CZ186" s="3" t="s">
        <v>1008</v>
      </c>
      <c r="DA186" s="3">
        <v>0</v>
      </c>
      <c r="DB186" s="3">
        <v>0</v>
      </c>
      <c r="DC186" s="3">
        <v>0</v>
      </c>
      <c r="DD186" s="12">
        <f t="shared" ref="DD186" si="665">100-EK186</f>
        <v>51</v>
      </c>
      <c r="DE186" s="12">
        <f t="shared" si="532"/>
        <v>51</v>
      </c>
      <c r="DF186" s="12">
        <f t="shared" si="630"/>
        <v>49</v>
      </c>
      <c r="DG186" s="12">
        <f t="shared" si="652"/>
        <v>49</v>
      </c>
      <c r="DH186" s="12">
        <f>DD187</f>
        <v>49</v>
      </c>
      <c r="DI186" s="12">
        <f t="shared" si="631"/>
        <v>49</v>
      </c>
      <c r="DJ186" s="3">
        <v>0</v>
      </c>
      <c r="DK186" s="3" t="s">
        <v>320</v>
      </c>
      <c r="DL186" s="3">
        <v>1</v>
      </c>
      <c r="DM186" s="3" t="s">
        <v>1416</v>
      </c>
      <c r="DN186" s="3" t="s">
        <v>276</v>
      </c>
      <c r="DO186" s="3" t="s">
        <v>1417</v>
      </c>
      <c r="DP186" s="3"/>
      <c r="DQ186" s="3"/>
      <c r="DR186" s="3"/>
      <c r="DS186" s="3"/>
      <c r="DT186" s="12" t="s">
        <v>1008</v>
      </c>
      <c r="DU186" s="12">
        <f t="shared" si="632"/>
        <v>5300</v>
      </c>
      <c r="DV186" s="157">
        <v>5300</v>
      </c>
      <c r="DW186" s="3"/>
      <c r="DX186" s="3"/>
      <c r="DY186" s="3"/>
      <c r="DZ186" s="101">
        <v>5300</v>
      </c>
      <c r="EA186" s="101" t="s">
        <v>1030</v>
      </c>
      <c r="EB186" s="12"/>
      <c r="EC186" s="12"/>
      <c r="ED186" s="12">
        <f t="shared" si="566"/>
        <v>22.448979591836736</v>
      </c>
      <c r="EE186" s="12">
        <f t="shared" si="633"/>
        <v>49</v>
      </c>
      <c r="EF186" s="3">
        <v>11</v>
      </c>
      <c r="EG186" s="3">
        <v>38</v>
      </c>
      <c r="EH186" s="3"/>
      <c r="EI186" s="3"/>
      <c r="EJ186" s="68" t="s">
        <v>456</v>
      </c>
      <c r="EK186" s="82">
        <v>49</v>
      </c>
      <c r="EL186" s="68" t="s">
        <v>456</v>
      </c>
      <c r="EM186" s="82">
        <v>51</v>
      </c>
      <c r="EN186" s="56"/>
      <c r="EO186" s="81"/>
      <c r="EP186" s="56"/>
      <c r="EQ186" s="81"/>
      <c r="ER186" t="s">
        <v>863</v>
      </c>
      <c r="ES186">
        <v>1</v>
      </c>
      <c r="ET186" s="3" t="s">
        <v>949</v>
      </c>
      <c r="EV186" s="16"/>
      <c r="EX186" s="1">
        <v>1377</v>
      </c>
      <c r="EZ186" s="1">
        <v>1</v>
      </c>
      <c r="FA186" s="1" t="s">
        <v>281</v>
      </c>
      <c r="FB186" s="1">
        <v>1</v>
      </c>
      <c r="FC186" s="1">
        <v>0</v>
      </c>
      <c r="FD186" s="1">
        <v>3</v>
      </c>
      <c r="FE186" s="9">
        <v>34353</v>
      </c>
      <c r="FF186" s="1">
        <v>1</v>
      </c>
      <c r="FG186" s="9">
        <v>34470</v>
      </c>
      <c r="FH186" s="1">
        <v>1</v>
      </c>
      <c r="FI186" s="1">
        <v>1</v>
      </c>
      <c r="FJ186" s="9">
        <v>34603</v>
      </c>
      <c r="FK186" s="1">
        <v>1</v>
      </c>
      <c r="FL186" s="1">
        <v>436</v>
      </c>
      <c r="FP186" s="1">
        <v>436</v>
      </c>
      <c r="FQ186" s="1">
        <v>4</v>
      </c>
      <c r="FR186" s="1" t="s">
        <v>65</v>
      </c>
      <c r="FS186" s="1">
        <v>1</v>
      </c>
      <c r="FT186">
        <v>14</v>
      </c>
      <c r="FU186">
        <v>6</v>
      </c>
      <c r="FV186" s="134">
        <v>34499</v>
      </c>
      <c r="FW186">
        <v>6</v>
      </c>
      <c r="FX186">
        <v>22</v>
      </c>
      <c r="FY186" s="134">
        <v>34507</v>
      </c>
      <c r="FZ186" s="134">
        <v>34477</v>
      </c>
      <c r="GA186" s="134">
        <v>34447</v>
      </c>
      <c r="GB186" s="134">
        <v>34417</v>
      </c>
      <c r="GC186" s="134">
        <v>34387</v>
      </c>
      <c r="GD186" s="134">
        <v>34357</v>
      </c>
      <c r="GE186" s="134">
        <v>34327</v>
      </c>
      <c r="GF186" s="134">
        <v>34142</v>
      </c>
      <c r="GG186" s="134">
        <v>34469</v>
      </c>
      <c r="GH186" s="134">
        <v>34439</v>
      </c>
      <c r="GI186" s="134">
        <v>34409</v>
      </c>
      <c r="GJ186" s="134">
        <v>34379</v>
      </c>
      <c r="GK186" s="134">
        <v>34349</v>
      </c>
      <c r="GL186" s="134">
        <v>34319</v>
      </c>
      <c r="GM186" s="134">
        <v>34134</v>
      </c>
      <c r="GN186">
        <v>1</v>
      </c>
      <c r="GO186">
        <v>1</v>
      </c>
      <c r="GP186">
        <v>2</v>
      </c>
      <c r="GQ186">
        <v>4</v>
      </c>
      <c r="GR186">
        <v>22</v>
      </c>
      <c r="GS186">
        <v>4</v>
      </c>
      <c r="GT186">
        <v>22</v>
      </c>
      <c r="GU186">
        <v>6</v>
      </c>
      <c r="GV186">
        <v>22</v>
      </c>
      <c r="GW186">
        <v>6</v>
      </c>
      <c r="GX186">
        <v>22</v>
      </c>
      <c r="GY186">
        <v>8</v>
      </c>
      <c r="GZ186">
        <v>26</v>
      </c>
      <c r="HA186">
        <v>8</v>
      </c>
      <c r="HB186">
        <v>26</v>
      </c>
      <c r="HC186">
        <v>1</v>
      </c>
      <c r="HD186">
        <v>22</v>
      </c>
      <c r="HE186">
        <v>1</v>
      </c>
      <c r="HF186">
        <v>22</v>
      </c>
      <c r="HG186">
        <v>1</v>
      </c>
      <c r="HH186">
        <v>22</v>
      </c>
      <c r="HI186">
        <v>6</v>
      </c>
      <c r="HJ186">
        <v>22</v>
      </c>
      <c r="HK186">
        <v>8</v>
      </c>
      <c r="HL186">
        <v>26</v>
      </c>
      <c r="HM186">
        <v>8</v>
      </c>
      <c r="HN186">
        <v>26</v>
      </c>
      <c r="HO186">
        <v>8</v>
      </c>
      <c r="HP186">
        <v>26</v>
      </c>
      <c r="HQ186">
        <v>4.3478260869565202E-2</v>
      </c>
      <c r="HR186">
        <v>4.3478260869565202E-2</v>
      </c>
      <c r="HS186">
        <v>4.3478260869565202E-2</v>
      </c>
      <c r="HT186">
        <v>0.214285714285714</v>
      </c>
      <c r="HU186">
        <v>0.23529411764705899</v>
      </c>
      <c r="HV186">
        <v>0.23529411764705899</v>
      </c>
      <c r="HW186">
        <v>0.23529411764705899</v>
      </c>
      <c r="HX186">
        <v>0.33333333333333298</v>
      </c>
      <c r="HY186">
        <v>0.15384615384615399</v>
      </c>
      <c r="HZ186">
        <v>0.15384615384615399</v>
      </c>
      <c r="IA186">
        <v>0.214285714285714</v>
      </c>
      <c r="IB186">
        <v>0.214285714285714</v>
      </c>
      <c r="IC186">
        <v>0.23529411764705899</v>
      </c>
      <c r="ID186">
        <v>0.23529411764705899</v>
      </c>
    </row>
    <row r="187" spans="1:238" s="1" customFormat="1" x14ac:dyDescent="0.2">
      <c r="A187" s="1" t="s">
        <v>273</v>
      </c>
      <c r="B187" s="1">
        <v>1994</v>
      </c>
      <c r="C187" s="1">
        <v>8</v>
      </c>
      <c r="D187" s="1" t="s">
        <v>274</v>
      </c>
      <c r="E187" s="1" t="s">
        <v>275</v>
      </c>
      <c r="G187" s="1" t="s">
        <v>276</v>
      </c>
      <c r="H187" s="1" t="s">
        <v>276</v>
      </c>
      <c r="I187" t="s">
        <v>277</v>
      </c>
      <c r="T187" s="3">
        <v>1</v>
      </c>
      <c r="U187" s="7" t="s">
        <v>278</v>
      </c>
      <c r="V187" s="11" t="s">
        <v>279</v>
      </c>
      <c r="W187" s="11"/>
      <c r="X187" s="11"/>
      <c r="Y187" s="11"/>
      <c r="Z187" s="11"/>
      <c r="AA187" s="11"/>
      <c r="AB187" s="11"/>
      <c r="AC187" s="10" t="s">
        <v>280</v>
      </c>
      <c r="AD187" s="3" t="s">
        <v>222</v>
      </c>
      <c r="AE187" s="11" t="s">
        <v>74</v>
      </c>
      <c r="AF187" s="8" t="s">
        <v>507</v>
      </c>
      <c r="AG187" s="8" t="s">
        <v>507</v>
      </c>
      <c r="AH187" s="11"/>
      <c r="AI187" s="11"/>
      <c r="AJ187" s="3">
        <v>0</v>
      </c>
      <c r="AK187" s="62">
        <v>1</v>
      </c>
      <c r="AL187" s="28">
        <v>1</v>
      </c>
      <c r="AM187" s="28">
        <v>1</v>
      </c>
      <c r="AN187" s="28">
        <v>1</v>
      </c>
      <c r="AO187" s="3">
        <v>1</v>
      </c>
      <c r="AP187" s="28">
        <v>1</v>
      </c>
      <c r="AQ187" s="28">
        <v>1</v>
      </c>
      <c r="AR187" s="28"/>
      <c r="AS187" s="28">
        <v>0</v>
      </c>
      <c r="AT187" s="1" t="s">
        <v>281</v>
      </c>
      <c r="AU187" s="1">
        <v>1</v>
      </c>
      <c r="AV187" s="28">
        <v>1400</v>
      </c>
      <c r="AW187" s="1">
        <v>140010</v>
      </c>
      <c r="AX187" s="1">
        <v>1</v>
      </c>
      <c r="AY187" s="1">
        <v>0</v>
      </c>
      <c r="AZ187" s="1">
        <v>1</v>
      </c>
      <c r="BA187" s="1">
        <v>0</v>
      </c>
      <c r="BB187" s="1">
        <v>0</v>
      </c>
      <c r="BC187" s="1">
        <v>0</v>
      </c>
      <c r="BD187" s="3" t="s">
        <v>388</v>
      </c>
      <c r="BE187" s="3" t="s">
        <v>389</v>
      </c>
      <c r="BF187" s="3">
        <v>6</v>
      </c>
      <c r="BG187" s="3">
        <v>14</v>
      </c>
      <c r="BH187" s="3">
        <v>1994</v>
      </c>
      <c r="BI187" s="3"/>
      <c r="BJ187" s="3">
        <v>6</v>
      </c>
      <c r="BK187" s="3">
        <v>22</v>
      </c>
      <c r="BL187" s="3">
        <v>1994</v>
      </c>
      <c r="BM187" s="3"/>
      <c r="BN187" s="161">
        <v>0</v>
      </c>
      <c r="BO187" s="161">
        <v>0</v>
      </c>
      <c r="BQ187" s="5" t="s">
        <v>689</v>
      </c>
      <c r="BR187" s="5" t="s">
        <v>762</v>
      </c>
      <c r="BS187" s="3" t="s">
        <v>341</v>
      </c>
      <c r="BT187" s="3">
        <v>1</v>
      </c>
      <c r="BU187" s="3">
        <v>2</v>
      </c>
      <c r="BV187" s="3">
        <v>0</v>
      </c>
      <c r="BW187" s="3" t="s">
        <v>276</v>
      </c>
      <c r="BX187" s="3" t="s">
        <v>1424</v>
      </c>
      <c r="BY187" s="3">
        <v>0</v>
      </c>
      <c r="BZ187" s="3">
        <v>1</v>
      </c>
      <c r="CA187" s="3">
        <v>1</v>
      </c>
      <c r="CB187" s="3">
        <v>0</v>
      </c>
      <c r="CC187" s="5">
        <f>CA186</f>
        <v>0</v>
      </c>
      <c r="CD187" s="3">
        <v>0</v>
      </c>
      <c r="CE187" s="3">
        <v>0</v>
      </c>
      <c r="CF187" s="3">
        <v>1</v>
      </c>
      <c r="CG187" s="3">
        <v>0</v>
      </c>
      <c r="CH187" s="3">
        <v>0</v>
      </c>
      <c r="CI187" s="3">
        <v>1</v>
      </c>
      <c r="CJ187" s="3">
        <v>142</v>
      </c>
      <c r="CK187" s="19" t="s">
        <v>1480</v>
      </c>
      <c r="CL187" s="12">
        <f t="shared" si="626"/>
        <v>49</v>
      </c>
      <c r="CM187" s="12">
        <f t="shared" si="639"/>
        <v>51</v>
      </c>
      <c r="CN187" s="12">
        <f t="shared" ref="CN187" si="666">CL186</f>
        <v>51</v>
      </c>
      <c r="CO187" s="3">
        <v>0</v>
      </c>
      <c r="CP187" s="3">
        <v>0</v>
      </c>
      <c r="CQ187" s="3">
        <v>0</v>
      </c>
      <c r="CR187" s="161">
        <v>0</v>
      </c>
      <c r="CS187" s="161">
        <v>1</v>
      </c>
      <c r="CT187" s="161">
        <v>0</v>
      </c>
      <c r="CU187" s="3">
        <v>0</v>
      </c>
      <c r="CV187" s="161">
        <v>0</v>
      </c>
      <c r="CW187" s="161">
        <v>1</v>
      </c>
      <c r="CX187" s="161">
        <v>0</v>
      </c>
      <c r="CY187" s="3">
        <v>77.551020408163268</v>
      </c>
      <c r="CZ187" s="3" t="s">
        <v>1008</v>
      </c>
      <c r="DA187" s="3">
        <v>0</v>
      </c>
      <c r="DB187" s="3">
        <v>0</v>
      </c>
      <c r="DC187" s="3">
        <v>0</v>
      </c>
      <c r="DD187" s="12">
        <f t="shared" ref="DD187" si="667">100-EM187</f>
        <v>49</v>
      </c>
      <c r="DE187" s="12">
        <f t="shared" si="532"/>
        <v>49</v>
      </c>
      <c r="DF187" s="12">
        <f t="shared" si="636"/>
        <v>51</v>
      </c>
      <c r="DG187" s="12">
        <f t="shared" si="655"/>
        <v>51</v>
      </c>
      <c r="DH187" s="12">
        <f>DD186</f>
        <v>51</v>
      </c>
      <c r="DI187" s="12">
        <f t="shared" si="638"/>
        <v>51</v>
      </c>
      <c r="DJ187" s="3">
        <v>0</v>
      </c>
      <c r="DK187" s="3" t="s">
        <v>320</v>
      </c>
      <c r="DL187" s="3">
        <v>1</v>
      </c>
      <c r="DM187" s="3" t="s">
        <v>1416</v>
      </c>
      <c r="DN187" s="3" t="s">
        <v>276</v>
      </c>
      <c r="DO187" s="3" t="s">
        <v>1417</v>
      </c>
      <c r="DP187" s="3"/>
      <c r="DQ187" s="3"/>
      <c r="DR187" s="3"/>
      <c r="DS187" s="3"/>
      <c r="DT187" s="12" t="s">
        <v>1008</v>
      </c>
      <c r="DU187" s="12">
        <f t="shared" si="632"/>
        <v>5300</v>
      </c>
      <c r="DV187" s="157">
        <v>5300</v>
      </c>
      <c r="DW187" s="3"/>
      <c r="DX187" s="3"/>
      <c r="DY187" s="3"/>
      <c r="DZ187" s="101">
        <v>5300</v>
      </c>
      <c r="EA187" s="101" t="s">
        <v>1030</v>
      </c>
      <c r="EB187" s="12"/>
      <c r="EC187" s="12"/>
      <c r="ED187" s="12">
        <f t="shared" si="571"/>
        <v>77.551020408163268</v>
      </c>
      <c r="EE187" s="12">
        <f t="shared" si="633"/>
        <v>49</v>
      </c>
      <c r="EF187" s="3">
        <v>11</v>
      </c>
      <c r="EG187" s="3">
        <v>38</v>
      </c>
      <c r="EH187" s="3"/>
      <c r="EI187" s="3"/>
      <c r="EJ187" s="68" t="s">
        <v>456</v>
      </c>
      <c r="EK187" s="82">
        <v>49</v>
      </c>
      <c r="EL187" s="68" t="s">
        <v>456</v>
      </c>
      <c r="EM187" s="82">
        <v>51</v>
      </c>
      <c r="EN187" s="56"/>
      <c r="EO187" s="81"/>
      <c r="EP187" s="56"/>
      <c r="EQ187" s="81"/>
      <c r="ER187" t="s">
        <v>863</v>
      </c>
      <c r="ES187">
        <v>1</v>
      </c>
      <c r="ET187" s="3" t="s">
        <v>949</v>
      </c>
      <c r="EV187" s="16"/>
      <c r="EX187" s="1">
        <v>1377</v>
      </c>
      <c r="EZ187" s="1">
        <v>1</v>
      </c>
      <c r="FA187" s="1" t="s">
        <v>281</v>
      </c>
      <c r="FB187" s="1">
        <v>1</v>
      </c>
      <c r="FC187" s="1">
        <v>0</v>
      </c>
      <c r="FD187" s="1">
        <v>3</v>
      </c>
      <c r="FE187" s="9">
        <v>34353</v>
      </c>
      <c r="FF187" s="1">
        <v>1</v>
      </c>
      <c r="FG187" s="9">
        <v>34470</v>
      </c>
      <c r="FH187" s="1">
        <v>1</v>
      </c>
      <c r="FI187" s="1">
        <v>1</v>
      </c>
      <c r="FJ187" s="9">
        <v>34603</v>
      </c>
      <c r="FK187" s="1">
        <v>1</v>
      </c>
      <c r="FL187" s="1">
        <v>436</v>
      </c>
      <c r="FP187" s="1">
        <v>436</v>
      </c>
      <c r="FQ187" s="1">
        <v>4</v>
      </c>
      <c r="FR187" s="1" t="s">
        <v>65</v>
      </c>
      <c r="FS187" s="1">
        <v>0</v>
      </c>
      <c r="FT187">
        <v>14</v>
      </c>
      <c r="FU187">
        <v>6</v>
      </c>
      <c r="FV187" s="134">
        <v>34499</v>
      </c>
      <c r="FW187">
        <v>6</v>
      </c>
      <c r="FX187">
        <v>22</v>
      </c>
      <c r="FY187" s="134">
        <v>34507</v>
      </c>
      <c r="FZ187" s="134">
        <v>34477</v>
      </c>
      <c r="GA187" s="134">
        <v>34447</v>
      </c>
      <c r="GB187" s="134">
        <v>34417</v>
      </c>
      <c r="GC187" s="134">
        <v>34387</v>
      </c>
      <c r="GD187" s="134">
        <v>34357</v>
      </c>
      <c r="GE187" s="134">
        <v>34327</v>
      </c>
      <c r="GF187" s="134">
        <v>34142</v>
      </c>
      <c r="GG187" s="134">
        <v>34469</v>
      </c>
      <c r="GH187" s="134">
        <v>34439</v>
      </c>
      <c r="GI187" s="134">
        <v>34409</v>
      </c>
      <c r="GJ187" s="134">
        <v>34379</v>
      </c>
      <c r="GK187" s="134">
        <v>34349</v>
      </c>
      <c r="GL187" s="134">
        <v>34319</v>
      </c>
      <c r="GM187" s="134">
        <v>34134</v>
      </c>
      <c r="GN187">
        <v>1</v>
      </c>
      <c r="GO187">
        <v>1</v>
      </c>
      <c r="GP187">
        <v>2</v>
      </c>
      <c r="GQ187">
        <v>4</v>
      </c>
      <c r="GR187">
        <v>22</v>
      </c>
      <c r="GS187">
        <v>4</v>
      </c>
      <c r="GT187">
        <v>22</v>
      </c>
      <c r="GU187">
        <v>6</v>
      </c>
      <c r="GV187">
        <v>22</v>
      </c>
      <c r="GW187">
        <v>6</v>
      </c>
      <c r="GX187">
        <v>22</v>
      </c>
      <c r="GY187">
        <v>8</v>
      </c>
      <c r="GZ187">
        <v>26</v>
      </c>
      <c r="HA187">
        <v>8</v>
      </c>
      <c r="HB187">
        <v>26</v>
      </c>
      <c r="HC187">
        <v>1</v>
      </c>
      <c r="HD187">
        <v>22</v>
      </c>
      <c r="HE187">
        <v>1</v>
      </c>
      <c r="HF187">
        <v>22</v>
      </c>
      <c r="HG187">
        <v>1</v>
      </c>
      <c r="HH187">
        <v>22</v>
      </c>
      <c r="HI187">
        <v>6</v>
      </c>
      <c r="HJ187">
        <v>22</v>
      </c>
      <c r="HK187">
        <v>8</v>
      </c>
      <c r="HL187">
        <v>26</v>
      </c>
      <c r="HM187">
        <v>8</v>
      </c>
      <c r="HN187">
        <v>26</v>
      </c>
      <c r="HO187">
        <v>8</v>
      </c>
      <c r="HP187">
        <v>26</v>
      </c>
      <c r="HQ187">
        <v>0.95652173913043503</v>
      </c>
      <c r="HR187">
        <v>0.95652173913043503</v>
      </c>
      <c r="HS187">
        <v>0.95652173913043503</v>
      </c>
      <c r="HT187">
        <v>0.78571428571428603</v>
      </c>
      <c r="HU187">
        <v>0.76470588235294101</v>
      </c>
      <c r="HV187">
        <v>0.76470588235294101</v>
      </c>
      <c r="HW187">
        <v>0.76470588235294101</v>
      </c>
      <c r="HX187">
        <v>0.66666666666666696</v>
      </c>
      <c r="HY187">
        <v>0.84615384615384603</v>
      </c>
      <c r="HZ187">
        <v>0.84615384615384603</v>
      </c>
      <c r="IA187">
        <v>0.78571428571428603</v>
      </c>
      <c r="IB187">
        <v>0.78571428571428603</v>
      </c>
      <c r="IC187">
        <v>0.76470588235294101</v>
      </c>
      <c r="ID187">
        <v>0.76470588235294101</v>
      </c>
    </row>
    <row r="188" spans="1:238" s="16" customFormat="1" x14ac:dyDescent="0.2">
      <c r="A188" s="16" t="s">
        <v>182</v>
      </c>
      <c r="B188" s="16">
        <v>1992</v>
      </c>
      <c r="C188" s="16">
        <v>-7</v>
      </c>
      <c r="D188" s="16" t="s">
        <v>183</v>
      </c>
      <c r="E188" s="16" t="s">
        <v>184</v>
      </c>
      <c r="G188" s="16" t="s">
        <v>185</v>
      </c>
      <c r="H188" s="16" t="s">
        <v>185</v>
      </c>
      <c r="I188" s="16" t="s">
        <v>186</v>
      </c>
      <c r="T188" s="3">
        <v>1</v>
      </c>
      <c r="U188" s="3" t="s">
        <v>187</v>
      </c>
      <c r="V188" s="3" t="s">
        <v>188</v>
      </c>
      <c r="W188" s="3" t="s">
        <v>57</v>
      </c>
      <c r="X188" s="3" t="s">
        <v>180</v>
      </c>
      <c r="Y188" s="3" t="s">
        <v>57</v>
      </c>
      <c r="Z188" s="3" t="s">
        <v>180</v>
      </c>
      <c r="AA188" s="3" t="s">
        <v>57</v>
      </c>
      <c r="AB188" s="3" t="s">
        <v>57</v>
      </c>
      <c r="AC188" s="3" t="s">
        <v>189</v>
      </c>
      <c r="AD188" s="3" t="s">
        <v>60</v>
      </c>
      <c r="AE188" s="14" t="s">
        <v>60</v>
      </c>
      <c r="AF188" s="14">
        <v>1</v>
      </c>
      <c r="AG188" s="14">
        <v>1</v>
      </c>
      <c r="AH188" s="14"/>
      <c r="AI188" s="14">
        <v>1</v>
      </c>
      <c r="AJ188" s="3">
        <v>0</v>
      </c>
      <c r="AK188" s="62">
        <v>1</v>
      </c>
      <c r="AL188" s="3">
        <v>1</v>
      </c>
      <c r="AM188" s="3">
        <v>1</v>
      </c>
      <c r="AN188" s="3">
        <v>1</v>
      </c>
      <c r="AO188" s="3">
        <v>1</v>
      </c>
      <c r="AP188" s="3">
        <v>1</v>
      </c>
      <c r="AQ188" s="3">
        <v>1</v>
      </c>
      <c r="AR188" s="3"/>
      <c r="AS188" s="3">
        <v>0</v>
      </c>
      <c r="AU188" s="16">
        <v>0</v>
      </c>
      <c r="AV188" s="3">
        <v>1500</v>
      </c>
      <c r="AW188" s="16">
        <v>150010</v>
      </c>
      <c r="AX188" s="16">
        <v>2</v>
      </c>
      <c r="AY188" s="16">
        <v>1</v>
      </c>
      <c r="AZ188" s="16">
        <v>2</v>
      </c>
      <c r="BA188" s="16">
        <v>1</v>
      </c>
      <c r="BB188" s="16">
        <v>0</v>
      </c>
      <c r="BC188" s="16">
        <v>1</v>
      </c>
      <c r="BD188" s="3" t="s">
        <v>303</v>
      </c>
      <c r="BE188" s="3" t="s">
        <v>383</v>
      </c>
      <c r="BF188" s="5" t="s">
        <v>354</v>
      </c>
      <c r="BG188" s="5" t="s">
        <v>809</v>
      </c>
      <c r="BH188" s="5" t="s">
        <v>399</v>
      </c>
      <c r="BI188" s="5" t="s">
        <v>808</v>
      </c>
      <c r="BJ188" s="5" t="s">
        <v>354</v>
      </c>
      <c r="BK188" s="5" t="s">
        <v>810</v>
      </c>
      <c r="BL188" s="5" t="s">
        <v>399</v>
      </c>
      <c r="BM188" s="5" t="s">
        <v>811</v>
      </c>
      <c r="BN188" s="161">
        <v>0</v>
      </c>
      <c r="BO188" s="161">
        <v>0</v>
      </c>
      <c r="BP188" s="3"/>
      <c r="BQ188" s="5" t="s">
        <v>817</v>
      </c>
      <c r="BR188" s="5" t="s">
        <v>331</v>
      </c>
      <c r="BS188" s="3" t="s">
        <v>402</v>
      </c>
      <c r="BT188" s="3">
        <v>1</v>
      </c>
      <c r="BU188" s="3">
        <v>2</v>
      </c>
      <c r="BV188" s="3">
        <v>0</v>
      </c>
      <c r="BW188" s="3" t="s">
        <v>184</v>
      </c>
      <c r="BX188" s="3" t="s">
        <v>320</v>
      </c>
      <c r="BY188" s="3">
        <v>1</v>
      </c>
      <c r="BZ188" s="3">
        <v>0</v>
      </c>
      <c r="CA188" s="3">
        <v>0</v>
      </c>
      <c r="CB188" s="3">
        <v>1</v>
      </c>
      <c r="CC188" s="5">
        <f>CA189</f>
        <v>0</v>
      </c>
      <c r="CD188" s="3">
        <v>1</v>
      </c>
      <c r="CE188" s="3">
        <v>1</v>
      </c>
      <c r="CF188" s="3">
        <v>0</v>
      </c>
      <c r="CG188" s="3">
        <v>0</v>
      </c>
      <c r="CH188" s="3">
        <v>1</v>
      </c>
      <c r="CI188" s="3">
        <v>0</v>
      </c>
      <c r="CJ188" s="3">
        <v>151</v>
      </c>
      <c r="CK188" s="19" t="s">
        <v>1479</v>
      </c>
      <c r="CL188" s="12">
        <f t="shared" si="626"/>
        <v>13.299999999999997</v>
      </c>
      <c r="CM188" s="12">
        <f t="shared" si="639"/>
        <v>86.7</v>
      </c>
      <c r="CN188" s="12">
        <f t="shared" ref="CN188" si="668">CL189</f>
        <v>85.7</v>
      </c>
      <c r="CO188" s="3">
        <v>1</v>
      </c>
      <c r="CP188" s="3">
        <v>1</v>
      </c>
      <c r="CQ188" s="3">
        <v>0</v>
      </c>
      <c r="CR188" s="161">
        <v>0</v>
      </c>
      <c r="CS188" s="161">
        <v>1</v>
      </c>
      <c r="CT188" s="161">
        <v>0</v>
      </c>
      <c r="CU188" s="3">
        <v>0</v>
      </c>
      <c r="CV188" s="161">
        <v>0</v>
      </c>
      <c r="CW188" s="161">
        <v>1</v>
      </c>
      <c r="CX188" s="161">
        <v>0</v>
      </c>
      <c r="CY188" s="3">
        <v>82</v>
      </c>
      <c r="CZ188" s="3">
        <v>53.608247422680414</v>
      </c>
      <c r="DA188" s="3">
        <v>0</v>
      </c>
      <c r="DB188" s="3">
        <v>0</v>
      </c>
      <c r="DC188" s="3">
        <v>0</v>
      </c>
      <c r="DD188" s="96">
        <f t="shared" ref="DD188" si="669">100-EK188</f>
        <v>0</v>
      </c>
      <c r="DE188" s="96">
        <f t="shared" si="532"/>
        <v>13.299999999999997</v>
      </c>
      <c r="DF188" s="96">
        <f t="shared" si="630"/>
        <v>100</v>
      </c>
      <c r="DG188" s="96">
        <v>86.7</v>
      </c>
      <c r="DH188" s="96">
        <f>DD189</f>
        <v>85.7</v>
      </c>
      <c r="DI188" s="96">
        <f t="shared" si="631"/>
        <v>85.7</v>
      </c>
      <c r="DJ188" s="3">
        <v>1</v>
      </c>
      <c r="DK188" s="3" t="s">
        <v>320</v>
      </c>
      <c r="DL188" s="3">
        <v>0</v>
      </c>
      <c r="DM188" s="3" t="s">
        <v>820</v>
      </c>
      <c r="DN188" s="3" t="s">
        <v>185</v>
      </c>
      <c r="DO188" s="3" t="s">
        <v>812</v>
      </c>
      <c r="DP188" s="3"/>
      <c r="DQ188" s="3"/>
      <c r="DR188" s="3"/>
      <c r="DS188" s="3"/>
      <c r="DT188" s="12">
        <f t="shared" ref="DT188:DT216" si="670">(DV188/DU188)*100</f>
        <v>53.608247422680414</v>
      </c>
      <c r="DU188" s="12">
        <f t="shared" si="632"/>
        <v>9700</v>
      </c>
      <c r="DV188" s="157">
        <v>5200</v>
      </c>
      <c r="DW188" s="3">
        <v>4500</v>
      </c>
      <c r="DX188" s="3"/>
      <c r="DY188" s="3"/>
      <c r="DZ188" s="101">
        <v>5200</v>
      </c>
      <c r="EA188" s="101" t="s">
        <v>1031</v>
      </c>
      <c r="EB188" s="12"/>
      <c r="EC188" s="12"/>
      <c r="ED188" s="12">
        <f t="shared" ref="ED188:ED216" si="671">(EF188/EE188)*100</f>
        <v>82</v>
      </c>
      <c r="EE188" s="12">
        <f t="shared" si="633"/>
        <v>50</v>
      </c>
      <c r="EF188" s="3">
        <v>41</v>
      </c>
      <c r="EG188" s="3">
        <v>9</v>
      </c>
      <c r="EH188" s="3"/>
      <c r="EI188" s="3"/>
      <c r="EJ188" s="67" t="s">
        <v>813</v>
      </c>
      <c r="EK188" s="100">
        <v>100</v>
      </c>
      <c r="EL188" s="68" t="s">
        <v>814</v>
      </c>
      <c r="EM188" s="82">
        <v>14.3</v>
      </c>
      <c r="EN188" s="56"/>
      <c r="EO188" s="81"/>
      <c r="EP188" s="56"/>
      <c r="EQ188" s="81"/>
      <c r="ER188" s="3" t="s">
        <v>815</v>
      </c>
      <c r="ES188" s="3">
        <v>1</v>
      </c>
      <c r="ET188" s="3" t="s">
        <v>948</v>
      </c>
      <c r="EU188" s="3" t="s">
        <v>755</v>
      </c>
      <c r="EV188" s="3"/>
      <c r="EW188" s="3"/>
      <c r="EX188" s="16">
        <v>1379</v>
      </c>
      <c r="EZ188" s="16">
        <v>2</v>
      </c>
      <c r="FB188" s="16">
        <v>1</v>
      </c>
      <c r="FC188" s="16">
        <v>1</v>
      </c>
      <c r="FD188" s="16">
        <v>3</v>
      </c>
      <c r="FE188" s="17">
        <v>33147</v>
      </c>
      <c r="FF188" s="16">
        <v>1</v>
      </c>
      <c r="FG188" s="17">
        <v>33149</v>
      </c>
      <c r="FH188" s="16">
        <v>1</v>
      </c>
      <c r="FI188" s="16">
        <v>0</v>
      </c>
      <c r="FL188" s="16">
        <v>517</v>
      </c>
      <c r="FP188" s="16">
        <v>517</v>
      </c>
      <c r="FQ188" s="16">
        <v>4</v>
      </c>
      <c r="FR188" s="16" t="s">
        <v>65</v>
      </c>
      <c r="FS188" s="16">
        <v>0</v>
      </c>
      <c r="FT188">
        <v>7</v>
      </c>
      <c r="FU188">
        <v>9</v>
      </c>
      <c r="FV188" s="134">
        <v>33854</v>
      </c>
      <c r="FW188">
        <v>9</v>
      </c>
      <c r="FX188">
        <v>18</v>
      </c>
      <c r="FY188" s="134">
        <v>33865</v>
      </c>
      <c r="FZ188" s="134">
        <v>33835</v>
      </c>
      <c r="GA188" s="134">
        <v>33805</v>
      </c>
      <c r="GB188" s="134">
        <v>33775</v>
      </c>
      <c r="GC188" s="134">
        <v>33745</v>
      </c>
      <c r="GD188" s="134">
        <v>33715</v>
      </c>
      <c r="GE188" s="134">
        <v>33685</v>
      </c>
      <c r="GF188" s="134">
        <v>33500</v>
      </c>
      <c r="GG188" s="134">
        <v>33824</v>
      </c>
      <c r="GH188" s="134">
        <v>33794</v>
      </c>
      <c r="GI188" s="134">
        <v>33764</v>
      </c>
      <c r="GJ188" s="134">
        <v>33734</v>
      </c>
      <c r="GK188" s="134">
        <v>33704</v>
      </c>
      <c r="GL188" s="134">
        <v>33674</v>
      </c>
      <c r="GM188" s="134">
        <v>33489</v>
      </c>
      <c r="GN188">
        <v>1</v>
      </c>
      <c r="GO188">
        <v>2</v>
      </c>
      <c r="GP188">
        <v>6</v>
      </c>
      <c r="GQ188">
        <v>2</v>
      </c>
      <c r="GR188">
        <v>6</v>
      </c>
      <c r="GS188">
        <v>2</v>
      </c>
      <c r="GT188">
        <v>6</v>
      </c>
      <c r="GU188">
        <v>5</v>
      </c>
      <c r="GV188">
        <v>6</v>
      </c>
      <c r="GW188">
        <v>41</v>
      </c>
      <c r="GX188">
        <v>6</v>
      </c>
      <c r="GY188">
        <v>41</v>
      </c>
      <c r="GZ188">
        <v>9</v>
      </c>
      <c r="HA188">
        <v>76</v>
      </c>
      <c r="HB188">
        <v>23</v>
      </c>
      <c r="HC188">
        <v>2</v>
      </c>
      <c r="HD188">
        <v>6</v>
      </c>
      <c r="HE188">
        <v>2</v>
      </c>
      <c r="HF188">
        <v>6</v>
      </c>
      <c r="HG188">
        <v>2</v>
      </c>
      <c r="HH188">
        <v>6</v>
      </c>
      <c r="HI188">
        <v>5</v>
      </c>
      <c r="HJ188">
        <v>6</v>
      </c>
      <c r="HK188">
        <v>41</v>
      </c>
      <c r="HL188">
        <v>6</v>
      </c>
      <c r="HM188">
        <v>41</v>
      </c>
      <c r="HN188">
        <v>9</v>
      </c>
      <c r="HO188">
        <v>76</v>
      </c>
      <c r="HP188">
        <v>23</v>
      </c>
      <c r="HQ188">
        <v>0.25</v>
      </c>
      <c r="HR188">
        <v>0.25</v>
      </c>
      <c r="HS188">
        <v>0.25</v>
      </c>
      <c r="HT188">
        <v>0.45454545454545497</v>
      </c>
      <c r="HU188">
        <v>0.87234042553191504</v>
      </c>
      <c r="HV188">
        <v>0.82</v>
      </c>
      <c r="HW188">
        <v>0.76767676767676796</v>
      </c>
      <c r="HX188">
        <v>0.25</v>
      </c>
      <c r="HY188">
        <v>0.25</v>
      </c>
      <c r="HZ188">
        <v>0.25</v>
      </c>
      <c r="IA188">
        <v>0.45454545454545497</v>
      </c>
      <c r="IB188">
        <v>0.87234042553191504</v>
      </c>
      <c r="IC188">
        <v>0.82</v>
      </c>
      <c r="ID188">
        <v>0.76767676767676796</v>
      </c>
    </row>
    <row r="189" spans="1:238" s="16" customFormat="1" x14ac:dyDescent="0.2">
      <c r="A189" s="16" t="s">
        <v>182</v>
      </c>
      <c r="B189" s="16">
        <v>1992</v>
      </c>
      <c r="C189" s="16">
        <v>-7</v>
      </c>
      <c r="D189" s="16" t="s">
        <v>183</v>
      </c>
      <c r="E189" s="16" t="s">
        <v>184</v>
      </c>
      <c r="G189" s="16" t="s">
        <v>185</v>
      </c>
      <c r="H189" s="16" t="s">
        <v>185</v>
      </c>
      <c r="I189" s="16" t="s">
        <v>186</v>
      </c>
      <c r="T189" s="3">
        <v>1</v>
      </c>
      <c r="U189" s="3" t="s">
        <v>187</v>
      </c>
      <c r="V189" s="3" t="s">
        <v>188</v>
      </c>
      <c r="W189" s="3" t="s">
        <v>57</v>
      </c>
      <c r="X189" s="3" t="s">
        <v>180</v>
      </c>
      <c r="Y189" s="3" t="s">
        <v>57</v>
      </c>
      <c r="Z189" s="3" t="s">
        <v>180</v>
      </c>
      <c r="AA189" s="3" t="s">
        <v>57</v>
      </c>
      <c r="AB189" s="3" t="s">
        <v>57</v>
      </c>
      <c r="AC189" s="3" t="s">
        <v>189</v>
      </c>
      <c r="AD189" s="3" t="s">
        <v>60</v>
      </c>
      <c r="AE189" s="14" t="s">
        <v>60</v>
      </c>
      <c r="AF189" s="14">
        <v>1</v>
      </c>
      <c r="AG189" s="14">
        <v>1</v>
      </c>
      <c r="AH189" s="14"/>
      <c r="AI189" s="14">
        <v>1</v>
      </c>
      <c r="AJ189" s="3">
        <v>0</v>
      </c>
      <c r="AK189" s="62">
        <v>1</v>
      </c>
      <c r="AL189" s="3">
        <v>1</v>
      </c>
      <c r="AM189" s="3">
        <v>1</v>
      </c>
      <c r="AN189" s="3">
        <v>1</v>
      </c>
      <c r="AO189" s="3">
        <v>1</v>
      </c>
      <c r="AP189" s="3">
        <v>1</v>
      </c>
      <c r="AQ189" s="3">
        <v>1</v>
      </c>
      <c r="AR189" s="3"/>
      <c r="AS189" s="3">
        <v>0</v>
      </c>
      <c r="AU189" s="16">
        <v>0</v>
      </c>
      <c r="AV189" s="3">
        <v>1500</v>
      </c>
      <c r="AW189" s="16">
        <v>150010</v>
      </c>
      <c r="AX189" s="16">
        <v>2</v>
      </c>
      <c r="AY189" s="16">
        <v>1</v>
      </c>
      <c r="AZ189" s="16">
        <v>2</v>
      </c>
      <c r="BA189" s="16">
        <v>1</v>
      </c>
      <c r="BB189" s="16">
        <v>0</v>
      </c>
      <c r="BC189" s="16">
        <v>1</v>
      </c>
      <c r="BD189" s="3" t="s">
        <v>303</v>
      </c>
      <c r="BE189" s="3" t="s">
        <v>383</v>
      </c>
      <c r="BF189" s="5" t="s">
        <v>354</v>
      </c>
      <c r="BG189" s="5" t="s">
        <v>809</v>
      </c>
      <c r="BH189" s="5" t="s">
        <v>399</v>
      </c>
      <c r="BI189" s="5" t="s">
        <v>808</v>
      </c>
      <c r="BJ189" s="5" t="s">
        <v>354</v>
      </c>
      <c r="BK189" s="5" t="s">
        <v>810</v>
      </c>
      <c r="BL189" s="5" t="s">
        <v>399</v>
      </c>
      <c r="BM189" s="5" t="s">
        <v>811</v>
      </c>
      <c r="BN189" s="161">
        <v>0</v>
      </c>
      <c r="BO189" s="161">
        <v>0</v>
      </c>
      <c r="BP189" s="3"/>
      <c r="BQ189" s="5" t="s">
        <v>817</v>
      </c>
      <c r="BR189" s="5" t="s">
        <v>331</v>
      </c>
      <c r="BS189" s="3" t="s">
        <v>402</v>
      </c>
      <c r="BT189" s="3">
        <v>1</v>
      </c>
      <c r="BU189" s="3">
        <v>2</v>
      </c>
      <c r="BV189" s="3">
        <v>0</v>
      </c>
      <c r="BW189" s="3" t="s">
        <v>1428</v>
      </c>
      <c r="BX189" s="3" t="s">
        <v>1424</v>
      </c>
      <c r="BY189" s="3">
        <v>0</v>
      </c>
      <c r="BZ189" s="3">
        <v>1</v>
      </c>
      <c r="CA189" s="3">
        <v>0</v>
      </c>
      <c r="CB189" s="3">
        <v>1</v>
      </c>
      <c r="CC189" s="5">
        <f>CA188</f>
        <v>0</v>
      </c>
      <c r="CD189" s="3">
        <v>1</v>
      </c>
      <c r="CE189" s="3">
        <v>1</v>
      </c>
      <c r="CF189" s="3">
        <v>0</v>
      </c>
      <c r="CG189" s="3">
        <v>0</v>
      </c>
      <c r="CH189" s="3">
        <v>1</v>
      </c>
      <c r="CI189" s="3">
        <v>0</v>
      </c>
      <c r="CJ189" s="3">
        <v>152</v>
      </c>
      <c r="CK189" s="19" t="s">
        <v>1480</v>
      </c>
      <c r="CL189" s="12">
        <f t="shared" si="626"/>
        <v>85.7</v>
      </c>
      <c r="CM189" s="12">
        <f t="shared" si="639"/>
        <v>14.3</v>
      </c>
      <c r="CN189" s="12">
        <f t="shared" ref="CN189" si="672">CL188</f>
        <v>13.299999999999997</v>
      </c>
      <c r="CO189" s="3">
        <v>1</v>
      </c>
      <c r="CP189" s="3">
        <v>1</v>
      </c>
      <c r="CQ189" s="3">
        <v>0</v>
      </c>
      <c r="CR189" s="161">
        <v>0</v>
      </c>
      <c r="CS189" s="161">
        <v>1</v>
      </c>
      <c r="CT189" s="161">
        <v>0</v>
      </c>
      <c r="CU189" s="3">
        <v>0</v>
      </c>
      <c r="CV189" s="161">
        <v>0</v>
      </c>
      <c r="CW189" s="161">
        <v>1</v>
      </c>
      <c r="CX189" s="161">
        <v>0</v>
      </c>
      <c r="CY189" s="3">
        <v>18</v>
      </c>
      <c r="CZ189" s="3">
        <v>46.391752577319586</v>
      </c>
      <c r="DA189" s="3">
        <v>0</v>
      </c>
      <c r="DB189" s="3">
        <v>0</v>
      </c>
      <c r="DC189" s="3">
        <v>0</v>
      </c>
      <c r="DD189" s="12">
        <f t="shared" ref="DD189" si="673">100-EM189</f>
        <v>85.7</v>
      </c>
      <c r="DE189" s="12">
        <f t="shared" si="532"/>
        <v>85.7</v>
      </c>
      <c r="DF189" s="12">
        <f t="shared" si="636"/>
        <v>14.3</v>
      </c>
      <c r="DG189" s="12">
        <f t="shared" ref="DG189" si="674">EM189</f>
        <v>14.3</v>
      </c>
      <c r="DH189" s="12">
        <f>DD188</f>
        <v>0</v>
      </c>
      <c r="DI189" s="12">
        <f t="shared" si="638"/>
        <v>13.299999999999997</v>
      </c>
      <c r="DJ189" s="3">
        <v>1</v>
      </c>
      <c r="DK189" s="3" t="s">
        <v>320</v>
      </c>
      <c r="DL189" s="3">
        <v>0</v>
      </c>
      <c r="DM189" s="3" t="s">
        <v>820</v>
      </c>
      <c r="DN189" s="3" t="s">
        <v>185</v>
      </c>
      <c r="DO189" s="3" t="s">
        <v>812</v>
      </c>
      <c r="DP189" s="3"/>
      <c r="DQ189" s="3"/>
      <c r="DR189" s="3"/>
      <c r="DS189" s="3"/>
      <c r="DT189" s="12">
        <f t="shared" ref="DT189:DT217" si="675">(DW189/DU189)*100</f>
        <v>46.391752577319586</v>
      </c>
      <c r="DU189" s="12">
        <f t="shared" si="632"/>
        <v>9700</v>
      </c>
      <c r="DV189" s="157">
        <v>5200</v>
      </c>
      <c r="DW189" s="3">
        <v>4500</v>
      </c>
      <c r="DX189" s="3"/>
      <c r="DY189" s="3"/>
      <c r="DZ189" s="101">
        <v>5200</v>
      </c>
      <c r="EA189" s="101" t="s">
        <v>1031</v>
      </c>
      <c r="EB189" s="12"/>
      <c r="EC189" s="12"/>
      <c r="ED189" s="12">
        <f t="shared" ref="ED189:ED217" si="676">(EG189/EE189)*100</f>
        <v>18</v>
      </c>
      <c r="EE189" s="12">
        <f t="shared" si="633"/>
        <v>50</v>
      </c>
      <c r="EF189" s="3">
        <v>41</v>
      </c>
      <c r="EG189" s="3">
        <v>9</v>
      </c>
      <c r="EH189" s="3"/>
      <c r="EI189" s="3"/>
      <c r="EJ189" s="67" t="s">
        <v>813</v>
      </c>
      <c r="EK189" s="100">
        <v>100</v>
      </c>
      <c r="EL189" s="68" t="s">
        <v>814</v>
      </c>
      <c r="EM189" s="82">
        <v>14.3</v>
      </c>
      <c r="EN189" s="56"/>
      <c r="EO189" s="81"/>
      <c r="EP189" s="56"/>
      <c r="EQ189" s="81"/>
      <c r="ER189" s="3" t="s">
        <v>815</v>
      </c>
      <c r="ES189" s="3">
        <v>1</v>
      </c>
      <c r="ET189" s="3" t="s">
        <v>948</v>
      </c>
      <c r="EU189" s="3" t="s">
        <v>755</v>
      </c>
      <c r="EV189" s="3"/>
      <c r="EW189" s="3"/>
      <c r="EX189" s="16">
        <v>1379</v>
      </c>
      <c r="EZ189" s="16">
        <v>2</v>
      </c>
      <c r="FB189" s="16">
        <v>1</v>
      </c>
      <c r="FC189" s="16">
        <v>1</v>
      </c>
      <c r="FD189" s="16">
        <v>3</v>
      </c>
      <c r="FE189" s="17">
        <v>33147</v>
      </c>
      <c r="FF189" s="16">
        <v>1</v>
      </c>
      <c r="FG189" s="17">
        <v>33149</v>
      </c>
      <c r="FH189" s="16">
        <v>1</v>
      </c>
      <c r="FI189" s="16">
        <v>0</v>
      </c>
      <c r="FL189" s="16">
        <v>517</v>
      </c>
      <c r="FP189" s="16">
        <v>517</v>
      </c>
      <c r="FQ189" s="16">
        <v>4</v>
      </c>
      <c r="FR189" s="16" t="s">
        <v>65</v>
      </c>
      <c r="FS189" s="16">
        <v>0</v>
      </c>
      <c r="FT189">
        <v>7</v>
      </c>
      <c r="FU189">
        <v>9</v>
      </c>
      <c r="FV189" s="134">
        <v>33854</v>
      </c>
      <c r="FW189">
        <v>9</v>
      </c>
      <c r="FX189">
        <v>18</v>
      </c>
      <c r="FY189" s="134">
        <v>33865</v>
      </c>
      <c r="FZ189" s="134">
        <v>33835</v>
      </c>
      <c r="GA189" s="134">
        <v>33805</v>
      </c>
      <c r="GB189" s="134">
        <v>33775</v>
      </c>
      <c r="GC189" s="134">
        <v>33745</v>
      </c>
      <c r="GD189" s="134">
        <v>33715</v>
      </c>
      <c r="GE189" s="134">
        <v>33685</v>
      </c>
      <c r="GF189" s="134">
        <v>33500</v>
      </c>
      <c r="GG189" s="134">
        <v>33824</v>
      </c>
      <c r="GH189" s="134">
        <v>33794</v>
      </c>
      <c r="GI189" s="134">
        <v>33764</v>
      </c>
      <c r="GJ189" s="134">
        <v>33734</v>
      </c>
      <c r="GK189" s="134">
        <v>33704</v>
      </c>
      <c r="GL189" s="134">
        <v>33674</v>
      </c>
      <c r="GM189" s="134">
        <v>33489</v>
      </c>
      <c r="GN189">
        <v>1</v>
      </c>
      <c r="GO189">
        <v>2</v>
      </c>
      <c r="GP189">
        <v>6</v>
      </c>
      <c r="GQ189">
        <v>2</v>
      </c>
      <c r="GR189">
        <v>6</v>
      </c>
      <c r="GS189">
        <v>2</v>
      </c>
      <c r="GT189">
        <v>6</v>
      </c>
      <c r="GU189">
        <v>5</v>
      </c>
      <c r="GV189">
        <v>6</v>
      </c>
      <c r="GW189">
        <v>41</v>
      </c>
      <c r="GX189">
        <v>6</v>
      </c>
      <c r="GY189">
        <v>41</v>
      </c>
      <c r="GZ189">
        <v>9</v>
      </c>
      <c r="HA189">
        <v>76</v>
      </c>
      <c r="HB189">
        <v>23</v>
      </c>
      <c r="HC189">
        <v>2</v>
      </c>
      <c r="HD189">
        <v>6</v>
      </c>
      <c r="HE189">
        <v>2</v>
      </c>
      <c r="HF189">
        <v>6</v>
      </c>
      <c r="HG189">
        <v>2</v>
      </c>
      <c r="HH189">
        <v>6</v>
      </c>
      <c r="HI189">
        <v>5</v>
      </c>
      <c r="HJ189">
        <v>6</v>
      </c>
      <c r="HK189">
        <v>41</v>
      </c>
      <c r="HL189">
        <v>6</v>
      </c>
      <c r="HM189">
        <v>41</v>
      </c>
      <c r="HN189">
        <v>9</v>
      </c>
      <c r="HO189">
        <v>76</v>
      </c>
      <c r="HP189">
        <v>23</v>
      </c>
      <c r="HQ189">
        <v>0.75</v>
      </c>
      <c r="HR189">
        <v>0.75</v>
      </c>
      <c r="HS189">
        <v>0.75</v>
      </c>
      <c r="HT189">
        <v>0.54545454545454497</v>
      </c>
      <c r="HU189">
        <v>0.12765957446808501</v>
      </c>
      <c r="HV189">
        <v>0.18</v>
      </c>
      <c r="HW189">
        <v>0.23232323232323199</v>
      </c>
      <c r="HX189">
        <v>0.75</v>
      </c>
      <c r="HY189">
        <v>0.75</v>
      </c>
      <c r="HZ189">
        <v>0.75</v>
      </c>
      <c r="IA189">
        <v>0.54545454545454497</v>
      </c>
      <c r="IB189">
        <v>0.12765957446808501</v>
      </c>
      <c r="IC189">
        <v>0.18</v>
      </c>
      <c r="ID189">
        <v>0.23232323232323199</v>
      </c>
    </row>
    <row r="190" spans="1:238" s="16" customFormat="1" x14ac:dyDescent="0.2">
      <c r="A190" s="16" t="s">
        <v>182</v>
      </c>
      <c r="B190" s="16">
        <v>1992</v>
      </c>
      <c r="C190" s="16">
        <v>-7</v>
      </c>
      <c r="D190" s="16" t="s">
        <v>183</v>
      </c>
      <c r="E190" s="16" t="s">
        <v>184</v>
      </c>
      <c r="G190" s="16" t="s">
        <v>185</v>
      </c>
      <c r="H190" s="16" t="s">
        <v>185</v>
      </c>
      <c r="I190" s="16" t="s">
        <v>186</v>
      </c>
      <c r="T190" s="3">
        <v>1</v>
      </c>
      <c r="U190" s="3" t="s">
        <v>187</v>
      </c>
      <c r="V190" s="3" t="s">
        <v>188</v>
      </c>
      <c r="W190" s="3" t="s">
        <v>57</v>
      </c>
      <c r="X190" s="3" t="s">
        <v>180</v>
      </c>
      <c r="Y190" s="3" t="s">
        <v>57</v>
      </c>
      <c r="Z190" s="3" t="s">
        <v>180</v>
      </c>
      <c r="AA190" s="3" t="s">
        <v>57</v>
      </c>
      <c r="AB190" s="3" t="s">
        <v>57</v>
      </c>
      <c r="AC190" s="3" t="s">
        <v>189</v>
      </c>
      <c r="AD190" s="3" t="s">
        <v>60</v>
      </c>
      <c r="AE190" s="14" t="s">
        <v>60</v>
      </c>
      <c r="AF190" s="14">
        <v>1</v>
      </c>
      <c r="AG190" s="14">
        <v>1</v>
      </c>
      <c r="AH190" s="14"/>
      <c r="AI190" s="14">
        <v>1</v>
      </c>
      <c r="AJ190" s="3">
        <v>0</v>
      </c>
      <c r="AK190" s="62">
        <v>1</v>
      </c>
      <c r="AL190" s="3">
        <v>1</v>
      </c>
      <c r="AM190" s="3">
        <v>1</v>
      </c>
      <c r="AN190" s="3">
        <v>1</v>
      </c>
      <c r="AO190" s="3">
        <v>1</v>
      </c>
      <c r="AP190" s="3">
        <v>1</v>
      </c>
      <c r="AQ190" s="3">
        <v>1</v>
      </c>
      <c r="AR190" s="3"/>
      <c r="AS190" s="3">
        <v>0</v>
      </c>
      <c r="AU190" s="16">
        <v>0</v>
      </c>
      <c r="AV190" s="3">
        <v>1500</v>
      </c>
      <c r="AW190" s="16">
        <v>150020</v>
      </c>
      <c r="AX190" s="16">
        <v>2</v>
      </c>
      <c r="AY190" s="16">
        <v>1</v>
      </c>
      <c r="AZ190" s="16">
        <v>2</v>
      </c>
      <c r="BA190" s="16">
        <v>0</v>
      </c>
      <c r="BB190" s="16">
        <v>1</v>
      </c>
      <c r="BC190" s="16">
        <v>0</v>
      </c>
      <c r="BD190" s="3" t="s">
        <v>333</v>
      </c>
      <c r="BE190" s="3" t="s">
        <v>334</v>
      </c>
      <c r="BF190" s="5" t="s">
        <v>354</v>
      </c>
      <c r="BG190" s="5" t="s">
        <v>809</v>
      </c>
      <c r="BH190" s="5" t="s">
        <v>399</v>
      </c>
      <c r="BI190" s="5" t="s">
        <v>808</v>
      </c>
      <c r="BJ190" s="5" t="s">
        <v>354</v>
      </c>
      <c r="BK190" s="5" t="s">
        <v>810</v>
      </c>
      <c r="BL190" s="5" t="s">
        <v>399</v>
      </c>
      <c r="BM190" s="5" t="s">
        <v>811</v>
      </c>
      <c r="BN190" s="161">
        <v>0</v>
      </c>
      <c r="BO190" s="161">
        <v>0</v>
      </c>
      <c r="BP190" s="3"/>
      <c r="BQ190" s="5" t="s">
        <v>817</v>
      </c>
      <c r="BR190" s="5" t="s">
        <v>331</v>
      </c>
      <c r="BS190" s="3" t="s">
        <v>402</v>
      </c>
      <c r="BT190" s="3">
        <v>1</v>
      </c>
      <c r="BU190" s="3">
        <v>2</v>
      </c>
      <c r="BV190" s="3">
        <v>0</v>
      </c>
      <c r="BW190" s="3" t="s">
        <v>184</v>
      </c>
      <c r="BX190" s="3" t="s">
        <v>320</v>
      </c>
      <c r="BY190" s="3">
        <v>1</v>
      </c>
      <c r="BZ190" s="3">
        <v>0</v>
      </c>
      <c r="CA190" s="3">
        <v>0</v>
      </c>
      <c r="CB190" s="3">
        <v>1</v>
      </c>
      <c r="CC190" s="5">
        <f>CA191</f>
        <v>0</v>
      </c>
      <c r="CD190" s="3">
        <v>1</v>
      </c>
      <c r="CE190" s="3">
        <v>1</v>
      </c>
      <c r="CF190" s="3">
        <v>0</v>
      </c>
      <c r="CG190" s="3">
        <v>0</v>
      </c>
      <c r="CH190" s="3">
        <v>1</v>
      </c>
      <c r="CI190" s="3">
        <v>0</v>
      </c>
      <c r="CJ190" s="3">
        <v>151</v>
      </c>
      <c r="CK190" s="19" t="s">
        <v>1479</v>
      </c>
      <c r="CL190" s="12">
        <f t="shared" si="626"/>
        <v>49</v>
      </c>
      <c r="CM190" s="12">
        <f t="shared" si="639"/>
        <v>51</v>
      </c>
      <c r="CN190" s="12">
        <f t="shared" ref="CN190" si="677">CL191</f>
        <v>50</v>
      </c>
      <c r="CO190" s="3">
        <v>1</v>
      </c>
      <c r="CP190" s="3">
        <v>1</v>
      </c>
      <c r="CQ190" s="3">
        <v>0</v>
      </c>
      <c r="CR190" s="161">
        <v>0</v>
      </c>
      <c r="CS190" s="161">
        <v>1</v>
      </c>
      <c r="CT190" s="161">
        <v>0</v>
      </c>
      <c r="CU190" s="3">
        <v>0</v>
      </c>
      <c r="CV190" s="161">
        <v>0</v>
      </c>
      <c r="CW190" s="161">
        <v>1</v>
      </c>
      <c r="CX190" s="161">
        <v>0</v>
      </c>
      <c r="CY190" s="3">
        <v>82</v>
      </c>
      <c r="CZ190" s="3">
        <v>53.608247422680414</v>
      </c>
      <c r="DA190" s="3">
        <v>0</v>
      </c>
      <c r="DB190" s="3">
        <v>0</v>
      </c>
      <c r="DC190" s="3">
        <v>0</v>
      </c>
      <c r="DD190" s="96">
        <f t="shared" ref="DD190" si="678">100-EK190</f>
        <v>0</v>
      </c>
      <c r="DE190" s="96">
        <f t="shared" si="532"/>
        <v>49</v>
      </c>
      <c r="DF190" s="96">
        <f t="shared" si="630"/>
        <v>100</v>
      </c>
      <c r="DG190" s="96">
        <v>51</v>
      </c>
      <c r="DH190" s="96">
        <f>DD191</f>
        <v>50</v>
      </c>
      <c r="DI190" s="96">
        <f t="shared" si="631"/>
        <v>50</v>
      </c>
      <c r="DJ190" s="3">
        <v>1</v>
      </c>
      <c r="DK190" s="3" t="s">
        <v>320</v>
      </c>
      <c r="DL190" s="3">
        <v>0</v>
      </c>
      <c r="DM190" s="3" t="s">
        <v>820</v>
      </c>
      <c r="DN190" s="3" t="s">
        <v>185</v>
      </c>
      <c r="DO190" s="3" t="s">
        <v>812</v>
      </c>
      <c r="DP190" s="3"/>
      <c r="DQ190" s="3"/>
      <c r="DR190" s="3"/>
      <c r="DS190" s="3"/>
      <c r="DT190" s="12">
        <f t="shared" si="670"/>
        <v>53.608247422680414</v>
      </c>
      <c r="DU190" s="12">
        <f t="shared" si="632"/>
        <v>9700</v>
      </c>
      <c r="DV190" s="157">
        <v>5200</v>
      </c>
      <c r="DW190" s="3">
        <v>4500</v>
      </c>
      <c r="DX190" s="3"/>
      <c r="DY190" s="3"/>
      <c r="DZ190" s="101">
        <v>5200</v>
      </c>
      <c r="EA190" s="101" t="s">
        <v>1031</v>
      </c>
      <c r="EB190" s="12"/>
      <c r="EC190" s="12"/>
      <c r="ED190" s="12">
        <f t="shared" si="671"/>
        <v>82</v>
      </c>
      <c r="EE190" s="12">
        <f t="shared" si="633"/>
        <v>50</v>
      </c>
      <c r="EF190" s="3">
        <v>41</v>
      </c>
      <c r="EG190" s="3">
        <v>9</v>
      </c>
      <c r="EH190" s="3"/>
      <c r="EI190" s="3"/>
      <c r="EJ190" s="67" t="s">
        <v>813</v>
      </c>
      <c r="EK190" s="100">
        <v>100</v>
      </c>
      <c r="EL190" s="68" t="s">
        <v>395</v>
      </c>
      <c r="EM190" s="82">
        <v>50</v>
      </c>
      <c r="EN190" s="56"/>
      <c r="EO190" s="81"/>
      <c r="EP190" s="56"/>
      <c r="EQ190" s="81"/>
      <c r="ER190" s="3" t="s">
        <v>815</v>
      </c>
      <c r="ES190" s="3">
        <v>1</v>
      </c>
      <c r="ET190" s="3" t="s">
        <v>948</v>
      </c>
      <c r="EU190" s="3" t="s">
        <v>755</v>
      </c>
      <c r="EV190" s="3"/>
      <c r="EW190" s="3"/>
      <c r="EX190" s="16">
        <v>1379</v>
      </c>
      <c r="EZ190" s="16">
        <v>2</v>
      </c>
      <c r="FB190" s="16">
        <v>1</v>
      </c>
      <c r="FC190" s="16">
        <v>1</v>
      </c>
      <c r="FD190" s="16">
        <v>3</v>
      </c>
      <c r="FE190" s="17">
        <v>33147</v>
      </c>
      <c r="FF190" s="16">
        <v>1</v>
      </c>
      <c r="FG190" s="17">
        <v>33149</v>
      </c>
      <c r="FH190" s="16">
        <v>1</v>
      </c>
      <c r="FI190" s="16">
        <v>0</v>
      </c>
      <c r="FL190" s="16">
        <v>517</v>
      </c>
      <c r="FP190" s="16">
        <v>517</v>
      </c>
      <c r="FQ190" s="16">
        <v>4</v>
      </c>
      <c r="FR190" s="16" t="s">
        <v>65</v>
      </c>
      <c r="FS190" s="16">
        <v>0</v>
      </c>
      <c r="FT190">
        <v>7</v>
      </c>
      <c r="FU190">
        <v>9</v>
      </c>
      <c r="FV190" s="134">
        <v>33854</v>
      </c>
      <c r="FW190">
        <v>9</v>
      </c>
      <c r="FX190">
        <v>18</v>
      </c>
      <c r="FY190" s="134">
        <v>33865</v>
      </c>
      <c r="FZ190" s="134">
        <v>33835</v>
      </c>
      <c r="GA190" s="134">
        <v>33805</v>
      </c>
      <c r="GB190" s="134">
        <v>33775</v>
      </c>
      <c r="GC190" s="134">
        <v>33745</v>
      </c>
      <c r="GD190" s="134">
        <v>33715</v>
      </c>
      <c r="GE190" s="134">
        <v>33685</v>
      </c>
      <c r="GF190" s="134">
        <v>33500</v>
      </c>
      <c r="GG190" s="134">
        <v>33824</v>
      </c>
      <c r="GH190" s="134">
        <v>33794</v>
      </c>
      <c r="GI190" s="134">
        <v>33764</v>
      </c>
      <c r="GJ190" s="134">
        <v>33734</v>
      </c>
      <c r="GK190" s="134">
        <v>33704</v>
      </c>
      <c r="GL190" s="134">
        <v>33674</v>
      </c>
      <c r="GM190" s="134">
        <v>33489</v>
      </c>
      <c r="GN190">
        <v>1</v>
      </c>
      <c r="GO190">
        <v>2</v>
      </c>
      <c r="GP190">
        <v>6</v>
      </c>
      <c r="GQ190">
        <v>2</v>
      </c>
      <c r="GR190">
        <v>6</v>
      </c>
      <c r="GS190">
        <v>2</v>
      </c>
      <c r="GT190">
        <v>6</v>
      </c>
      <c r="GU190">
        <v>5</v>
      </c>
      <c r="GV190">
        <v>6</v>
      </c>
      <c r="GW190">
        <v>41</v>
      </c>
      <c r="GX190">
        <v>6</v>
      </c>
      <c r="GY190">
        <v>41</v>
      </c>
      <c r="GZ190">
        <v>9</v>
      </c>
      <c r="HA190">
        <v>76</v>
      </c>
      <c r="HB190">
        <v>23</v>
      </c>
      <c r="HC190">
        <v>2</v>
      </c>
      <c r="HD190">
        <v>6</v>
      </c>
      <c r="HE190">
        <v>2</v>
      </c>
      <c r="HF190">
        <v>6</v>
      </c>
      <c r="HG190">
        <v>2</v>
      </c>
      <c r="HH190">
        <v>6</v>
      </c>
      <c r="HI190">
        <v>5</v>
      </c>
      <c r="HJ190">
        <v>6</v>
      </c>
      <c r="HK190">
        <v>41</v>
      </c>
      <c r="HL190">
        <v>6</v>
      </c>
      <c r="HM190">
        <v>41</v>
      </c>
      <c r="HN190">
        <v>9</v>
      </c>
      <c r="HO190">
        <v>76</v>
      </c>
      <c r="HP190">
        <v>23</v>
      </c>
      <c r="HQ190">
        <v>0.25</v>
      </c>
      <c r="HR190">
        <v>0.25</v>
      </c>
      <c r="HS190">
        <v>0.25</v>
      </c>
      <c r="HT190">
        <v>0.45454545454545497</v>
      </c>
      <c r="HU190">
        <v>0.87234042553191504</v>
      </c>
      <c r="HV190">
        <v>0.82</v>
      </c>
      <c r="HW190">
        <v>0.76767676767676796</v>
      </c>
      <c r="HX190">
        <v>0.25</v>
      </c>
      <c r="HY190">
        <v>0.25</v>
      </c>
      <c r="HZ190">
        <v>0.25</v>
      </c>
      <c r="IA190">
        <v>0.45454545454545497</v>
      </c>
      <c r="IB190">
        <v>0.87234042553191504</v>
      </c>
      <c r="IC190">
        <v>0.82</v>
      </c>
      <c r="ID190">
        <v>0.76767676767676796</v>
      </c>
    </row>
    <row r="191" spans="1:238" s="16" customFormat="1" x14ac:dyDescent="0.2">
      <c r="A191" s="16" t="s">
        <v>182</v>
      </c>
      <c r="B191" s="16">
        <v>1992</v>
      </c>
      <c r="C191" s="16">
        <v>-7</v>
      </c>
      <c r="D191" s="16" t="s">
        <v>183</v>
      </c>
      <c r="E191" s="16" t="s">
        <v>184</v>
      </c>
      <c r="G191" s="16" t="s">
        <v>185</v>
      </c>
      <c r="H191" s="16" t="s">
        <v>185</v>
      </c>
      <c r="I191" s="16" t="s">
        <v>186</v>
      </c>
      <c r="T191" s="3">
        <v>1</v>
      </c>
      <c r="U191" s="3" t="s">
        <v>187</v>
      </c>
      <c r="V191" s="3" t="s">
        <v>188</v>
      </c>
      <c r="W191" s="3" t="s">
        <v>57</v>
      </c>
      <c r="X191" s="3" t="s">
        <v>180</v>
      </c>
      <c r="Y191" s="3" t="s">
        <v>57</v>
      </c>
      <c r="Z191" s="3" t="s">
        <v>180</v>
      </c>
      <c r="AA191" s="3" t="s">
        <v>57</v>
      </c>
      <c r="AB191" s="3" t="s">
        <v>57</v>
      </c>
      <c r="AC191" s="3" t="s">
        <v>189</v>
      </c>
      <c r="AD191" s="3" t="s">
        <v>60</v>
      </c>
      <c r="AE191" s="14" t="s">
        <v>60</v>
      </c>
      <c r="AF191" s="14">
        <v>1</v>
      </c>
      <c r="AG191" s="14">
        <v>1</v>
      </c>
      <c r="AH191" s="14"/>
      <c r="AI191" s="14">
        <v>1</v>
      </c>
      <c r="AJ191" s="3">
        <v>0</v>
      </c>
      <c r="AK191" s="62">
        <v>1</v>
      </c>
      <c r="AL191" s="3">
        <v>1</v>
      </c>
      <c r="AM191" s="3">
        <v>1</v>
      </c>
      <c r="AN191" s="3">
        <v>1</v>
      </c>
      <c r="AO191" s="3">
        <v>1</v>
      </c>
      <c r="AP191" s="3">
        <v>1</v>
      </c>
      <c r="AQ191" s="3">
        <v>1</v>
      </c>
      <c r="AR191" s="3"/>
      <c r="AS191" s="3">
        <v>0</v>
      </c>
      <c r="AU191" s="16">
        <v>0</v>
      </c>
      <c r="AV191" s="3">
        <v>1500</v>
      </c>
      <c r="AW191" s="16">
        <v>150020</v>
      </c>
      <c r="AX191" s="16">
        <v>2</v>
      </c>
      <c r="AY191" s="16">
        <v>1</v>
      </c>
      <c r="AZ191" s="16">
        <v>2</v>
      </c>
      <c r="BA191" s="16">
        <v>0</v>
      </c>
      <c r="BB191" s="16">
        <v>1</v>
      </c>
      <c r="BC191" s="16">
        <v>0</v>
      </c>
      <c r="BD191" s="3" t="s">
        <v>333</v>
      </c>
      <c r="BE191" s="3" t="s">
        <v>334</v>
      </c>
      <c r="BF191" s="5" t="s">
        <v>354</v>
      </c>
      <c r="BG191" s="5" t="s">
        <v>809</v>
      </c>
      <c r="BH191" s="5" t="s">
        <v>399</v>
      </c>
      <c r="BI191" s="5" t="s">
        <v>808</v>
      </c>
      <c r="BJ191" s="5" t="s">
        <v>354</v>
      </c>
      <c r="BK191" s="5" t="s">
        <v>810</v>
      </c>
      <c r="BL191" s="5" t="s">
        <v>399</v>
      </c>
      <c r="BM191" s="5" t="s">
        <v>811</v>
      </c>
      <c r="BN191" s="161">
        <v>0</v>
      </c>
      <c r="BO191" s="161">
        <v>0</v>
      </c>
      <c r="BP191" s="3"/>
      <c r="BQ191" s="5" t="s">
        <v>817</v>
      </c>
      <c r="BR191" s="5" t="s">
        <v>331</v>
      </c>
      <c r="BS191" s="3" t="s">
        <v>402</v>
      </c>
      <c r="BT191" s="3">
        <v>1</v>
      </c>
      <c r="BU191" s="3">
        <v>2</v>
      </c>
      <c r="BV191" s="3">
        <v>0</v>
      </c>
      <c r="BW191" s="3" t="s">
        <v>1428</v>
      </c>
      <c r="BX191" s="3" t="s">
        <v>1424</v>
      </c>
      <c r="BY191" s="3">
        <v>0</v>
      </c>
      <c r="BZ191" s="3">
        <v>1</v>
      </c>
      <c r="CA191" s="3">
        <v>0</v>
      </c>
      <c r="CB191" s="3">
        <v>1</v>
      </c>
      <c r="CC191" s="5">
        <f>CA190</f>
        <v>0</v>
      </c>
      <c r="CD191" s="3">
        <v>1</v>
      </c>
      <c r="CE191" s="3">
        <v>1</v>
      </c>
      <c r="CF191" s="3">
        <v>0</v>
      </c>
      <c r="CG191" s="3">
        <v>0</v>
      </c>
      <c r="CH191" s="3">
        <v>1</v>
      </c>
      <c r="CI191" s="3">
        <v>0</v>
      </c>
      <c r="CJ191" s="3">
        <v>152</v>
      </c>
      <c r="CK191" s="19" t="s">
        <v>1480</v>
      </c>
      <c r="CL191" s="12">
        <f t="shared" si="626"/>
        <v>50</v>
      </c>
      <c r="CM191" s="12">
        <f t="shared" si="639"/>
        <v>50</v>
      </c>
      <c r="CN191" s="12">
        <f t="shared" ref="CN191" si="679">CL190</f>
        <v>49</v>
      </c>
      <c r="CO191" s="3">
        <v>1</v>
      </c>
      <c r="CP191" s="3">
        <v>1</v>
      </c>
      <c r="CQ191" s="3">
        <v>0</v>
      </c>
      <c r="CR191" s="161">
        <v>0</v>
      </c>
      <c r="CS191" s="161">
        <v>1</v>
      </c>
      <c r="CT191" s="161">
        <v>0</v>
      </c>
      <c r="CU191" s="3">
        <v>0</v>
      </c>
      <c r="CV191" s="161">
        <v>0</v>
      </c>
      <c r="CW191" s="161">
        <v>1</v>
      </c>
      <c r="CX191" s="161">
        <v>0</v>
      </c>
      <c r="CY191" s="3">
        <v>18</v>
      </c>
      <c r="CZ191" s="3">
        <v>46.391752577319586</v>
      </c>
      <c r="DA191" s="3">
        <v>0</v>
      </c>
      <c r="DB191" s="3">
        <v>0</v>
      </c>
      <c r="DC191" s="3">
        <v>0</v>
      </c>
      <c r="DD191" s="12">
        <f t="shared" ref="DD191" si="680">100-EM191</f>
        <v>50</v>
      </c>
      <c r="DE191" s="12">
        <f t="shared" si="532"/>
        <v>50</v>
      </c>
      <c r="DF191" s="12">
        <f t="shared" si="636"/>
        <v>50</v>
      </c>
      <c r="DG191" s="12">
        <f t="shared" ref="DG191" si="681">EM191</f>
        <v>50</v>
      </c>
      <c r="DH191" s="12">
        <f>DD190</f>
        <v>0</v>
      </c>
      <c r="DI191" s="12">
        <f t="shared" si="638"/>
        <v>49</v>
      </c>
      <c r="DJ191" s="3">
        <v>1</v>
      </c>
      <c r="DK191" s="3" t="s">
        <v>320</v>
      </c>
      <c r="DL191" s="3">
        <v>0</v>
      </c>
      <c r="DM191" s="3" t="s">
        <v>820</v>
      </c>
      <c r="DN191" s="3" t="s">
        <v>185</v>
      </c>
      <c r="DO191" s="3" t="s">
        <v>812</v>
      </c>
      <c r="DP191" s="3"/>
      <c r="DQ191" s="3"/>
      <c r="DR191" s="3"/>
      <c r="DS191" s="3"/>
      <c r="DT191" s="12">
        <f t="shared" si="675"/>
        <v>46.391752577319586</v>
      </c>
      <c r="DU191" s="12">
        <f t="shared" si="632"/>
        <v>9700</v>
      </c>
      <c r="DV191" s="157">
        <v>5200</v>
      </c>
      <c r="DW191" s="3">
        <v>4500</v>
      </c>
      <c r="DX191" s="3"/>
      <c r="DY191" s="3"/>
      <c r="DZ191" s="101">
        <v>5200</v>
      </c>
      <c r="EA191" s="101" t="s">
        <v>1031</v>
      </c>
      <c r="EB191" s="12"/>
      <c r="EC191" s="12"/>
      <c r="ED191" s="12">
        <f t="shared" si="676"/>
        <v>18</v>
      </c>
      <c r="EE191" s="12">
        <f t="shared" si="633"/>
        <v>50</v>
      </c>
      <c r="EF191" s="3">
        <v>41</v>
      </c>
      <c r="EG191" s="3">
        <v>9</v>
      </c>
      <c r="EH191" s="3"/>
      <c r="EI191" s="3"/>
      <c r="EJ191" s="67" t="s">
        <v>813</v>
      </c>
      <c r="EK191" s="100">
        <v>100</v>
      </c>
      <c r="EL191" s="68" t="s">
        <v>395</v>
      </c>
      <c r="EM191" s="82">
        <v>50</v>
      </c>
      <c r="EN191" s="56"/>
      <c r="EO191" s="81"/>
      <c r="EP191" s="56"/>
      <c r="EQ191" s="81"/>
      <c r="ER191" s="3" t="s">
        <v>815</v>
      </c>
      <c r="ES191" s="3">
        <v>1</v>
      </c>
      <c r="ET191" s="3" t="s">
        <v>948</v>
      </c>
      <c r="EU191" s="3" t="s">
        <v>755</v>
      </c>
      <c r="EV191" s="3"/>
      <c r="EW191" s="3"/>
      <c r="EX191" s="16">
        <v>1379</v>
      </c>
      <c r="EZ191" s="16">
        <v>2</v>
      </c>
      <c r="FB191" s="16">
        <v>1</v>
      </c>
      <c r="FC191" s="16">
        <v>1</v>
      </c>
      <c r="FD191" s="16">
        <v>3</v>
      </c>
      <c r="FE191" s="17">
        <v>33147</v>
      </c>
      <c r="FF191" s="16">
        <v>1</v>
      </c>
      <c r="FG191" s="17">
        <v>33149</v>
      </c>
      <c r="FH191" s="16">
        <v>1</v>
      </c>
      <c r="FI191" s="16">
        <v>0</v>
      </c>
      <c r="FL191" s="16">
        <v>517</v>
      </c>
      <c r="FP191" s="16">
        <v>517</v>
      </c>
      <c r="FQ191" s="16">
        <v>4</v>
      </c>
      <c r="FR191" s="16" t="s">
        <v>65</v>
      </c>
      <c r="FS191" s="16">
        <v>0</v>
      </c>
      <c r="FT191">
        <v>7</v>
      </c>
      <c r="FU191">
        <v>9</v>
      </c>
      <c r="FV191" s="134">
        <v>33854</v>
      </c>
      <c r="FW191">
        <v>9</v>
      </c>
      <c r="FX191">
        <v>18</v>
      </c>
      <c r="FY191" s="134">
        <v>33865</v>
      </c>
      <c r="FZ191" s="134">
        <v>33835</v>
      </c>
      <c r="GA191" s="134">
        <v>33805</v>
      </c>
      <c r="GB191" s="134">
        <v>33775</v>
      </c>
      <c r="GC191" s="134">
        <v>33745</v>
      </c>
      <c r="GD191" s="134">
        <v>33715</v>
      </c>
      <c r="GE191" s="134">
        <v>33685</v>
      </c>
      <c r="GF191" s="134">
        <v>33500</v>
      </c>
      <c r="GG191" s="134">
        <v>33824</v>
      </c>
      <c r="GH191" s="134">
        <v>33794</v>
      </c>
      <c r="GI191" s="134">
        <v>33764</v>
      </c>
      <c r="GJ191" s="134">
        <v>33734</v>
      </c>
      <c r="GK191" s="134">
        <v>33704</v>
      </c>
      <c r="GL191" s="134">
        <v>33674</v>
      </c>
      <c r="GM191" s="134">
        <v>33489</v>
      </c>
      <c r="GN191">
        <v>1</v>
      </c>
      <c r="GO191">
        <v>2</v>
      </c>
      <c r="GP191">
        <v>6</v>
      </c>
      <c r="GQ191">
        <v>2</v>
      </c>
      <c r="GR191">
        <v>6</v>
      </c>
      <c r="GS191">
        <v>2</v>
      </c>
      <c r="GT191">
        <v>6</v>
      </c>
      <c r="GU191">
        <v>5</v>
      </c>
      <c r="GV191">
        <v>6</v>
      </c>
      <c r="GW191">
        <v>41</v>
      </c>
      <c r="GX191">
        <v>6</v>
      </c>
      <c r="GY191">
        <v>41</v>
      </c>
      <c r="GZ191">
        <v>9</v>
      </c>
      <c r="HA191">
        <v>76</v>
      </c>
      <c r="HB191">
        <v>23</v>
      </c>
      <c r="HC191">
        <v>2</v>
      </c>
      <c r="HD191">
        <v>6</v>
      </c>
      <c r="HE191">
        <v>2</v>
      </c>
      <c r="HF191">
        <v>6</v>
      </c>
      <c r="HG191">
        <v>2</v>
      </c>
      <c r="HH191">
        <v>6</v>
      </c>
      <c r="HI191">
        <v>5</v>
      </c>
      <c r="HJ191">
        <v>6</v>
      </c>
      <c r="HK191">
        <v>41</v>
      </c>
      <c r="HL191">
        <v>6</v>
      </c>
      <c r="HM191">
        <v>41</v>
      </c>
      <c r="HN191">
        <v>9</v>
      </c>
      <c r="HO191">
        <v>76</v>
      </c>
      <c r="HP191">
        <v>23</v>
      </c>
      <c r="HQ191">
        <v>0.75</v>
      </c>
      <c r="HR191">
        <v>0.75</v>
      </c>
      <c r="HS191">
        <v>0.75</v>
      </c>
      <c r="HT191">
        <v>0.54545454545454497</v>
      </c>
      <c r="HU191">
        <v>0.12765957446808501</v>
      </c>
      <c r="HV191">
        <v>0.18</v>
      </c>
      <c r="HW191">
        <v>0.23232323232323199</v>
      </c>
      <c r="HX191">
        <v>0.75</v>
      </c>
      <c r="HY191">
        <v>0.75</v>
      </c>
      <c r="HZ191">
        <v>0.75</v>
      </c>
      <c r="IA191">
        <v>0.54545454545454497</v>
      </c>
      <c r="IB191">
        <v>0.12765957446808501</v>
      </c>
      <c r="IC191">
        <v>0.18</v>
      </c>
      <c r="ID191">
        <v>0.23232323232323199</v>
      </c>
    </row>
    <row r="192" spans="1:238" s="16" customFormat="1" x14ac:dyDescent="0.2">
      <c r="A192" s="16" t="s">
        <v>182</v>
      </c>
      <c r="B192" s="16">
        <v>1992</v>
      </c>
      <c r="C192" s="16">
        <v>-7</v>
      </c>
      <c r="D192" s="16" t="s">
        <v>183</v>
      </c>
      <c r="E192" s="16" t="s">
        <v>184</v>
      </c>
      <c r="G192" s="16" t="s">
        <v>185</v>
      </c>
      <c r="H192" s="16" t="s">
        <v>185</v>
      </c>
      <c r="I192" s="16" t="s">
        <v>186</v>
      </c>
      <c r="T192" s="3">
        <v>1</v>
      </c>
      <c r="U192" s="3" t="s">
        <v>187</v>
      </c>
      <c r="V192" s="3" t="s">
        <v>188</v>
      </c>
      <c r="W192" s="3" t="s">
        <v>57</v>
      </c>
      <c r="X192" s="3" t="s">
        <v>180</v>
      </c>
      <c r="Y192" s="3" t="s">
        <v>57</v>
      </c>
      <c r="Z192" s="3" t="s">
        <v>180</v>
      </c>
      <c r="AA192" s="3" t="s">
        <v>57</v>
      </c>
      <c r="AB192" s="3" t="s">
        <v>57</v>
      </c>
      <c r="AC192" s="3" t="s">
        <v>189</v>
      </c>
      <c r="AD192" s="3" t="s">
        <v>60</v>
      </c>
      <c r="AE192" s="14" t="s">
        <v>60</v>
      </c>
      <c r="AF192" s="14">
        <v>1</v>
      </c>
      <c r="AG192" s="14">
        <v>1</v>
      </c>
      <c r="AH192" s="14"/>
      <c r="AI192" s="14">
        <v>1</v>
      </c>
      <c r="AJ192" s="3">
        <v>0</v>
      </c>
      <c r="AK192" s="62">
        <v>1</v>
      </c>
      <c r="AL192" s="3">
        <v>1</v>
      </c>
      <c r="AM192" s="3">
        <v>1</v>
      </c>
      <c r="AN192" s="3">
        <v>1</v>
      </c>
      <c r="AO192" s="3">
        <v>1</v>
      </c>
      <c r="AP192" s="3">
        <v>1</v>
      </c>
      <c r="AQ192" s="3">
        <v>1</v>
      </c>
      <c r="AR192" s="3"/>
      <c r="AS192" s="3">
        <v>0</v>
      </c>
      <c r="AU192" s="16">
        <v>0</v>
      </c>
      <c r="AV192" s="3">
        <v>1501</v>
      </c>
      <c r="AW192" s="16">
        <v>150110</v>
      </c>
      <c r="AX192" s="16">
        <v>1</v>
      </c>
      <c r="AY192" s="16">
        <v>0</v>
      </c>
      <c r="AZ192" s="16">
        <v>1</v>
      </c>
      <c r="BA192" s="16">
        <v>1</v>
      </c>
      <c r="BB192" s="16">
        <v>0</v>
      </c>
      <c r="BC192" s="16">
        <v>1</v>
      </c>
      <c r="BD192" s="3" t="s">
        <v>303</v>
      </c>
      <c r="BE192" s="3" t="s">
        <v>383</v>
      </c>
      <c r="BF192" s="5" t="s">
        <v>355</v>
      </c>
      <c r="BG192" s="5" t="s">
        <v>608</v>
      </c>
      <c r="BH192" s="5" t="s">
        <v>399</v>
      </c>
      <c r="BI192" s="5" t="s">
        <v>816</v>
      </c>
      <c r="BJ192" s="5" t="s">
        <v>355</v>
      </c>
      <c r="BK192" s="5" t="s">
        <v>818</v>
      </c>
      <c r="BL192" s="5" t="s">
        <v>399</v>
      </c>
      <c r="BM192" s="5" t="s">
        <v>819</v>
      </c>
      <c r="BN192" s="161">
        <v>0</v>
      </c>
      <c r="BO192" s="161">
        <v>0</v>
      </c>
      <c r="BP192" s="3"/>
      <c r="BQ192" s="5" t="s">
        <v>817</v>
      </c>
      <c r="BR192" s="5" t="s">
        <v>331</v>
      </c>
      <c r="BS192" s="3" t="s">
        <v>402</v>
      </c>
      <c r="BT192" s="3">
        <v>1</v>
      </c>
      <c r="BU192" s="3">
        <v>2</v>
      </c>
      <c r="BV192" s="3">
        <v>0</v>
      </c>
      <c r="BW192" s="3" t="s">
        <v>184</v>
      </c>
      <c r="BX192" s="3" t="s">
        <v>320</v>
      </c>
      <c r="BY192" s="3">
        <v>1</v>
      </c>
      <c r="BZ192" s="3">
        <v>0</v>
      </c>
      <c r="CA192" s="3">
        <v>0</v>
      </c>
      <c r="CB192" s="3">
        <v>1</v>
      </c>
      <c r="CC192" s="5">
        <f>CA193</f>
        <v>0</v>
      </c>
      <c r="CD192" s="3">
        <v>1</v>
      </c>
      <c r="CE192" s="3">
        <v>1</v>
      </c>
      <c r="CF192" s="3">
        <v>0</v>
      </c>
      <c r="CG192" s="3">
        <v>0</v>
      </c>
      <c r="CH192" s="3">
        <v>1</v>
      </c>
      <c r="CI192" s="3">
        <v>0</v>
      </c>
      <c r="CJ192" s="3">
        <v>151</v>
      </c>
      <c r="CK192" s="19" t="s">
        <v>1479</v>
      </c>
      <c r="CL192" s="12">
        <f t="shared" si="626"/>
        <v>14.900000000000006</v>
      </c>
      <c r="CM192" s="12">
        <f t="shared" si="639"/>
        <v>85.1</v>
      </c>
      <c r="CN192" s="12">
        <f t="shared" ref="CN192" si="682">CL193</f>
        <v>84.1</v>
      </c>
      <c r="CO192" s="3">
        <v>1</v>
      </c>
      <c r="CP192" s="3">
        <v>1</v>
      </c>
      <c r="CQ192" s="3">
        <v>1</v>
      </c>
      <c r="CR192" s="161">
        <v>1</v>
      </c>
      <c r="CS192" s="161">
        <v>0</v>
      </c>
      <c r="CT192" s="161">
        <v>0</v>
      </c>
      <c r="CU192" s="3">
        <v>1</v>
      </c>
      <c r="CV192" s="161">
        <v>1</v>
      </c>
      <c r="CW192" s="161">
        <v>0</v>
      </c>
      <c r="CX192" s="161">
        <v>0</v>
      </c>
      <c r="CY192" s="3">
        <v>82</v>
      </c>
      <c r="CZ192" s="3">
        <v>53.608247422680414</v>
      </c>
      <c r="DA192" s="3">
        <v>1</v>
      </c>
      <c r="DB192" s="3">
        <v>1</v>
      </c>
      <c r="DC192" s="3">
        <v>1</v>
      </c>
      <c r="DD192" s="96">
        <f t="shared" ref="DD192" si="683">100-EK192</f>
        <v>0</v>
      </c>
      <c r="DE192" s="96">
        <f t="shared" si="532"/>
        <v>14.900000000000006</v>
      </c>
      <c r="DF192" s="96">
        <f t="shared" si="630"/>
        <v>100</v>
      </c>
      <c r="DG192" s="96">
        <v>85.1</v>
      </c>
      <c r="DH192" s="96">
        <f>DD193</f>
        <v>84.1</v>
      </c>
      <c r="DI192" s="96">
        <f t="shared" si="631"/>
        <v>84.1</v>
      </c>
      <c r="DJ192" s="3">
        <v>1</v>
      </c>
      <c r="DK192" s="3" t="s">
        <v>320</v>
      </c>
      <c r="DL192" s="3">
        <v>0</v>
      </c>
      <c r="DM192" s="3" t="s">
        <v>820</v>
      </c>
      <c r="DN192" s="3" t="s">
        <v>185</v>
      </c>
      <c r="DO192" s="3" t="s">
        <v>812</v>
      </c>
      <c r="DP192" s="3"/>
      <c r="DQ192" s="3"/>
      <c r="DR192" s="3"/>
      <c r="DS192" s="3"/>
      <c r="DT192" s="12">
        <f t="shared" si="670"/>
        <v>53.608247422680414</v>
      </c>
      <c r="DU192" s="12">
        <f t="shared" si="632"/>
        <v>9700</v>
      </c>
      <c r="DV192" s="157">
        <v>5200</v>
      </c>
      <c r="DW192" s="3">
        <v>4500</v>
      </c>
      <c r="DX192" s="3"/>
      <c r="DY192" s="3"/>
      <c r="DZ192" s="101">
        <v>5200</v>
      </c>
      <c r="EA192" s="101" t="s">
        <v>1031</v>
      </c>
      <c r="EB192" s="12"/>
      <c r="EC192" s="12"/>
      <c r="ED192" s="12">
        <f t="shared" si="671"/>
        <v>82</v>
      </c>
      <c r="EE192" s="12">
        <f t="shared" si="633"/>
        <v>50</v>
      </c>
      <c r="EF192" s="3">
        <v>41</v>
      </c>
      <c r="EG192" s="3">
        <v>9</v>
      </c>
      <c r="EH192" s="3"/>
      <c r="EI192" s="3"/>
      <c r="EJ192" s="67" t="s">
        <v>960</v>
      </c>
      <c r="EK192" s="100">
        <v>100</v>
      </c>
      <c r="EL192" s="56" t="s">
        <v>975</v>
      </c>
      <c r="EM192" s="56">
        <v>15.9</v>
      </c>
      <c r="EN192" s="56"/>
      <c r="EO192" s="81"/>
      <c r="EP192" s="56"/>
      <c r="EQ192" s="81"/>
      <c r="ER192" s="3" t="s">
        <v>821</v>
      </c>
      <c r="ES192" s="3">
        <v>1</v>
      </c>
      <c r="ET192" s="3" t="s">
        <v>948</v>
      </c>
      <c r="EU192" s="3" t="s">
        <v>822</v>
      </c>
      <c r="EV192" s="3"/>
      <c r="EW192" s="3"/>
      <c r="EX192" s="16">
        <v>1379</v>
      </c>
      <c r="EZ192" s="16">
        <v>2</v>
      </c>
      <c r="FB192" s="16">
        <v>1</v>
      </c>
      <c r="FC192" s="16">
        <v>1</v>
      </c>
      <c r="FD192" s="16">
        <v>3</v>
      </c>
      <c r="FE192" s="17">
        <v>33147</v>
      </c>
      <c r="FF192" s="16">
        <v>1</v>
      </c>
      <c r="FG192" s="17">
        <v>33149</v>
      </c>
      <c r="FH192" s="16">
        <v>1</v>
      </c>
      <c r="FI192" s="16">
        <v>0</v>
      </c>
      <c r="FL192" s="16">
        <v>517</v>
      </c>
      <c r="FP192" s="16">
        <v>517</v>
      </c>
      <c r="FQ192" s="16">
        <v>4</v>
      </c>
      <c r="FR192" s="16" t="s">
        <v>65</v>
      </c>
      <c r="FS192" s="16">
        <v>0</v>
      </c>
      <c r="FT192">
        <v>5</v>
      </c>
      <c r="FU192">
        <v>10</v>
      </c>
      <c r="FV192" s="134">
        <v>33882</v>
      </c>
      <c r="FW192">
        <v>10</v>
      </c>
      <c r="FX192">
        <v>30</v>
      </c>
      <c r="FY192" s="134">
        <v>33907</v>
      </c>
      <c r="FZ192" s="134">
        <v>33877</v>
      </c>
      <c r="GA192" s="134">
        <v>33847</v>
      </c>
      <c r="GB192" s="134">
        <v>33817</v>
      </c>
      <c r="GC192" s="134">
        <v>33787</v>
      </c>
      <c r="GD192" s="134">
        <v>33757</v>
      </c>
      <c r="GE192" s="134">
        <v>33727</v>
      </c>
      <c r="GF192" s="134">
        <v>33542</v>
      </c>
      <c r="GG192" s="134">
        <v>33852</v>
      </c>
      <c r="GH192" s="134">
        <v>33822</v>
      </c>
      <c r="GI192" s="134">
        <v>33792</v>
      </c>
      <c r="GJ192" s="134">
        <v>33762</v>
      </c>
      <c r="GK192" s="134">
        <v>33732</v>
      </c>
      <c r="GL192" s="134">
        <v>33702</v>
      </c>
      <c r="GM192" s="134">
        <v>33517</v>
      </c>
      <c r="GN192">
        <v>1</v>
      </c>
      <c r="GO192">
        <v>0</v>
      </c>
      <c r="GP192">
        <v>0</v>
      </c>
      <c r="GQ192">
        <v>2</v>
      </c>
      <c r="GR192">
        <v>6</v>
      </c>
      <c r="GS192">
        <v>2</v>
      </c>
      <c r="GT192">
        <v>6</v>
      </c>
      <c r="GU192">
        <v>2</v>
      </c>
      <c r="GV192">
        <v>6</v>
      </c>
      <c r="GW192">
        <v>5</v>
      </c>
      <c r="GX192">
        <v>6</v>
      </c>
      <c r="GY192">
        <v>5</v>
      </c>
      <c r="GZ192">
        <v>6</v>
      </c>
      <c r="HA192">
        <v>76</v>
      </c>
      <c r="HB192">
        <v>23</v>
      </c>
      <c r="HC192">
        <v>0</v>
      </c>
      <c r="HD192">
        <v>0</v>
      </c>
      <c r="HE192">
        <v>2</v>
      </c>
      <c r="HF192">
        <v>6</v>
      </c>
      <c r="HG192">
        <v>2</v>
      </c>
      <c r="HH192">
        <v>6</v>
      </c>
      <c r="HI192">
        <v>2</v>
      </c>
      <c r="HJ192">
        <v>6</v>
      </c>
      <c r="HK192">
        <v>5</v>
      </c>
      <c r="HL192">
        <v>6</v>
      </c>
      <c r="HM192">
        <v>41</v>
      </c>
      <c r="HN192">
        <v>6</v>
      </c>
      <c r="HO192">
        <v>76</v>
      </c>
      <c r="HP192">
        <v>23</v>
      </c>
      <c r="HQ192"/>
      <c r="HR192">
        <v>0.25</v>
      </c>
      <c r="HS192">
        <v>0.25</v>
      </c>
      <c r="HT192">
        <v>0.25</v>
      </c>
      <c r="HU192">
        <v>0.45454545454545497</v>
      </c>
      <c r="HV192">
        <v>0.87234042553191504</v>
      </c>
      <c r="HW192">
        <v>0.76767676767676796</v>
      </c>
      <c r="HX192"/>
      <c r="HY192">
        <v>0.25</v>
      </c>
      <c r="HZ192">
        <v>0.25</v>
      </c>
      <c r="IA192">
        <v>0.25</v>
      </c>
      <c r="IB192">
        <v>0.45454545454545497</v>
      </c>
      <c r="IC192">
        <v>0.45454545454545497</v>
      </c>
      <c r="ID192">
        <v>0.76767676767676796</v>
      </c>
    </row>
    <row r="193" spans="1:238" s="16" customFormat="1" x14ac:dyDescent="0.2">
      <c r="A193" s="16" t="s">
        <v>182</v>
      </c>
      <c r="B193" s="16">
        <v>1992</v>
      </c>
      <c r="C193" s="16">
        <v>-7</v>
      </c>
      <c r="D193" s="16" t="s">
        <v>183</v>
      </c>
      <c r="E193" s="16" t="s">
        <v>184</v>
      </c>
      <c r="G193" s="16" t="s">
        <v>185</v>
      </c>
      <c r="H193" s="16" t="s">
        <v>185</v>
      </c>
      <c r="I193" s="16" t="s">
        <v>186</v>
      </c>
      <c r="T193" s="3">
        <v>1</v>
      </c>
      <c r="U193" s="3" t="s">
        <v>187</v>
      </c>
      <c r="V193" s="3" t="s">
        <v>188</v>
      </c>
      <c r="W193" s="3" t="s">
        <v>57</v>
      </c>
      <c r="X193" s="3" t="s">
        <v>180</v>
      </c>
      <c r="Y193" s="3" t="s">
        <v>57</v>
      </c>
      <c r="Z193" s="3" t="s">
        <v>180</v>
      </c>
      <c r="AA193" s="3" t="s">
        <v>57</v>
      </c>
      <c r="AB193" s="3" t="s">
        <v>57</v>
      </c>
      <c r="AC193" s="3" t="s">
        <v>189</v>
      </c>
      <c r="AD193" s="3" t="s">
        <v>60</v>
      </c>
      <c r="AE193" s="14" t="s">
        <v>60</v>
      </c>
      <c r="AF193" s="14">
        <v>1</v>
      </c>
      <c r="AG193" s="14">
        <v>1</v>
      </c>
      <c r="AH193" s="14"/>
      <c r="AI193" s="14">
        <v>1</v>
      </c>
      <c r="AJ193" s="3">
        <v>0</v>
      </c>
      <c r="AK193" s="62">
        <v>1</v>
      </c>
      <c r="AL193" s="3">
        <v>1</v>
      </c>
      <c r="AM193" s="3">
        <v>1</v>
      </c>
      <c r="AN193" s="3">
        <v>1</v>
      </c>
      <c r="AO193" s="3">
        <v>1</v>
      </c>
      <c r="AP193" s="3">
        <v>1</v>
      </c>
      <c r="AQ193" s="3">
        <v>1</v>
      </c>
      <c r="AR193" s="3"/>
      <c r="AS193" s="3">
        <v>0</v>
      </c>
      <c r="AU193" s="16">
        <v>0</v>
      </c>
      <c r="AV193" s="3">
        <v>1501</v>
      </c>
      <c r="AW193" s="16">
        <v>150110</v>
      </c>
      <c r="AX193" s="16">
        <v>1</v>
      </c>
      <c r="AY193" s="16">
        <v>0</v>
      </c>
      <c r="AZ193" s="16">
        <v>1</v>
      </c>
      <c r="BA193" s="16">
        <v>1</v>
      </c>
      <c r="BB193" s="16">
        <v>0</v>
      </c>
      <c r="BC193" s="16">
        <v>1</v>
      </c>
      <c r="BD193" s="3" t="s">
        <v>303</v>
      </c>
      <c r="BE193" s="3" t="s">
        <v>383</v>
      </c>
      <c r="BF193" s="5" t="s">
        <v>355</v>
      </c>
      <c r="BG193" s="5" t="s">
        <v>608</v>
      </c>
      <c r="BH193" s="5" t="s">
        <v>399</v>
      </c>
      <c r="BI193" s="5" t="s">
        <v>816</v>
      </c>
      <c r="BJ193" s="5" t="s">
        <v>355</v>
      </c>
      <c r="BK193" s="5" t="s">
        <v>818</v>
      </c>
      <c r="BL193" s="5" t="s">
        <v>399</v>
      </c>
      <c r="BM193" s="5" t="s">
        <v>819</v>
      </c>
      <c r="BN193" s="161">
        <v>0</v>
      </c>
      <c r="BO193" s="161">
        <v>0</v>
      </c>
      <c r="BP193" s="3"/>
      <c r="BQ193" s="5" t="s">
        <v>817</v>
      </c>
      <c r="BR193" s="5" t="s">
        <v>331</v>
      </c>
      <c r="BS193" s="3" t="s">
        <v>402</v>
      </c>
      <c r="BT193" s="3">
        <v>1</v>
      </c>
      <c r="BU193" s="3">
        <v>2</v>
      </c>
      <c r="BV193" s="3">
        <v>0</v>
      </c>
      <c r="BW193" s="3" t="s">
        <v>1428</v>
      </c>
      <c r="BX193" s="3" t="s">
        <v>1424</v>
      </c>
      <c r="BY193" s="3">
        <v>0</v>
      </c>
      <c r="BZ193" s="3">
        <v>1</v>
      </c>
      <c r="CA193" s="3">
        <v>0</v>
      </c>
      <c r="CB193" s="3">
        <v>1</v>
      </c>
      <c r="CC193" s="5">
        <f>CA192</f>
        <v>0</v>
      </c>
      <c r="CD193" s="3">
        <v>1</v>
      </c>
      <c r="CE193" s="3">
        <v>1</v>
      </c>
      <c r="CF193" s="3">
        <v>0</v>
      </c>
      <c r="CG193" s="3">
        <v>0</v>
      </c>
      <c r="CH193" s="3">
        <v>1</v>
      </c>
      <c r="CI193" s="3">
        <v>0</v>
      </c>
      <c r="CJ193" s="3">
        <v>152</v>
      </c>
      <c r="CK193" s="19" t="s">
        <v>1480</v>
      </c>
      <c r="CL193" s="12">
        <f t="shared" si="626"/>
        <v>84.1</v>
      </c>
      <c r="CM193" s="12">
        <f t="shared" si="639"/>
        <v>15.9</v>
      </c>
      <c r="CN193" s="12">
        <f t="shared" ref="CN193" si="684">CL192</f>
        <v>14.900000000000006</v>
      </c>
      <c r="CO193" s="3">
        <v>1</v>
      </c>
      <c r="CP193" s="3">
        <v>1</v>
      </c>
      <c r="CQ193" s="3">
        <v>1</v>
      </c>
      <c r="CR193" s="161">
        <v>1</v>
      </c>
      <c r="CS193" s="161">
        <v>0</v>
      </c>
      <c r="CT193" s="161">
        <v>0</v>
      </c>
      <c r="CU193" s="3">
        <v>1</v>
      </c>
      <c r="CV193" s="161">
        <v>1</v>
      </c>
      <c r="CW193" s="161">
        <v>0</v>
      </c>
      <c r="CX193" s="161">
        <v>0</v>
      </c>
      <c r="CY193" s="3">
        <v>18</v>
      </c>
      <c r="CZ193" s="3">
        <v>46.391752577319586</v>
      </c>
      <c r="DA193" s="3">
        <v>1</v>
      </c>
      <c r="DB193" s="3">
        <v>1</v>
      </c>
      <c r="DC193" s="3">
        <v>1</v>
      </c>
      <c r="DD193" s="12">
        <f t="shared" ref="DD193" si="685">100-EM193</f>
        <v>84.1</v>
      </c>
      <c r="DE193" s="12">
        <f t="shared" si="532"/>
        <v>84.1</v>
      </c>
      <c r="DF193" s="12">
        <f t="shared" si="636"/>
        <v>15.9</v>
      </c>
      <c r="DG193" s="12">
        <f t="shared" ref="DG193" si="686">EM193</f>
        <v>15.9</v>
      </c>
      <c r="DH193" s="12">
        <f>DD192</f>
        <v>0</v>
      </c>
      <c r="DI193" s="12">
        <f t="shared" si="638"/>
        <v>14.900000000000006</v>
      </c>
      <c r="DJ193" s="3">
        <v>1</v>
      </c>
      <c r="DK193" s="3" t="s">
        <v>320</v>
      </c>
      <c r="DL193" s="3">
        <v>0</v>
      </c>
      <c r="DM193" s="3" t="s">
        <v>820</v>
      </c>
      <c r="DN193" s="3" t="s">
        <v>185</v>
      </c>
      <c r="DO193" s="3" t="s">
        <v>812</v>
      </c>
      <c r="DP193" s="3"/>
      <c r="DQ193" s="3"/>
      <c r="DR193" s="3"/>
      <c r="DS193" s="3"/>
      <c r="DT193" s="12">
        <f t="shared" si="675"/>
        <v>46.391752577319586</v>
      </c>
      <c r="DU193" s="12">
        <f t="shared" si="632"/>
        <v>9700</v>
      </c>
      <c r="DV193" s="157">
        <v>5200</v>
      </c>
      <c r="DW193" s="3">
        <v>4500</v>
      </c>
      <c r="DX193" s="3"/>
      <c r="DY193" s="3"/>
      <c r="DZ193" s="101">
        <v>5200</v>
      </c>
      <c r="EA193" s="101" t="s">
        <v>1031</v>
      </c>
      <c r="EB193" s="12"/>
      <c r="EC193" s="12"/>
      <c r="ED193" s="12">
        <f t="shared" si="676"/>
        <v>18</v>
      </c>
      <c r="EE193" s="12">
        <f t="shared" si="633"/>
        <v>50</v>
      </c>
      <c r="EF193" s="3">
        <v>41</v>
      </c>
      <c r="EG193" s="3">
        <v>9</v>
      </c>
      <c r="EH193" s="3"/>
      <c r="EI193" s="3"/>
      <c r="EJ193" s="67" t="s">
        <v>960</v>
      </c>
      <c r="EK193" s="100">
        <v>100</v>
      </c>
      <c r="EL193" s="56" t="s">
        <v>975</v>
      </c>
      <c r="EM193" s="56">
        <v>15.9</v>
      </c>
      <c r="EN193" s="56"/>
      <c r="EO193" s="81"/>
      <c r="EP193" s="56"/>
      <c r="EQ193" s="81"/>
      <c r="ER193" s="3" t="s">
        <v>821</v>
      </c>
      <c r="ES193" s="3">
        <v>1</v>
      </c>
      <c r="ET193" s="3" t="s">
        <v>948</v>
      </c>
      <c r="EU193" s="3" t="s">
        <v>822</v>
      </c>
      <c r="EV193" s="3"/>
      <c r="EW193" s="3"/>
      <c r="EX193" s="16">
        <v>1379</v>
      </c>
      <c r="EZ193" s="16">
        <v>2</v>
      </c>
      <c r="FB193" s="16">
        <v>1</v>
      </c>
      <c r="FC193" s="16">
        <v>1</v>
      </c>
      <c r="FD193" s="16">
        <v>3</v>
      </c>
      <c r="FE193" s="17">
        <v>33147</v>
      </c>
      <c r="FF193" s="16">
        <v>1</v>
      </c>
      <c r="FG193" s="17">
        <v>33149</v>
      </c>
      <c r="FH193" s="16">
        <v>1</v>
      </c>
      <c r="FI193" s="16">
        <v>0</v>
      </c>
      <c r="FL193" s="16">
        <v>517</v>
      </c>
      <c r="FP193" s="16">
        <v>517</v>
      </c>
      <c r="FQ193" s="16">
        <v>4</v>
      </c>
      <c r="FR193" s="16" t="s">
        <v>65</v>
      </c>
      <c r="FS193" s="16">
        <v>0</v>
      </c>
      <c r="FT193">
        <v>5</v>
      </c>
      <c r="FU193">
        <v>10</v>
      </c>
      <c r="FV193" s="134">
        <v>33882</v>
      </c>
      <c r="FW193">
        <v>10</v>
      </c>
      <c r="FX193">
        <v>30</v>
      </c>
      <c r="FY193" s="134">
        <v>33907</v>
      </c>
      <c r="FZ193" s="134">
        <v>33877</v>
      </c>
      <c r="GA193" s="134">
        <v>33847</v>
      </c>
      <c r="GB193" s="134">
        <v>33817</v>
      </c>
      <c r="GC193" s="134">
        <v>33787</v>
      </c>
      <c r="GD193" s="134">
        <v>33757</v>
      </c>
      <c r="GE193" s="134">
        <v>33727</v>
      </c>
      <c r="GF193" s="134">
        <v>33542</v>
      </c>
      <c r="GG193" s="134">
        <v>33852</v>
      </c>
      <c r="GH193" s="134">
        <v>33822</v>
      </c>
      <c r="GI193" s="134">
        <v>33792</v>
      </c>
      <c r="GJ193" s="134">
        <v>33762</v>
      </c>
      <c r="GK193" s="134">
        <v>33732</v>
      </c>
      <c r="GL193" s="134">
        <v>33702</v>
      </c>
      <c r="GM193" s="134">
        <v>33517</v>
      </c>
      <c r="GN193">
        <v>1</v>
      </c>
      <c r="GO193">
        <v>0</v>
      </c>
      <c r="GP193">
        <v>0</v>
      </c>
      <c r="GQ193">
        <v>2</v>
      </c>
      <c r="GR193">
        <v>6</v>
      </c>
      <c r="GS193">
        <v>2</v>
      </c>
      <c r="GT193">
        <v>6</v>
      </c>
      <c r="GU193">
        <v>2</v>
      </c>
      <c r="GV193">
        <v>6</v>
      </c>
      <c r="GW193">
        <v>5</v>
      </c>
      <c r="GX193">
        <v>6</v>
      </c>
      <c r="GY193">
        <v>5</v>
      </c>
      <c r="GZ193">
        <v>6</v>
      </c>
      <c r="HA193">
        <v>76</v>
      </c>
      <c r="HB193">
        <v>23</v>
      </c>
      <c r="HC193">
        <v>0</v>
      </c>
      <c r="HD193">
        <v>0</v>
      </c>
      <c r="HE193">
        <v>2</v>
      </c>
      <c r="HF193">
        <v>6</v>
      </c>
      <c r="HG193">
        <v>2</v>
      </c>
      <c r="HH193">
        <v>6</v>
      </c>
      <c r="HI193">
        <v>2</v>
      </c>
      <c r="HJ193">
        <v>6</v>
      </c>
      <c r="HK193">
        <v>5</v>
      </c>
      <c r="HL193">
        <v>6</v>
      </c>
      <c r="HM193">
        <v>41</v>
      </c>
      <c r="HN193">
        <v>6</v>
      </c>
      <c r="HO193">
        <v>76</v>
      </c>
      <c r="HP193">
        <v>23</v>
      </c>
      <c r="HQ193"/>
      <c r="HR193">
        <v>0.75</v>
      </c>
      <c r="HS193">
        <v>0.75</v>
      </c>
      <c r="HT193">
        <v>0.75</v>
      </c>
      <c r="HU193">
        <v>0.54545454545454497</v>
      </c>
      <c r="HV193">
        <v>0.12765957446808501</v>
      </c>
      <c r="HW193">
        <v>0.23232323232323199</v>
      </c>
      <c r="HX193"/>
      <c r="HY193">
        <v>0.75</v>
      </c>
      <c r="HZ193">
        <v>0.75</v>
      </c>
      <c r="IA193">
        <v>0.75</v>
      </c>
      <c r="IB193">
        <v>0.54545454545454497</v>
      </c>
      <c r="IC193">
        <v>0.54545454545454497</v>
      </c>
      <c r="ID193">
        <v>0.23232323232323199</v>
      </c>
    </row>
    <row r="194" spans="1:238" s="16" customFormat="1" x14ac:dyDescent="0.2">
      <c r="A194" s="16" t="s">
        <v>182</v>
      </c>
      <c r="B194" s="16">
        <v>1992</v>
      </c>
      <c r="C194" s="16">
        <v>-7</v>
      </c>
      <c r="D194" s="16" t="s">
        <v>183</v>
      </c>
      <c r="E194" s="16" t="s">
        <v>184</v>
      </c>
      <c r="G194" s="16" t="s">
        <v>185</v>
      </c>
      <c r="H194" s="16" t="s">
        <v>185</v>
      </c>
      <c r="I194" s="16" t="s">
        <v>186</v>
      </c>
      <c r="T194" s="3">
        <v>1</v>
      </c>
      <c r="U194" s="3" t="s">
        <v>187</v>
      </c>
      <c r="V194" s="3" t="s">
        <v>188</v>
      </c>
      <c r="W194" s="3" t="s">
        <v>57</v>
      </c>
      <c r="X194" s="3" t="s">
        <v>180</v>
      </c>
      <c r="Y194" s="3" t="s">
        <v>57</v>
      </c>
      <c r="Z194" s="3" t="s">
        <v>180</v>
      </c>
      <c r="AA194" s="3" t="s">
        <v>57</v>
      </c>
      <c r="AB194" s="3" t="s">
        <v>57</v>
      </c>
      <c r="AC194" s="3" t="s">
        <v>189</v>
      </c>
      <c r="AD194" s="3" t="s">
        <v>60</v>
      </c>
      <c r="AE194" s="14" t="s">
        <v>60</v>
      </c>
      <c r="AF194" s="14">
        <v>1</v>
      </c>
      <c r="AG194" s="14">
        <v>1</v>
      </c>
      <c r="AH194" s="14"/>
      <c r="AI194" s="14">
        <v>1</v>
      </c>
      <c r="AJ194" s="3">
        <v>0</v>
      </c>
      <c r="AK194" s="62">
        <v>0</v>
      </c>
      <c r="AL194" s="3">
        <v>0</v>
      </c>
      <c r="AM194" s="3">
        <v>0</v>
      </c>
      <c r="AN194" s="3">
        <v>1</v>
      </c>
      <c r="AO194" s="3">
        <v>1</v>
      </c>
      <c r="AP194" s="3">
        <v>1</v>
      </c>
      <c r="AQ194" s="3">
        <v>1</v>
      </c>
      <c r="AR194" s="3"/>
      <c r="AS194" s="3">
        <v>0</v>
      </c>
      <c r="AU194" s="16">
        <v>0</v>
      </c>
      <c r="AV194" s="3">
        <v>1502</v>
      </c>
      <c r="AW194" s="16">
        <v>150210</v>
      </c>
      <c r="AX194" s="16">
        <v>1</v>
      </c>
      <c r="AY194" s="16">
        <v>0</v>
      </c>
      <c r="AZ194" s="16">
        <v>1</v>
      </c>
      <c r="BA194" s="16">
        <v>1</v>
      </c>
      <c r="BB194" s="16">
        <v>0</v>
      </c>
      <c r="BC194" s="16">
        <v>1</v>
      </c>
      <c r="BD194" s="3" t="s">
        <v>303</v>
      </c>
      <c r="BE194" s="3" t="s">
        <v>383</v>
      </c>
      <c r="BF194" s="5" t="s">
        <v>376</v>
      </c>
      <c r="BG194" s="5" t="s">
        <v>938</v>
      </c>
      <c r="BH194" s="5" t="s">
        <v>399</v>
      </c>
      <c r="BI194" s="5" t="s">
        <v>823</v>
      </c>
      <c r="BJ194" s="5" t="s">
        <v>367</v>
      </c>
      <c r="BK194" s="5" t="s">
        <v>368</v>
      </c>
      <c r="BL194" s="5" t="s">
        <v>399</v>
      </c>
      <c r="BM194" s="5"/>
      <c r="BN194" s="161">
        <v>1</v>
      </c>
      <c r="BO194" s="161">
        <v>1</v>
      </c>
      <c r="BP194" s="3"/>
      <c r="BQ194" s="5" t="s">
        <v>689</v>
      </c>
      <c r="BR194" s="5" t="s">
        <v>762</v>
      </c>
      <c r="BS194" s="3" t="s">
        <v>402</v>
      </c>
      <c r="BT194" s="3">
        <v>1</v>
      </c>
      <c r="BU194" s="3">
        <v>2</v>
      </c>
      <c r="BV194" s="3">
        <v>0</v>
      </c>
      <c r="BW194" s="3" t="s">
        <v>184</v>
      </c>
      <c r="BX194" s="3" t="s">
        <v>320</v>
      </c>
      <c r="BY194" s="3">
        <v>1</v>
      </c>
      <c r="BZ194" s="3">
        <v>0</v>
      </c>
      <c r="CA194" s="3">
        <v>0</v>
      </c>
      <c r="CB194" s="3">
        <v>1</v>
      </c>
      <c r="CC194" s="5">
        <f>CA195</f>
        <v>0</v>
      </c>
      <c r="CD194" s="3">
        <v>1</v>
      </c>
      <c r="CE194" s="3">
        <v>1</v>
      </c>
      <c r="CF194" s="3">
        <v>0</v>
      </c>
      <c r="CG194" s="3">
        <v>0</v>
      </c>
      <c r="CH194" s="3">
        <v>1</v>
      </c>
      <c r="CI194" s="3">
        <v>0</v>
      </c>
      <c r="CJ194" s="3">
        <v>151</v>
      </c>
      <c r="CK194" s="19" t="s">
        <v>1479</v>
      </c>
      <c r="CL194" s="12">
        <f t="shared" si="626"/>
        <v>20</v>
      </c>
      <c r="CM194" s="12">
        <f t="shared" si="639"/>
        <v>80</v>
      </c>
      <c r="CN194" s="12">
        <f t="shared" ref="CN194" si="687">CL195</f>
        <v>80</v>
      </c>
      <c r="CO194" s="3">
        <v>0</v>
      </c>
      <c r="CP194" s="3">
        <v>0</v>
      </c>
      <c r="CQ194" s="3">
        <v>1</v>
      </c>
      <c r="CR194" s="161">
        <v>1</v>
      </c>
      <c r="CS194" s="161">
        <v>0</v>
      </c>
      <c r="CT194" s="161">
        <v>0</v>
      </c>
      <c r="CU194" s="3">
        <v>1</v>
      </c>
      <c r="CV194" s="161">
        <v>1</v>
      </c>
      <c r="CW194" s="161">
        <v>0</v>
      </c>
      <c r="CX194" s="161">
        <v>0</v>
      </c>
      <c r="CY194" s="3">
        <v>82</v>
      </c>
      <c r="CZ194" s="3">
        <v>53.608247422680414</v>
      </c>
      <c r="DA194" s="3">
        <v>1</v>
      </c>
      <c r="DB194" s="3">
        <v>1</v>
      </c>
      <c r="DC194" s="3">
        <v>2</v>
      </c>
      <c r="DD194" s="12">
        <f t="shared" ref="DD194" si="688">100-EK194</f>
        <v>20</v>
      </c>
      <c r="DE194" s="12">
        <f t="shared" si="532"/>
        <v>20</v>
      </c>
      <c r="DF194" s="12">
        <f t="shared" si="630"/>
        <v>80</v>
      </c>
      <c r="DG194" s="12">
        <f t="shared" ref="DG194:DG216" si="689">EK194</f>
        <v>80</v>
      </c>
      <c r="DH194" s="12">
        <f>DD195</f>
        <v>80</v>
      </c>
      <c r="DI194" s="12">
        <f t="shared" si="631"/>
        <v>80</v>
      </c>
      <c r="DJ194" s="3">
        <v>0</v>
      </c>
      <c r="DK194" s="3" t="s">
        <v>320</v>
      </c>
      <c r="DL194" s="3">
        <v>0</v>
      </c>
      <c r="DM194" s="3" t="s">
        <v>820</v>
      </c>
      <c r="DN194" s="3" t="s">
        <v>185</v>
      </c>
      <c r="DO194" s="3" t="s">
        <v>812</v>
      </c>
      <c r="DP194" s="3"/>
      <c r="DQ194" s="3"/>
      <c r="DR194" s="3"/>
      <c r="DS194" s="3"/>
      <c r="DT194" s="12">
        <f t="shared" si="670"/>
        <v>53.608247422680414</v>
      </c>
      <c r="DU194" s="12">
        <f t="shared" si="632"/>
        <v>9700</v>
      </c>
      <c r="DV194" s="157">
        <v>5200</v>
      </c>
      <c r="DW194" s="3">
        <v>4500</v>
      </c>
      <c r="DX194" s="3"/>
      <c r="DY194" s="3"/>
      <c r="DZ194" s="101">
        <v>5200</v>
      </c>
      <c r="EA194" s="101" t="s">
        <v>1031</v>
      </c>
      <c r="EB194" s="12"/>
      <c r="EC194" s="12"/>
      <c r="ED194" s="12">
        <f t="shared" si="671"/>
        <v>82</v>
      </c>
      <c r="EE194" s="12">
        <f t="shared" si="633"/>
        <v>50</v>
      </c>
      <c r="EF194" s="3">
        <v>41</v>
      </c>
      <c r="EG194" s="3">
        <v>9</v>
      </c>
      <c r="EH194" s="3"/>
      <c r="EI194" s="3"/>
      <c r="EJ194" s="56" t="s">
        <v>973</v>
      </c>
      <c r="EK194" s="56">
        <v>80</v>
      </c>
      <c r="EL194" s="56" t="s">
        <v>973</v>
      </c>
      <c r="EM194" s="56">
        <v>20</v>
      </c>
      <c r="EN194" s="56"/>
      <c r="EO194" s="81"/>
      <c r="EP194" s="56"/>
      <c r="EQ194" s="81"/>
      <c r="ER194" s="3" t="s">
        <v>824</v>
      </c>
      <c r="ES194" s="3">
        <v>1</v>
      </c>
      <c r="ET194" s="3" t="s">
        <v>949</v>
      </c>
      <c r="EU194" s="3" t="s">
        <v>825</v>
      </c>
      <c r="EV194" s="3"/>
      <c r="EW194" s="3"/>
      <c r="EX194" s="16">
        <v>1379</v>
      </c>
      <c r="EZ194" s="16">
        <v>2</v>
      </c>
      <c r="FB194" s="16">
        <v>1</v>
      </c>
      <c r="FC194" s="16">
        <v>1</v>
      </c>
      <c r="FD194" s="16">
        <v>3</v>
      </c>
      <c r="FE194" s="17">
        <v>33147</v>
      </c>
      <c r="FF194" s="16">
        <v>1</v>
      </c>
      <c r="FG194" s="17">
        <v>33149</v>
      </c>
      <c r="FH194" s="16">
        <v>1</v>
      </c>
      <c r="FI194" s="16">
        <v>0</v>
      </c>
      <c r="FL194" s="16">
        <v>517</v>
      </c>
      <c r="FP194" s="16">
        <v>517</v>
      </c>
      <c r="FQ194" s="16">
        <v>4</v>
      </c>
      <c r="FR194" s="16" t="s">
        <v>65</v>
      </c>
      <c r="FS194" s="16">
        <v>0</v>
      </c>
      <c r="FT194">
        <v>23</v>
      </c>
      <c r="FU194">
        <v>11</v>
      </c>
      <c r="FV194" s="134">
        <v>33931</v>
      </c>
      <c r="FW194">
        <v>12</v>
      </c>
      <c r="FX194">
        <v>22</v>
      </c>
      <c r="FY194" s="134">
        <v>33960</v>
      </c>
      <c r="FZ194" s="134">
        <v>33930</v>
      </c>
      <c r="GA194" s="134">
        <v>33900</v>
      </c>
      <c r="GB194" s="134">
        <v>33870</v>
      </c>
      <c r="GC194" s="134">
        <v>33840</v>
      </c>
      <c r="GD194" s="134">
        <v>33810</v>
      </c>
      <c r="GE194" s="134">
        <v>33780</v>
      </c>
      <c r="GF194" s="134">
        <v>33595</v>
      </c>
      <c r="GG194" s="134">
        <v>33901</v>
      </c>
      <c r="GH194" s="134">
        <v>33871</v>
      </c>
      <c r="GI194" s="134">
        <v>33841</v>
      </c>
      <c r="GJ194" s="134">
        <v>33811</v>
      </c>
      <c r="GK194" s="134">
        <v>33781</v>
      </c>
      <c r="GL194" s="134">
        <v>33751</v>
      </c>
      <c r="GM194" s="134">
        <v>33566</v>
      </c>
      <c r="GN194">
        <v>1</v>
      </c>
      <c r="GO194">
        <v>0</v>
      </c>
      <c r="GP194">
        <v>0</v>
      </c>
      <c r="GQ194">
        <v>0</v>
      </c>
      <c r="GR194">
        <v>0</v>
      </c>
      <c r="GS194">
        <v>0</v>
      </c>
      <c r="GT194">
        <v>0</v>
      </c>
      <c r="GU194">
        <v>2</v>
      </c>
      <c r="GV194">
        <v>6</v>
      </c>
      <c r="GW194">
        <v>2</v>
      </c>
      <c r="GX194">
        <v>6</v>
      </c>
      <c r="GY194">
        <v>2</v>
      </c>
      <c r="GZ194">
        <v>6</v>
      </c>
      <c r="HA194">
        <v>41</v>
      </c>
      <c r="HB194">
        <v>9</v>
      </c>
      <c r="HC194">
        <v>0</v>
      </c>
      <c r="HD194">
        <v>0</v>
      </c>
      <c r="HE194">
        <v>0</v>
      </c>
      <c r="HF194">
        <v>0</v>
      </c>
      <c r="HG194">
        <v>2</v>
      </c>
      <c r="HH194">
        <v>6</v>
      </c>
      <c r="HI194">
        <v>2</v>
      </c>
      <c r="HJ194">
        <v>6</v>
      </c>
      <c r="HK194">
        <v>2</v>
      </c>
      <c r="HL194">
        <v>6</v>
      </c>
      <c r="HM194">
        <v>5</v>
      </c>
      <c r="HN194">
        <v>6</v>
      </c>
      <c r="HO194">
        <v>41</v>
      </c>
      <c r="HP194">
        <v>9</v>
      </c>
      <c r="HQ194"/>
      <c r="HR194"/>
      <c r="HS194">
        <v>0.25</v>
      </c>
      <c r="HT194">
        <v>0.25</v>
      </c>
      <c r="HU194">
        <v>0.25</v>
      </c>
      <c r="HV194">
        <v>0.45454545454545497</v>
      </c>
      <c r="HW194">
        <v>0.82</v>
      </c>
      <c r="HX194"/>
      <c r="HY194"/>
      <c r="HZ194"/>
      <c r="IA194">
        <v>0.25</v>
      </c>
      <c r="IB194">
        <v>0.25</v>
      </c>
      <c r="IC194">
        <v>0.25</v>
      </c>
      <c r="ID194">
        <v>0.82</v>
      </c>
    </row>
    <row r="195" spans="1:238" s="16" customFormat="1" x14ac:dyDescent="0.2">
      <c r="A195" s="16" t="s">
        <v>182</v>
      </c>
      <c r="B195" s="16">
        <v>1992</v>
      </c>
      <c r="C195" s="16">
        <v>-7</v>
      </c>
      <c r="D195" s="16" t="s">
        <v>183</v>
      </c>
      <c r="E195" s="16" t="s">
        <v>184</v>
      </c>
      <c r="G195" s="16" t="s">
        <v>185</v>
      </c>
      <c r="H195" s="16" t="s">
        <v>185</v>
      </c>
      <c r="I195" s="16" t="s">
        <v>186</v>
      </c>
      <c r="T195" s="3">
        <v>1</v>
      </c>
      <c r="U195" s="3" t="s">
        <v>187</v>
      </c>
      <c r="V195" s="3" t="s">
        <v>188</v>
      </c>
      <c r="W195" s="3" t="s">
        <v>57</v>
      </c>
      <c r="X195" s="3" t="s">
        <v>180</v>
      </c>
      <c r="Y195" s="3" t="s">
        <v>57</v>
      </c>
      <c r="Z195" s="3" t="s">
        <v>180</v>
      </c>
      <c r="AA195" s="3" t="s">
        <v>57</v>
      </c>
      <c r="AB195" s="3" t="s">
        <v>57</v>
      </c>
      <c r="AC195" s="3" t="s">
        <v>189</v>
      </c>
      <c r="AD195" s="3" t="s">
        <v>60</v>
      </c>
      <c r="AE195" s="14" t="s">
        <v>60</v>
      </c>
      <c r="AF195" s="14">
        <v>1</v>
      </c>
      <c r="AG195" s="14">
        <v>1</v>
      </c>
      <c r="AH195" s="14"/>
      <c r="AI195" s="14">
        <v>1</v>
      </c>
      <c r="AJ195" s="3">
        <v>0</v>
      </c>
      <c r="AK195" s="62">
        <v>0</v>
      </c>
      <c r="AL195" s="3">
        <v>0</v>
      </c>
      <c r="AM195" s="3">
        <v>0</v>
      </c>
      <c r="AN195" s="3">
        <v>1</v>
      </c>
      <c r="AO195" s="3">
        <v>1</v>
      </c>
      <c r="AP195" s="3">
        <v>1</v>
      </c>
      <c r="AQ195" s="3">
        <v>1</v>
      </c>
      <c r="AR195" s="3"/>
      <c r="AS195" s="3">
        <v>0</v>
      </c>
      <c r="AU195" s="16">
        <v>0</v>
      </c>
      <c r="AV195" s="3">
        <v>1502</v>
      </c>
      <c r="AW195" s="16">
        <v>150210</v>
      </c>
      <c r="AX195" s="16">
        <v>1</v>
      </c>
      <c r="AY195" s="16">
        <v>0</v>
      </c>
      <c r="AZ195" s="16">
        <v>1</v>
      </c>
      <c r="BA195" s="16">
        <v>1</v>
      </c>
      <c r="BB195" s="16">
        <v>0</v>
      </c>
      <c r="BC195" s="16">
        <v>1</v>
      </c>
      <c r="BD195" s="3" t="s">
        <v>303</v>
      </c>
      <c r="BE195" s="3" t="s">
        <v>383</v>
      </c>
      <c r="BF195" s="5" t="s">
        <v>376</v>
      </c>
      <c r="BG195" s="5" t="s">
        <v>938</v>
      </c>
      <c r="BH195" s="5" t="s">
        <v>399</v>
      </c>
      <c r="BI195" s="5" t="s">
        <v>823</v>
      </c>
      <c r="BJ195" s="5" t="s">
        <v>367</v>
      </c>
      <c r="BK195" s="5" t="s">
        <v>368</v>
      </c>
      <c r="BL195" s="5" t="s">
        <v>399</v>
      </c>
      <c r="BM195" s="5"/>
      <c r="BN195" s="161">
        <v>1</v>
      </c>
      <c r="BO195" s="161">
        <v>1</v>
      </c>
      <c r="BP195" s="3"/>
      <c r="BQ195" s="5" t="s">
        <v>689</v>
      </c>
      <c r="BR195" s="5" t="s">
        <v>762</v>
      </c>
      <c r="BS195" s="3" t="s">
        <v>402</v>
      </c>
      <c r="BT195" s="3">
        <v>1</v>
      </c>
      <c r="BU195" s="3">
        <v>2</v>
      </c>
      <c r="BV195" s="3">
        <v>0</v>
      </c>
      <c r="BW195" s="3" t="s">
        <v>1428</v>
      </c>
      <c r="BX195" s="3" t="s">
        <v>1424</v>
      </c>
      <c r="BY195" s="3">
        <v>0</v>
      </c>
      <c r="BZ195" s="3">
        <v>1</v>
      </c>
      <c r="CA195" s="3">
        <v>0</v>
      </c>
      <c r="CB195" s="3">
        <v>1</v>
      </c>
      <c r="CC195" s="5">
        <f>CA194</f>
        <v>0</v>
      </c>
      <c r="CD195" s="3">
        <v>1</v>
      </c>
      <c r="CE195" s="3">
        <v>1</v>
      </c>
      <c r="CF195" s="3">
        <v>0</v>
      </c>
      <c r="CG195" s="3">
        <v>0</v>
      </c>
      <c r="CH195" s="3">
        <v>1</v>
      </c>
      <c r="CI195" s="3">
        <v>0</v>
      </c>
      <c r="CJ195" s="3">
        <v>152</v>
      </c>
      <c r="CK195" s="19" t="s">
        <v>1480</v>
      </c>
      <c r="CL195" s="12">
        <f t="shared" si="626"/>
        <v>80</v>
      </c>
      <c r="CM195" s="12">
        <f t="shared" si="639"/>
        <v>20</v>
      </c>
      <c r="CN195" s="12">
        <f t="shared" ref="CN195" si="690">CL194</f>
        <v>20</v>
      </c>
      <c r="CO195" s="3">
        <v>0</v>
      </c>
      <c r="CP195" s="3">
        <v>0</v>
      </c>
      <c r="CQ195" s="3">
        <v>1</v>
      </c>
      <c r="CR195" s="161">
        <v>1</v>
      </c>
      <c r="CS195" s="161">
        <v>0</v>
      </c>
      <c r="CT195" s="161">
        <v>0</v>
      </c>
      <c r="CU195" s="3">
        <v>1</v>
      </c>
      <c r="CV195" s="161">
        <v>1</v>
      </c>
      <c r="CW195" s="161">
        <v>0</v>
      </c>
      <c r="CX195" s="161">
        <v>0</v>
      </c>
      <c r="CY195" s="3">
        <v>18</v>
      </c>
      <c r="CZ195" s="3">
        <v>46.391752577319586</v>
      </c>
      <c r="DA195" s="3">
        <v>1</v>
      </c>
      <c r="DB195" s="3">
        <v>1</v>
      </c>
      <c r="DC195" s="3">
        <v>2</v>
      </c>
      <c r="DD195" s="12">
        <f t="shared" ref="DD195" si="691">100-EM195</f>
        <v>80</v>
      </c>
      <c r="DE195" s="12">
        <f t="shared" si="532"/>
        <v>80</v>
      </c>
      <c r="DF195" s="12">
        <f t="shared" si="636"/>
        <v>20</v>
      </c>
      <c r="DG195" s="12">
        <f t="shared" ref="DG195:DG201" si="692">EM195</f>
        <v>20</v>
      </c>
      <c r="DH195" s="12">
        <f>DD194</f>
        <v>20</v>
      </c>
      <c r="DI195" s="12">
        <f t="shared" si="638"/>
        <v>20</v>
      </c>
      <c r="DJ195" s="3">
        <v>0</v>
      </c>
      <c r="DK195" s="3" t="s">
        <v>320</v>
      </c>
      <c r="DL195" s="3">
        <v>0</v>
      </c>
      <c r="DM195" s="3" t="s">
        <v>820</v>
      </c>
      <c r="DN195" s="3" t="s">
        <v>185</v>
      </c>
      <c r="DO195" s="3" t="s">
        <v>812</v>
      </c>
      <c r="DP195" s="3"/>
      <c r="DQ195" s="3"/>
      <c r="DR195" s="3"/>
      <c r="DS195" s="3"/>
      <c r="DT195" s="12">
        <f t="shared" si="675"/>
        <v>46.391752577319586</v>
      </c>
      <c r="DU195" s="12">
        <f t="shared" si="632"/>
        <v>9700</v>
      </c>
      <c r="DV195" s="157">
        <v>5200</v>
      </c>
      <c r="DW195" s="3">
        <v>4500</v>
      </c>
      <c r="DX195" s="3"/>
      <c r="DY195" s="3"/>
      <c r="DZ195" s="101">
        <v>5200</v>
      </c>
      <c r="EA195" s="101" t="s">
        <v>1031</v>
      </c>
      <c r="EB195" s="12"/>
      <c r="EC195" s="12"/>
      <c r="ED195" s="12">
        <f t="shared" si="676"/>
        <v>18</v>
      </c>
      <c r="EE195" s="12">
        <f t="shared" si="633"/>
        <v>50</v>
      </c>
      <c r="EF195" s="3">
        <v>41</v>
      </c>
      <c r="EG195" s="3">
        <v>9</v>
      </c>
      <c r="EH195" s="3"/>
      <c r="EI195" s="3"/>
      <c r="EJ195" s="56" t="s">
        <v>973</v>
      </c>
      <c r="EK195" s="56">
        <v>80</v>
      </c>
      <c r="EL195" s="56" t="s">
        <v>973</v>
      </c>
      <c r="EM195" s="56">
        <v>20</v>
      </c>
      <c r="EN195" s="56"/>
      <c r="EO195" s="81"/>
      <c r="EP195" s="56"/>
      <c r="EQ195" s="81"/>
      <c r="ER195" s="3" t="s">
        <v>824</v>
      </c>
      <c r="ES195" s="3">
        <v>1</v>
      </c>
      <c r="ET195" s="3" t="s">
        <v>949</v>
      </c>
      <c r="EU195" s="3" t="s">
        <v>825</v>
      </c>
      <c r="EV195" s="3"/>
      <c r="EW195" s="3"/>
      <c r="EX195" s="16">
        <v>1379</v>
      </c>
      <c r="EZ195" s="16">
        <v>2</v>
      </c>
      <c r="FB195" s="16">
        <v>1</v>
      </c>
      <c r="FC195" s="16">
        <v>1</v>
      </c>
      <c r="FD195" s="16">
        <v>3</v>
      </c>
      <c r="FE195" s="17">
        <v>33147</v>
      </c>
      <c r="FF195" s="16">
        <v>1</v>
      </c>
      <c r="FG195" s="17">
        <v>33149</v>
      </c>
      <c r="FH195" s="16">
        <v>1</v>
      </c>
      <c r="FI195" s="16">
        <v>0</v>
      </c>
      <c r="FL195" s="16">
        <v>517</v>
      </c>
      <c r="FP195" s="16">
        <v>517</v>
      </c>
      <c r="FQ195" s="16">
        <v>4</v>
      </c>
      <c r="FR195" s="16" t="s">
        <v>65</v>
      </c>
      <c r="FS195" s="16">
        <v>0</v>
      </c>
      <c r="FT195">
        <v>23</v>
      </c>
      <c r="FU195">
        <v>11</v>
      </c>
      <c r="FV195" s="134">
        <v>33931</v>
      </c>
      <c r="FW195">
        <v>12</v>
      </c>
      <c r="FX195">
        <v>22</v>
      </c>
      <c r="FY195" s="134">
        <v>33960</v>
      </c>
      <c r="FZ195" s="134">
        <v>33930</v>
      </c>
      <c r="GA195" s="134">
        <v>33900</v>
      </c>
      <c r="GB195" s="134">
        <v>33870</v>
      </c>
      <c r="GC195" s="134">
        <v>33840</v>
      </c>
      <c r="GD195" s="134">
        <v>33810</v>
      </c>
      <c r="GE195" s="134">
        <v>33780</v>
      </c>
      <c r="GF195" s="134">
        <v>33595</v>
      </c>
      <c r="GG195" s="134">
        <v>33901</v>
      </c>
      <c r="GH195" s="134">
        <v>33871</v>
      </c>
      <c r="GI195" s="134">
        <v>33841</v>
      </c>
      <c r="GJ195" s="134">
        <v>33811</v>
      </c>
      <c r="GK195" s="134">
        <v>33781</v>
      </c>
      <c r="GL195" s="134">
        <v>33751</v>
      </c>
      <c r="GM195" s="134">
        <v>33566</v>
      </c>
      <c r="GN195">
        <v>1</v>
      </c>
      <c r="GO195">
        <v>0</v>
      </c>
      <c r="GP195">
        <v>0</v>
      </c>
      <c r="GQ195">
        <v>0</v>
      </c>
      <c r="GR195">
        <v>0</v>
      </c>
      <c r="GS195">
        <v>0</v>
      </c>
      <c r="GT195">
        <v>0</v>
      </c>
      <c r="GU195">
        <v>2</v>
      </c>
      <c r="GV195">
        <v>6</v>
      </c>
      <c r="GW195">
        <v>2</v>
      </c>
      <c r="GX195">
        <v>6</v>
      </c>
      <c r="GY195">
        <v>2</v>
      </c>
      <c r="GZ195">
        <v>6</v>
      </c>
      <c r="HA195">
        <v>41</v>
      </c>
      <c r="HB195">
        <v>9</v>
      </c>
      <c r="HC195">
        <v>0</v>
      </c>
      <c r="HD195">
        <v>0</v>
      </c>
      <c r="HE195">
        <v>0</v>
      </c>
      <c r="HF195">
        <v>0</v>
      </c>
      <c r="HG195">
        <v>2</v>
      </c>
      <c r="HH195">
        <v>6</v>
      </c>
      <c r="HI195">
        <v>2</v>
      </c>
      <c r="HJ195">
        <v>6</v>
      </c>
      <c r="HK195">
        <v>2</v>
      </c>
      <c r="HL195">
        <v>6</v>
      </c>
      <c r="HM195">
        <v>5</v>
      </c>
      <c r="HN195">
        <v>6</v>
      </c>
      <c r="HO195">
        <v>41</v>
      </c>
      <c r="HP195">
        <v>9</v>
      </c>
      <c r="HQ195"/>
      <c r="HR195"/>
      <c r="HS195">
        <v>0.75</v>
      </c>
      <c r="HT195">
        <v>0.75</v>
      </c>
      <c r="HU195">
        <v>0.75</v>
      </c>
      <c r="HV195">
        <v>0.54545454545454497</v>
      </c>
      <c r="HW195">
        <v>0.18</v>
      </c>
      <c r="HX195"/>
      <c r="HY195"/>
      <c r="HZ195"/>
      <c r="IA195">
        <v>0.75</v>
      </c>
      <c r="IB195">
        <v>0.75</v>
      </c>
      <c r="IC195">
        <v>0.75</v>
      </c>
      <c r="ID195">
        <v>0.18</v>
      </c>
    </row>
    <row r="196" spans="1:238" s="16" customFormat="1" x14ac:dyDescent="0.2">
      <c r="A196" s="16" t="s">
        <v>182</v>
      </c>
      <c r="B196" s="16">
        <v>1992</v>
      </c>
      <c r="C196" s="16">
        <v>-7</v>
      </c>
      <c r="D196" s="16" t="s">
        <v>183</v>
      </c>
      <c r="E196" s="16" t="s">
        <v>184</v>
      </c>
      <c r="G196" s="16" t="s">
        <v>185</v>
      </c>
      <c r="H196" s="16" t="s">
        <v>185</v>
      </c>
      <c r="I196" s="16" t="s">
        <v>186</v>
      </c>
      <c r="T196" s="3">
        <v>1</v>
      </c>
      <c r="U196" s="3" t="s">
        <v>187</v>
      </c>
      <c r="V196" s="3" t="s">
        <v>188</v>
      </c>
      <c r="W196" s="3" t="s">
        <v>57</v>
      </c>
      <c r="X196" s="3" t="s">
        <v>180</v>
      </c>
      <c r="Y196" s="3" t="s">
        <v>57</v>
      </c>
      <c r="Z196" s="3" t="s">
        <v>180</v>
      </c>
      <c r="AA196" s="3" t="s">
        <v>57</v>
      </c>
      <c r="AB196" s="3" t="s">
        <v>57</v>
      </c>
      <c r="AC196" s="3" t="s">
        <v>189</v>
      </c>
      <c r="AD196" s="3" t="s">
        <v>60</v>
      </c>
      <c r="AE196" s="14" t="s">
        <v>60</v>
      </c>
      <c r="AF196" s="14">
        <v>1</v>
      </c>
      <c r="AG196" s="14">
        <v>1</v>
      </c>
      <c r="AH196" s="14"/>
      <c r="AI196" s="14">
        <v>1</v>
      </c>
      <c r="AJ196" s="3">
        <v>0</v>
      </c>
      <c r="AK196" s="62">
        <v>0</v>
      </c>
      <c r="AL196" s="3">
        <v>0</v>
      </c>
      <c r="AM196" s="3">
        <v>0</v>
      </c>
      <c r="AN196" s="3">
        <v>1</v>
      </c>
      <c r="AO196" s="3">
        <v>1</v>
      </c>
      <c r="AP196" s="3">
        <v>1</v>
      </c>
      <c r="AQ196" s="3">
        <v>1</v>
      </c>
      <c r="AR196" s="3"/>
      <c r="AS196" s="3">
        <v>0</v>
      </c>
      <c r="AU196" s="16">
        <v>0</v>
      </c>
      <c r="AV196" s="3">
        <v>1503</v>
      </c>
      <c r="AW196" s="16">
        <v>150310</v>
      </c>
      <c r="AX196" s="16">
        <v>1</v>
      </c>
      <c r="AY196" s="16">
        <v>1</v>
      </c>
      <c r="AZ196" s="16">
        <v>2</v>
      </c>
      <c r="BA196" s="16">
        <v>1</v>
      </c>
      <c r="BB196" s="16">
        <v>0</v>
      </c>
      <c r="BC196" s="16">
        <v>1</v>
      </c>
      <c r="BD196" s="3" t="s">
        <v>303</v>
      </c>
      <c r="BE196" s="3" t="s">
        <v>383</v>
      </c>
      <c r="BF196" s="5" t="s">
        <v>367</v>
      </c>
      <c r="BG196" s="5" t="s">
        <v>403</v>
      </c>
      <c r="BH196" s="5" t="s">
        <v>399</v>
      </c>
      <c r="BI196" s="5"/>
      <c r="BJ196" s="5" t="s">
        <v>331</v>
      </c>
      <c r="BK196" s="5" t="s">
        <v>354</v>
      </c>
      <c r="BL196" s="5" t="s">
        <v>414</v>
      </c>
      <c r="BM196" s="5" t="s">
        <v>1406</v>
      </c>
      <c r="BN196" s="161">
        <v>1</v>
      </c>
      <c r="BO196" s="161">
        <v>1</v>
      </c>
      <c r="BP196" s="3" t="s">
        <v>1331</v>
      </c>
      <c r="BQ196" s="5" t="s">
        <v>689</v>
      </c>
      <c r="BR196" s="5" t="s">
        <v>762</v>
      </c>
      <c r="BS196" s="3" t="s">
        <v>402</v>
      </c>
      <c r="BT196" s="3">
        <v>1</v>
      </c>
      <c r="BU196" s="3">
        <v>2</v>
      </c>
      <c r="BV196" s="3">
        <v>0</v>
      </c>
      <c r="BW196" s="3" t="s">
        <v>184</v>
      </c>
      <c r="BX196" s="3" t="s">
        <v>320</v>
      </c>
      <c r="BY196" s="3">
        <v>1</v>
      </c>
      <c r="BZ196" s="3">
        <v>0</v>
      </c>
      <c r="CA196" s="3">
        <v>0</v>
      </c>
      <c r="CB196" s="3">
        <v>1</v>
      </c>
      <c r="CC196" s="5">
        <f>CA197</f>
        <v>0</v>
      </c>
      <c r="CD196" s="3">
        <v>1</v>
      </c>
      <c r="CE196" s="3">
        <v>1</v>
      </c>
      <c r="CF196" s="3">
        <v>0</v>
      </c>
      <c r="CG196" s="3">
        <v>0</v>
      </c>
      <c r="CH196" s="3">
        <v>1</v>
      </c>
      <c r="CI196" s="3">
        <v>0</v>
      </c>
      <c r="CJ196" s="3">
        <v>151</v>
      </c>
      <c r="CK196" s="19" t="s">
        <v>1479</v>
      </c>
      <c r="CL196" s="12">
        <f t="shared" si="626"/>
        <v>22.700000000000003</v>
      </c>
      <c r="CM196" s="12">
        <f t="shared" si="639"/>
        <v>77.3</v>
      </c>
      <c r="CN196" s="12">
        <f t="shared" ref="CN196" si="693">CL197</f>
        <v>77.3</v>
      </c>
      <c r="CO196" s="3">
        <v>0</v>
      </c>
      <c r="CP196" s="3">
        <v>0</v>
      </c>
      <c r="CQ196" s="3">
        <v>1</v>
      </c>
      <c r="CR196" s="161">
        <v>1</v>
      </c>
      <c r="CS196" s="161">
        <v>0</v>
      </c>
      <c r="CT196" s="161">
        <v>0</v>
      </c>
      <c r="CU196" s="3">
        <v>1</v>
      </c>
      <c r="CV196" s="161">
        <v>1</v>
      </c>
      <c r="CW196" s="161">
        <v>0</v>
      </c>
      <c r="CX196" s="161">
        <v>0</v>
      </c>
      <c r="CY196" s="3">
        <v>82</v>
      </c>
      <c r="CZ196" s="3">
        <v>53.608247422680414</v>
      </c>
      <c r="DA196" s="3">
        <v>1</v>
      </c>
      <c r="DB196" s="3">
        <v>1</v>
      </c>
      <c r="DC196" s="3">
        <v>3</v>
      </c>
      <c r="DD196" s="12">
        <f t="shared" ref="DD196" si="694">100-EK196</f>
        <v>22.700000000000003</v>
      </c>
      <c r="DE196" s="12">
        <f t="shared" si="532"/>
        <v>22.700000000000003</v>
      </c>
      <c r="DF196" s="12">
        <f t="shared" si="630"/>
        <v>77.3</v>
      </c>
      <c r="DG196" s="12">
        <f t="shared" si="689"/>
        <v>77.3</v>
      </c>
      <c r="DH196" s="12">
        <f>DD197</f>
        <v>77.3</v>
      </c>
      <c r="DI196" s="12">
        <f t="shared" si="631"/>
        <v>77.3</v>
      </c>
      <c r="DJ196" s="3">
        <v>0</v>
      </c>
      <c r="DK196" s="3" t="s">
        <v>320</v>
      </c>
      <c r="DL196" s="3">
        <v>0</v>
      </c>
      <c r="DM196" s="3" t="s">
        <v>820</v>
      </c>
      <c r="DN196" s="3" t="s">
        <v>185</v>
      </c>
      <c r="DO196" s="3" t="s">
        <v>812</v>
      </c>
      <c r="DP196" s="3"/>
      <c r="DQ196" s="3"/>
      <c r="DR196" s="3"/>
      <c r="DS196" s="3"/>
      <c r="DT196" s="12">
        <f t="shared" si="670"/>
        <v>53.608247422680414</v>
      </c>
      <c r="DU196" s="12">
        <f t="shared" si="632"/>
        <v>9700</v>
      </c>
      <c r="DV196" s="157">
        <v>5200</v>
      </c>
      <c r="DW196" s="3">
        <v>4500</v>
      </c>
      <c r="DX196" s="3"/>
      <c r="DY196" s="3"/>
      <c r="DZ196" s="101">
        <v>5200</v>
      </c>
      <c r="EA196" s="101" t="s">
        <v>1031</v>
      </c>
      <c r="EB196" s="12"/>
      <c r="EC196" s="12"/>
      <c r="ED196" s="12">
        <f t="shared" si="671"/>
        <v>82</v>
      </c>
      <c r="EE196" s="12">
        <f t="shared" si="633"/>
        <v>50</v>
      </c>
      <c r="EF196" s="3">
        <v>41</v>
      </c>
      <c r="EG196" s="3">
        <v>9</v>
      </c>
      <c r="EH196" s="3"/>
      <c r="EI196" s="3"/>
      <c r="EJ196" s="56" t="s">
        <v>974</v>
      </c>
      <c r="EK196" s="56">
        <v>77.3</v>
      </c>
      <c r="EL196" s="56" t="s">
        <v>974</v>
      </c>
      <c r="EM196" s="56">
        <v>22.7</v>
      </c>
      <c r="EN196" s="56"/>
      <c r="EO196" s="81"/>
      <c r="EP196" s="56"/>
      <c r="EQ196" s="81"/>
      <c r="ER196" s="3" t="s">
        <v>695</v>
      </c>
      <c r="ES196" s="3">
        <v>0</v>
      </c>
      <c r="ET196" s="3" t="s">
        <v>949</v>
      </c>
      <c r="EU196" s="3" t="s">
        <v>822</v>
      </c>
      <c r="EV196" s="110" t="s">
        <v>1397</v>
      </c>
      <c r="EW196" s="3" t="s">
        <v>1331</v>
      </c>
      <c r="EX196" s="16">
        <v>1379</v>
      </c>
      <c r="EZ196" s="16">
        <v>2</v>
      </c>
      <c r="FB196" s="16">
        <v>1</v>
      </c>
      <c r="FC196" s="16">
        <v>1</v>
      </c>
      <c r="FD196" s="16">
        <v>3</v>
      </c>
      <c r="FE196" s="17">
        <v>33147</v>
      </c>
      <c r="FF196" s="16">
        <v>1</v>
      </c>
      <c r="FG196" s="17">
        <v>33149</v>
      </c>
      <c r="FH196" s="16">
        <v>1</v>
      </c>
      <c r="FI196" s="16">
        <v>0</v>
      </c>
      <c r="FL196" s="16">
        <v>517</v>
      </c>
      <c r="FP196" s="16">
        <v>517</v>
      </c>
      <c r="FQ196" s="16">
        <v>4</v>
      </c>
      <c r="FR196" s="16" t="s">
        <v>65</v>
      </c>
      <c r="FS196" s="16">
        <v>0</v>
      </c>
      <c r="FT196">
        <v>29</v>
      </c>
      <c r="FU196">
        <v>12</v>
      </c>
      <c r="FV196" s="134">
        <v>33967</v>
      </c>
      <c r="FW196">
        <v>1</v>
      </c>
      <c r="FX196">
        <v>9</v>
      </c>
      <c r="FY196" s="134">
        <v>33978</v>
      </c>
      <c r="FZ196" s="134">
        <v>33948</v>
      </c>
      <c r="GA196" s="134">
        <v>33918</v>
      </c>
      <c r="GB196" s="134">
        <v>33888</v>
      </c>
      <c r="GC196" s="134">
        <v>33858</v>
      </c>
      <c r="GD196" s="134">
        <v>33828</v>
      </c>
      <c r="GE196" s="134">
        <v>33798</v>
      </c>
      <c r="GF196" s="134">
        <v>33613</v>
      </c>
      <c r="GG196" s="134">
        <v>33937</v>
      </c>
      <c r="GH196" s="134">
        <v>33907</v>
      </c>
      <c r="GI196" s="134">
        <v>33877</v>
      </c>
      <c r="GJ196" s="134">
        <v>33847</v>
      </c>
      <c r="GK196" s="134">
        <v>33817</v>
      </c>
      <c r="GL196" s="134">
        <v>33787</v>
      </c>
      <c r="GM196" s="134">
        <v>33602</v>
      </c>
      <c r="GN196">
        <v>1</v>
      </c>
      <c r="GO196">
        <v>0</v>
      </c>
      <c r="GP196">
        <v>0</v>
      </c>
      <c r="GQ196">
        <v>0</v>
      </c>
      <c r="GR196">
        <v>0</v>
      </c>
      <c r="GS196">
        <v>0</v>
      </c>
      <c r="GT196">
        <v>0</v>
      </c>
      <c r="GU196">
        <v>0</v>
      </c>
      <c r="GV196">
        <v>0</v>
      </c>
      <c r="GW196">
        <v>2</v>
      </c>
      <c r="GX196">
        <v>6</v>
      </c>
      <c r="GY196">
        <v>2</v>
      </c>
      <c r="GZ196">
        <v>6</v>
      </c>
      <c r="HA196">
        <v>41</v>
      </c>
      <c r="HB196">
        <v>9</v>
      </c>
      <c r="HC196">
        <v>0</v>
      </c>
      <c r="HD196">
        <v>0</v>
      </c>
      <c r="HE196">
        <v>0</v>
      </c>
      <c r="HF196">
        <v>0</v>
      </c>
      <c r="HG196">
        <v>0</v>
      </c>
      <c r="HH196">
        <v>0</v>
      </c>
      <c r="HI196">
        <v>2</v>
      </c>
      <c r="HJ196">
        <v>6</v>
      </c>
      <c r="HK196">
        <v>2</v>
      </c>
      <c r="HL196">
        <v>6</v>
      </c>
      <c r="HM196">
        <v>2</v>
      </c>
      <c r="HN196">
        <v>6</v>
      </c>
      <c r="HO196">
        <v>41</v>
      </c>
      <c r="HP196">
        <v>9</v>
      </c>
      <c r="HQ196"/>
      <c r="HR196"/>
      <c r="HS196"/>
      <c r="HT196">
        <v>0.25</v>
      </c>
      <c r="HU196">
        <v>0.25</v>
      </c>
      <c r="HV196">
        <v>0.25</v>
      </c>
      <c r="HW196">
        <v>0.82</v>
      </c>
      <c r="HX196"/>
      <c r="HY196"/>
      <c r="HZ196"/>
      <c r="IA196"/>
      <c r="IB196">
        <v>0.25</v>
      </c>
      <c r="IC196">
        <v>0.25</v>
      </c>
      <c r="ID196">
        <v>0.82</v>
      </c>
    </row>
    <row r="197" spans="1:238" s="16" customFormat="1" x14ac:dyDescent="0.2">
      <c r="A197" s="16" t="s">
        <v>182</v>
      </c>
      <c r="B197" s="16">
        <v>1992</v>
      </c>
      <c r="C197" s="16">
        <v>-7</v>
      </c>
      <c r="D197" s="16" t="s">
        <v>183</v>
      </c>
      <c r="E197" s="16" t="s">
        <v>184</v>
      </c>
      <c r="G197" s="16" t="s">
        <v>185</v>
      </c>
      <c r="H197" s="16" t="s">
        <v>185</v>
      </c>
      <c r="I197" s="16" t="s">
        <v>186</v>
      </c>
      <c r="T197" s="3">
        <v>1</v>
      </c>
      <c r="U197" s="3" t="s">
        <v>187</v>
      </c>
      <c r="V197" s="3" t="s">
        <v>188</v>
      </c>
      <c r="W197" s="3" t="s">
        <v>57</v>
      </c>
      <c r="X197" s="3" t="s">
        <v>180</v>
      </c>
      <c r="Y197" s="3" t="s">
        <v>57</v>
      </c>
      <c r="Z197" s="3" t="s">
        <v>180</v>
      </c>
      <c r="AA197" s="3" t="s">
        <v>57</v>
      </c>
      <c r="AB197" s="3" t="s">
        <v>57</v>
      </c>
      <c r="AC197" s="3" t="s">
        <v>189</v>
      </c>
      <c r="AD197" s="3" t="s">
        <v>60</v>
      </c>
      <c r="AE197" s="14" t="s">
        <v>60</v>
      </c>
      <c r="AF197" s="14">
        <v>1</v>
      </c>
      <c r="AG197" s="14">
        <v>1</v>
      </c>
      <c r="AH197" s="14"/>
      <c r="AI197" s="14">
        <v>1</v>
      </c>
      <c r="AJ197" s="3">
        <v>0</v>
      </c>
      <c r="AK197" s="62">
        <v>0</v>
      </c>
      <c r="AL197" s="3">
        <v>0</v>
      </c>
      <c r="AM197" s="3">
        <v>0</v>
      </c>
      <c r="AN197" s="3">
        <v>1</v>
      </c>
      <c r="AO197" s="3">
        <v>1</v>
      </c>
      <c r="AP197" s="3">
        <v>1</v>
      </c>
      <c r="AQ197" s="3">
        <v>1</v>
      </c>
      <c r="AR197" s="3"/>
      <c r="AS197" s="3">
        <v>0</v>
      </c>
      <c r="AU197" s="16">
        <v>0</v>
      </c>
      <c r="AV197" s="3">
        <v>1503</v>
      </c>
      <c r="AW197" s="16">
        <v>150310</v>
      </c>
      <c r="AX197" s="16">
        <v>1</v>
      </c>
      <c r="AY197" s="16">
        <v>1</v>
      </c>
      <c r="AZ197" s="16">
        <v>2</v>
      </c>
      <c r="BA197" s="16">
        <v>1</v>
      </c>
      <c r="BB197" s="16">
        <v>0</v>
      </c>
      <c r="BC197" s="16">
        <v>1</v>
      </c>
      <c r="BD197" s="3" t="s">
        <v>303</v>
      </c>
      <c r="BE197" s="3" t="s">
        <v>383</v>
      </c>
      <c r="BF197" s="5" t="s">
        <v>367</v>
      </c>
      <c r="BG197" s="5" t="s">
        <v>403</v>
      </c>
      <c r="BH197" s="5" t="s">
        <v>399</v>
      </c>
      <c r="BI197" s="5"/>
      <c r="BJ197" s="5" t="s">
        <v>331</v>
      </c>
      <c r="BK197" s="5" t="s">
        <v>354</v>
      </c>
      <c r="BL197" s="5" t="s">
        <v>414</v>
      </c>
      <c r="BM197" s="5" t="s">
        <v>1406</v>
      </c>
      <c r="BN197" s="161">
        <v>1</v>
      </c>
      <c r="BO197" s="161">
        <v>1</v>
      </c>
      <c r="BP197" s="3" t="s">
        <v>1331</v>
      </c>
      <c r="BQ197" s="5" t="s">
        <v>689</v>
      </c>
      <c r="BR197" s="5" t="s">
        <v>762</v>
      </c>
      <c r="BS197" s="3" t="s">
        <v>402</v>
      </c>
      <c r="BT197" s="3">
        <v>1</v>
      </c>
      <c r="BU197" s="3">
        <v>2</v>
      </c>
      <c r="BV197" s="3">
        <v>0</v>
      </c>
      <c r="BW197" s="3" t="s">
        <v>1428</v>
      </c>
      <c r="BX197" s="3" t="s">
        <v>1424</v>
      </c>
      <c r="BY197" s="3">
        <v>0</v>
      </c>
      <c r="BZ197" s="3">
        <v>1</v>
      </c>
      <c r="CA197" s="3">
        <v>0</v>
      </c>
      <c r="CB197" s="3">
        <v>1</v>
      </c>
      <c r="CC197" s="5">
        <f>CA196</f>
        <v>0</v>
      </c>
      <c r="CD197" s="3">
        <v>1</v>
      </c>
      <c r="CE197" s="3">
        <v>1</v>
      </c>
      <c r="CF197" s="3">
        <v>0</v>
      </c>
      <c r="CG197" s="3">
        <v>0</v>
      </c>
      <c r="CH197" s="3">
        <v>1</v>
      </c>
      <c r="CI197" s="3">
        <v>0</v>
      </c>
      <c r="CJ197" s="3">
        <v>152</v>
      </c>
      <c r="CK197" s="19" t="s">
        <v>1480</v>
      </c>
      <c r="CL197" s="12">
        <f t="shared" si="626"/>
        <v>77.3</v>
      </c>
      <c r="CM197" s="12">
        <f t="shared" si="639"/>
        <v>22.7</v>
      </c>
      <c r="CN197" s="12">
        <f t="shared" ref="CN197" si="695">CL196</f>
        <v>22.700000000000003</v>
      </c>
      <c r="CO197" s="3">
        <v>0</v>
      </c>
      <c r="CP197" s="3">
        <v>0</v>
      </c>
      <c r="CQ197" s="3">
        <v>1</v>
      </c>
      <c r="CR197" s="161">
        <v>1</v>
      </c>
      <c r="CS197" s="161">
        <v>0</v>
      </c>
      <c r="CT197" s="161">
        <v>0</v>
      </c>
      <c r="CU197" s="3">
        <v>1</v>
      </c>
      <c r="CV197" s="161">
        <v>1</v>
      </c>
      <c r="CW197" s="161">
        <v>0</v>
      </c>
      <c r="CX197" s="161">
        <v>0</v>
      </c>
      <c r="CY197" s="3">
        <v>18</v>
      </c>
      <c r="CZ197" s="3">
        <v>46.391752577319586</v>
      </c>
      <c r="DA197" s="3">
        <v>1</v>
      </c>
      <c r="DB197" s="3">
        <v>1</v>
      </c>
      <c r="DC197" s="3">
        <v>3</v>
      </c>
      <c r="DD197" s="12">
        <f t="shared" ref="DD197" si="696">100-EM197</f>
        <v>77.3</v>
      </c>
      <c r="DE197" s="12">
        <f t="shared" si="532"/>
        <v>77.3</v>
      </c>
      <c r="DF197" s="12">
        <f t="shared" si="636"/>
        <v>22.7</v>
      </c>
      <c r="DG197" s="12">
        <f t="shared" si="692"/>
        <v>22.7</v>
      </c>
      <c r="DH197" s="12">
        <f>DD196</f>
        <v>22.700000000000003</v>
      </c>
      <c r="DI197" s="12">
        <f t="shared" si="638"/>
        <v>22.700000000000003</v>
      </c>
      <c r="DJ197" s="3">
        <v>0</v>
      </c>
      <c r="DK197" s="3" t="s">
        <v>320</v>
      </c>
      <c r="DL197" s="3">
        <v>0</v>
      </c>
      <c r="DM197" s="3" t="s">
        <v>820</v>
      </c>
      <c r="DN197" s="3" t="s">
        <v>185</v>
      </c>
      <c r="DO197" s="3" t="s">
        <v>812</v>
      </c>
      <c r="DP197" s="3"/>
      <c r="DQ197" s="3"/>
      <c r="DR197" s="3"/>
      <c r="DS197" s="3"/>
      <c r="DT197" s="12">
        <f t="shared" si="675"/>
        <v>46.391752577319586</v>
      </c>
      <c r="DU197" s="12">
        <f t="shared" si="632"/>
        <v>9700</v>
      </c>
      <c r="DV197" s="157">
        <v>5200</v>
      </c>
      <c r="DW197" s="3">
        <v>4500</v>
      </c>
      <c r="DX197" s="3"/>
      <c r="DY197" s="3"/>
      <c r="DZ197" s="101">
        <v>5200</v>
      </c>
      <c r="EA197" s="101" t="s">
        <v>1031</v>
      </c>
      <c r="EB197" s="12"/>
      <c r="EC197" s="12"/>
      <c r="ED197" s="12">
        <f t="shared" si="676"/>
        <v>18</v>
      </c>
      <c r="EE197" s="12">
        <f t="shared" si="633"/>
        <v>50</v>
      </c>
      <c r="EF197" s="3">
        <v>41</v>
      </c>
      <c r="EG197" s="3">
        <v>9</v>
      </c>
      <c r="EH197" s="3"/>
      <c r="EI197" s="3"/>
      <c r="EJ197" s="56" t="s">
        <v>974</v>
      </c>
      <c r="EK197" s="56">
        <v>77.3</v>
      </c>
      <c r="EL197" s="56" t="s">
        <v>974</v>
      </c>
      <c r="EM197" s="56">
        <v>22.7</v>
      </c>
      <c r="EN197" s="56"/>
      <c r="EO197" s="81"/>
      <c r="EP197" s="56"/>
      <c r="EQ197" s="81"/>
      <c r="ER197" s="3" t="s">
        <v>695</v>
      </c>
      <c r="ES197" s="3">
        <v>0</v>
      </c>
      <c r="ET197" s="3" t="s">
        <v>949</v>
      </c>
      <c r="EU197" s="3" t="s">
        <v>822</v>
      </c>
      <c r="EV197" s="110" t="s">
        <v>1397</v>
      </c>
      <c r="EW197" s="3" t="s">
        <v>1331</v>
      </c>
      <c r="EX197" s="16">
        <v>1379</v>
      </c>
      <c r="EZ197" s="16">
        <v>2</v>
      </c>
      <c r="FB197" s="16">
        <v>1</v>
      </c>
      <c r="FC197" s="16">
        <v>1</v>
      </c>
      <c r="FD197" s="16">
        <v>3</v>
      </c>
      <c r="FE197" s="17">
        <v>33147</v>
      </c>
      <c r="FF197" s="16">
        <v>1</v>
      </c>
      <c r="FG197" s="17">
        <v>33149</v>
      </c>
      <c r="FH197" s="16">
        <v>1</v>
      </c>
      <c r="FI197" s="16">
        <v>0</v>
      </c>
      <c r="FL197" s="16">
        <v>517</v>
      </c>
      <c r="FP197" s="16">
        <v>517</v>
      </c>
      <c r="FQ197" s="16">
        <v>4</v>
      </c>
      <c r="FR197" s="16" t="s">
        <v>65</v>
      </c>
      <c r="FS197" s="16">
        <v>0</v>
      </c>
      <c r="FT197">
        <v>29</v>
      </c>
      <c r="FU197">
        <v>12</v>
      </c>
      <c r="FV197" s="134">
        <v>33967</v>
      </c>
      <c r="FW197">
        <v>1</v>
      </c>
      <c r="FX197">
        <v>9</v>
      </c>
      <c r="FY197" s="134">
        <v>33978</v>
      </c>
      <c r="FZ197" s="134">
        <v>33948</v>
      </c>
      <c r="GA197" s="134">
        <v>33918</v>
      </c>
      <c r="GB197" s="134">
        <v>33888</v>
      </c>
      <c r="GC197" s="134">
        <v>33858</v>
      </c>
      <c r="GD197" s="134">
        <v>33828</v>
      </c>
      <c r="GE197" s="134">
        <v>33798</v>
      </c>
      <c r="GF197" s="134">
        <v>33613</v>
      </c>
      <c r="GG197" s="134">
        <v>33937</v>
      </c>
      <c r="GH197" s="134">
        <v>33907</v>
      </c>
      <c r="GI197" s="134">
        <v>33877</v>
      </c>
      <c r="GJ197" s="134">
        <v>33847</v>
      </c>
      <c r="GK197" s="134">
        <v>33817</v>
      </c>
      <c r="GL197" s="134">
        <v>33787</v>
      </c>
      <c r="GM197" s="134">
        <v>33602</v>
      </c>
      <c r="GN197">
        <v>1</v>
      </c>
      <c r="GO197">
        <v>0</v>
      </c>
      <c r="GP197">
        <v>0</v>
      </c>
      <c r="GQ197">
        <v>0</v>
      </c>
      <c r="GR197">
        <v>0</v>
      </c>
      <c r="GS197">
        <v>0</v>
      </c>
      <c r="GT197">
        <v>0</v>
      </c>
      <c r="GU197">
        <v>0</v>
      </c>
      <c r="GV197">
        <v>0</v>
      </c>
      <c r="GW197">
        <v>2</v>
      </c>
      <c r="GX197">
        <v>6</v>
      </c>
      <c r="GY197">
        <v>2</v>
      </c>
      <c r="GZ197">
        <v>6</v>
      </c>
      <c r="HA197">
        <v>41</v>
      </c>
      <c r="HB197">
        <v>9</v>
      </c>
      <c r="HC197">
        <v>0</v>
      </c>
      <c r="HD197">
        <v>0</v>
      </c>
      <c r="HE197">
        <v>0</v>
      </c>
      <c r="HF197">
        <v>0</v>
      </c>
      <c r="HG197">
        <v>0</v>
      </c>
      <c r="HH197">
        <v>0</v>
      </c>
      <c r="HI197">
        <v>2</v>
      </c>
      <c r="HJ197">
        <v>6</v>
      </c>
      <c r="HK197">
        <v>2</v>
      </c>
      <c r="HL197">
        <v>6</v>
      </c>
      <c r="HM197">
        <v>2</v>
      </c>
      <c r="HN197">
        <v>6</v>
      </c>
      <c r="HO197">
        <v>41</v>
      </c>
      <c r="HP197">
        <v>9</v>
      </c>
      <c r="HQ197"/>
      <c r="HR197"/>
      <c r="HS197"/>
      <c r="HT197">
        <v>0.75</v>
      </c>
      <c r="HU197">
        <v>0.75</v>
      </c>
      <c r="HV197">
        <v>0.75</v>
      </c>
      <c r="HW197">
        <v>0.18</v>
      </c>
      <c r="HX197"/>
      <c r="HY197"/>
      <c r="HZ197"/>
      <c r="IA197"/>
      <c r="IB197">
        <v>0.75</v>
      </c>
      <c r="IC197">
        <v>0.75</v>
      </c>
      <c r="ID197">
        <v>0.18</v>
      </c>
    </row>
    <row r="198" spans="1:238" s="16" customFormat="1" x14ac:dyDescent="0.2">
      <c r="A198" s="16" t="s">
        <v>182</v>
      </c>
      <c r="B198" s="16">
        <v>1992</v>
      </c>
      <c r="C198" s="16">
        <v>-7</v>
      </c>
      <c r="D198" s="16" t="s">
        <v>183</v>
      </c>
      <c r="E198" s="16" t="s">
        <v>184</v>
      </c>
      <c r="G198" s="16" t="s">
        <v>185</v>
      </c>
      <c r="H198" s="16" t="s">
        <v>185</v>
      </c>
      <c r="I198" s="16" t="s">
        <v>186</v>
      </c>
      <c r="T198" s="3">
        <v>1</v>
      </c>
      <c r="U198" s="3" t="s">
        <v>187</v>
      </c>
      <c r="V198" s="3" t="s">
        <v>188</v>
      </c>
      <c r="W198" s="3" t="s">
        <v>57</v>
      </c>
      <c r="X198" s="3" t="s">
        <v>180</v>
      </c>
      <c r="Y198" s="3" t="s">
        <v>57</v>
      </c>
      <c r="Z198" s="3" t="s">
        <v>180</v>
      </c>
      <c r="AA198" s="3" t="s">
        <v>57</v>
      </c>
      <c r="AB198" s="3" t="s">
        <v>57</v>
      </c>
      <c r="AC198" s="3" t="s">
        <v>189</v>
      </c>
      <c r="AD198" s="3" t="s">
        <v>60</v>
      </c>
      <c r="AE198" s="14" t="s">
        <v>60</v>
      </c>
      <c r="AF198" s="14">
        <v>1</v>
      </c>
      <c r="AG198" s="14">
        <v>1</v>
      </c>
      <c r="AH198" s="14"/>
      <c r="AI198" s="14">
        <v>1</v>
      </c>
      <c r="AJ198" s="3">
        <v>0</v>
      </c>
      <c r="AK198" s="62">
        <v>0</v>
      </c>
      <c r="AL198" s="3">
        <v>0</v>
      </c>
      <c r="AM198" s="3">
        <v>0</v>
      </c>
      <c r="AN198" s="3">
        <v>1</v>
      </c>
      <c r="AO198" s="3">
        <v>1</v>
      </c>
      <c r="AP198" s="3">
        <v>1</v>
      </c>
      <c r="AQ198" s="3">
        <v>1</v>
      </c>
      <c r="AR198" s="3"/>
      <c r="AS198" s="3">
        <v>0</v>
      </c>
      <c r="AU198" s="16">
        <v>0</v>
      </c>
      <c r="AV198" s="3">
        <v>1503</v>
      </c>
      <c r="AW198" s="16">
        <v>150320</v>
      </c>
      <c r="AX198" s="16">
        <v>1</v>
      </c>
      <c r="AY198" s="16">
        <v>1</v>
      </c>
      <c r="AZ198" s="16">
        <v>2</v>
      </c>
      <c r="BA198" s="16">
        <v>1</v>
      </c>
      <c r="BB198" s="16">
        <v>0</v>
      </c>
      <c r="BC198" s="16">
        <v>0</v>
      </c>
      <c r="BD198" s="3" t="s">
        <v>303</v>
      </c>
      <c r="BE198" s="3" t="s">
        <v>384</v>
      </c>
      <c r="BF198" s="5" t="s">
        <v>367</v>
      </c>
      <c r="BG198" s="5" t="s">
        <v>403</v>
      </c>
      <c r="BH198" s="5" t="s">
        <v>399</v>
      </c>
      <c r="BI198" s="5"/>
      <c r="BJ198" s="5" t="s">
        <v>331</v>
      </c>
      <c r="BK198" s="5" t="s">
        <v>354</v>
      </c>
      <c r="BL198" s="5" t="s">
        <v>414</v>
      </c>
      <c r="BM198" s="5" t="s">
        <v>1406</v>
      </c>
      <c r="BN198" s="161">
        <v>1</v>
      </c>
      <c r="BO198" s="161">
        <v>1</v>
      </c>
      <c r="BP198" s="3" t="s">
        <v>1399</v>
      </c>
      <c r="BQ198" s="5" t="s">
        <v>689</v>
      </c>
      <c r="BR198" s="5" t="s">
        <v>762</v>
      </c>
      <c r="BS198" s="3" t="s">
        <v>402</v>
      </c>
      <c r="BT198" s="3">
        <v>1</v>
      </c>
      <c r="BU198" s="3">
        <v>2</v>
      </c>
      <c r="BV198" s="3">
        <v>0</v>
      </c>
      <c r="BW198" s="3" t="s">
        <v>184</v>
      </c>
      <c r="BX198" s="3" t="s">
        <v>320</v>
      </c>
      <c r="BY198" s="3">
        <v>1</v>
      </c>
      <c r="BZ198" s="3">
        <v>0</v>
      </c>
      <c r="CA198" s="3">
        <v>0</v>
      </c>
      <c r="CB198" s="3">
        <v>1</v>
      </c>
      <c r="CC198" s="5">
        <f>CA199</f>
        <v>0</v>
      </c>
      <c r="CD198" s="3">
        <v>1</v>
      </c>
      <c r="CE198" s="3">
        <v>1</v>
      </c>
      <c r="CF198" s="3">
        <v>0</v>
      </c>
      <c r="CG198" s="3">
        <v>0</v>
      </c>
      <c r="CH198" s="3">
        <v>1</v>
      </c>
      <c r="CI198" s="3">
        <v>0</v>
      </c>
      <c r="CJ198" s="3">
        <v>151</v>
      </c>
      <c r="CK198" s="19" t="s">
        <v>1479</v>
      </c>
      <c r="CL198" s="12">
        <f t="shared" si="626"/>
        <v>50</v>
      </c>
      <c r="CM198" s="12">
        <f t="shared" si="639"/>
        <v>50</v>
      </c>
      <c r="CN198" s="12">
        <f t="shared" ref="CN198" si="697">CL199</f>
        <v>50</v>
      </c>
      <c r="CO198" s="3">
        <v>0</v>
      </c>
      <c r="CP198" s="3">
        <v>0</v>
      </c>
      <c r="CQ198" s="3">
        <v>1</v>
      </c>
      <c r="CR198" s="161">
        <v>1</v>
      </c>
      <c r="CS198" s="161">
        <v>0</v>
      </c>
      <c r="CT198" s="161">
        <v>0</v>
      </c>
      <c r="CU198" s="3">
        <v>1</v>
      </c>
      <c r="CV198" s="161">
        <v>1</v>
      </c>
      <c r="CW198" s="161">
        <v>0</v>
      </c>
      <c r="CX198" s="161">
        <v>0</v>
      </c>
      <c r="CY198" s="3">
        <v>82</v>
      </c>
      <c r="CZ198" s="3">
        <v>53.608247422680414</v>
      </c>
      <c r="DA198" s="3">
        <v>1</v>
      </c>
      <c r="DB198" s="3">
        <v>1</v>
      </c>
      <c r="DC198" s="3">
        <v>3</v>
      </c>
      <c r="DD198" s="12">
        <f t="shared" ref="DD198" si="698">100-EK198</f>
        <v>50</v>
      </c>
      <c r="DE198" s="12">
        <f t="shared" si="532"/>
        <v>50</v>
      </c>
      <c r="DF198" s="12">
        <f t="shared" si="630"/>
        <v>50</v>
      </c>
      <c r="DG198" s="12">
        <f t="shared" si="689"/>
        <v>50</v>
      </c>
      <c r="DH198" s="12">
        <f>DD199</f>
        <v>50</v>
      </c>
      <c r="DI198" s="12">
        <f t="shared" si="631"/>
        <v>50</v>
      </c>
      <c r="DJ198" s="3">
        <v>0</v>
      </c>
      <c r="DK198" s="3" t="s">
        <v>320</v>
      </c>
      <c r="DL198" s="3">
        <v>0</v>
      </c>
      <c r="DM198" s="3" t="s">
        <v>820</v>
      </c>
      <c r="DN198" s="3" t="s">
        <v>185</v>
      </c>
      <c r="DO198" s="3" t="s">
        <v>812</v>
      </c>
      <c r="DP198" s="3"/>
      <c r="DQ198" s="3"/>
      <c r="DR198" s="3"/>
      <c r="DS198" s="3"/>
      <c r="DT198" s="12">
        <f t="shared" si="670"/>
        <v>53.608247422680414</v>
      </c>
      <c r="DU198" s="12">
        <f t="shared" si="632"/>
        <v>9700</v>
      </c>
      <c r="DV198" s="157">
        <v>5200</v>
      </c>
      <c r="DW198" s="3">
        <v>4500</v>
      </c>
      <c r="DX198" s="3"/>
      <c r="DY198" s="3"/>
      <c r="DZ198" s="101">
        <v>5200</v>
      </c>
      <c r="EA198" s="101" t="s">
        <v>1031</v>
      </c>
      <c r="EB198" s="12"/>
      <c r="EC198" s="12"/>
      <c r="ED198" s="12">
        <f t="shared" si="671"/>
        <v>82</v>
      </c>
      <c r="EE198" s="12">
        <f t="shared" si="633"/>
        <v>50</v>
      </c>
      <c r="EF198" s="3">
        <v>41</v>
      </c>
      <c r="EG198" s="3">
        <v>9</v>
      </c>
      <c r="EH198" s="3"/>
      <c r="EI198" s="3"/>
      <c r="EJ198" s="56" t="s">
        <v>939</v>
      </c>
      <c r="EK198" s="56">
        <v>50</v>
      </c>
      <c r="EL198" s="56" t="s">
        <v>939</v>
      </c>
      <c r="EM198" s="56">
        <v>50</v>
      </c>
      <c r="EN198" s="56"/>
      <c r="EO198" s="81"/>
      <c r="EP198" s="56"/>
      <c r="EQ198" s="81"/>
      <c r="ER198" s="3" t="s">
        <v>695</v>
      </c>
      <c r="ES198" s="3">
        <v>0</v>
      </c>
      <c r="ET198" s="3" t="s">
        <v>949</v>
      </c>
      <c r="EU198" s="3" t="s">
        <v>822</v>
      </c>
      <c r="EV198" s="110" t="s">
        <v>1397</v>
      </c>
      <c r="EW198" s="3" t="s">
        <v>1399</v>
      </c>
      <c r="EX198" s="1">
        <v>1379</v>
      </c>
      <c r="EY198" s="3" t="s">
        <v>188</v>
      </c>
      <c r="EZ198" s="1">
        <v>2</v>
      </c>
      <c r="FA198" s="1"/>
      <c r="FB198" s="1">
        <v>1</v>
      </c>
      <c r="FC198" s="1">
        <v>1</v>
      </c>
      <c r="FD198" s="1">
        <v>3</v>
      </c>
      <c r="FE198" s="9">
        <v>33147</v>
      </c>
      <c r="FF198" s="1">
        <v>1</v>
      </c>
      <c r="FG198" s="9">
        <v>33149</v>
      </c>
      <c r="FH198" s="1">
        <v>1</v>
      </c>
      <c r="FI198" s="1">
        <v>0</v>
      </c>
      <c r="FJ198" s="1"/>
      <c r="FK198" s="1"/>
      <c r="FL198" s="1">
        <v>517</v>
      </c>
      <c r="FM198" s="1"/>
      <c r="FN198" s="1"/>
      <c r="FO198" s="1"/>
      <c r="FP198" s="1">
        <v>517</v>
      </c>
      <c r="FQ198" s="1">
        <v>4</v>
      </c>
      <c r="FR198" s="1" t="s">
        <v>65</v>
      </c>
      <c r="FS198" s="16">
        <v>0</v>
      </c>
      <c r="FT198">
        <v>29</v>
      </c>
      <c r="FU198">
        <v>12</v>
      </c>
      <c r="FV198" s="134">
        <v>33967</v>
      </c>
      <c r="FW198">
        <v>1</v>
      </c>
      <c r="FX198">
        <v>9</v>
      </c>
      <c r="FY198" s="134">
        <v>33978</v>
      </c>
      <c r="FZ198" s="134">
        <v>33948</v>
      </c>
      <c r="GA198" s="134">
        <v>33918</v>
      </c>
      <c r="GB198" s="134">
        <v>33888</v>
      </c>
      <c r="GC198" s="134">
        <v>33858</v>
      </c>
      <c r="GD198" s="134">
        <v>33828</v>
      </c>
      <c r="GE198" s="134">
        <v>33798</v>
      </c>
      <c r="GF198" s="134">
        <v>33613</v>
      </c>
      <c r="GG198" s="134">
        <v>33937</v>
      </c>
      <c r="GH198" s="134">
        <v>33907</v>
      </c>
      <c r="GI198" s="134">
        <v>33877</v>
      </c>
      <c r="GJ198" s="134">
        <v>33847</v>
      </c>
      <c r="GK198" s="134">
        <v>33817</v>
      </c>
      <c r="GL198" s="134">
        <v>33787</v>
      </c>
      <c r="GM198" s="134">
        <v>33602</v>
      </c>
      <c r="GN198">
        <v>1</v>
      </c>
      <c r="GO198">
        <v>0</v>
      </c>
      <c r="GP198">
        <v>0</v>
      </c>
      <c r="GQ198">
        <v>0</v>
      </c>
      <c r="GR198">
        <v>0</v>
      </c>
      <c r="GS198">
        <v>0</v>
      </c>
      <c r="GT198">
        <v>0</v>
      </c>
      <c r="GU198">
        <v>0</v>
      </c>
      <c r="GV198">
        <v>0</v>
      </c>
      <c r="GW198">
        <v>2</v>
      </c>
      <c r="GX198">
        <v>6</v>
      </c>
      <c r="GY198">
        <v>2</v>
      </c>
      <c r="GZ198">
        <v>6</v>
      </c>
      <c r="HA198">
        <v>41</v>
      </c>
      <c r="HB198">
        <v>9</v>
      </c>
      <c r="HC198">
        <v>0</v>
      </c>
      <c r="HD198">
        <v>0</v>
      </c>
      <c r="HE198">
        <v>0</v>
      </c>
      <c r="HF198">
        <v>0</v>
      </c>
      <c r="HG198">
        <v>0</v>
      </c>
      <c r="HH198">
        <v>0</v>
      </c>
      <c r="HI198">
        <v>2</v>
      </c>
      <c r="HJ198">
        <v>6</v>
      </c>
      <c r="HK198">
        <v>2</v>
      </c>
      <c r="HL198">
        <v>6</v>
      </c>
      <c r="HM198">
        <v>2</v>
      </c>
      <c r="HN198">
        <v>6</v>
      </c>
      <c r="HO198">
        <v>41</v>
      </c>
      <c r="HP198">
        <v>9</v>
      </c>
      <c r="HQ198"/>
      <c r="HR198"/>
      <c r="HS198"/>
      <c r="HT198">
        <v>0.25</v>
      </c>
      <c r="HU198">
        <v>0.25</v>
      </c>
      <c r="HV198">
        <v>0.25</v>
      </c>
      <c r="HW198">
        <v>0.82</v>
      </c>
      <c r="HX198"/>
      <c r="HY198"/>
      <c r="HZ198"/>
      <c r="IA198"/>
      <c r="IB198">
        <v>0.25</v>
      </c>
      <c r="IC198">
        <v>0.25</v>
      </c>
      <c r="ID198">
        <v>0.82</v>
      </c>
    </row>
    <row r="199" spans="1:238" s="16" customFormat="1" x14ac:dyDescent="0.2">
      <c r="A199" s="16" t="s">
        <v>182</v>
      </c>
      <c r="B199" s="16">
        <v>1992</v>
      </c>
      <c r="C199" s="16">
        <v>-7</v>
      </c>
      <c r="D199" s="16" t="s">
        <v>183</v>
      </c>
      <c r="E199" s="16" t="s">
        <v>184</v>
      </c>
      <c r="G199" s="16" t="s">
        <v>185</v>
      </c>
      <c r="H199" s="16" t="s">
        <v>185</v>
      </c>
      <c r="I199" s="16" t="s">
        <v>186</v>
      </c>
      <c r="T199" s="3">
        <v>1</v>
      </c>
      <c r="U199" s="3" t="s">
        <v>187</v>
      </c>
      <c r="V199" s="3" t="s">
        <v>188</v>
      </c>
      <c r="W199" s="3" t="s">
        <v>57</v>
      </c>
      <c r="X199" s="3" t="s">
        <v>180</v>
      </c>
      <c r="Y199" s="3" t="s">
        <v>57</v>
      </c>
      <c r="Z199" s="3" t="s">
        <v>180</v>
      </c>
      <c r="AA199" s="3" t="s">
        <v>57</v>
      </c>
      <c r="AB199" s="3" t="s">
        <v>57</v>
      </c>
      <c r="AC199" s="3" t="s">
        <v>189</v>
      </c>
      <c r="AD199" s="3" t="s">
        <v>60</v>
      </c>
      <c r="AE199" s="14" t="s">
        <v>60</v>
      </c>
      <c r="AF199" s="14">
        <v>1</v>
      </c>
      <c r="AG199" s="14">
        <v>1</v>
      </c>
      <c r="AH199" s="14"/>
      <c r="AI199" s="14">
        <v>1</v>
      </c>
      <c r="AJ199" s="3">
        <v>0</v>
      </c>
      <c r="AK199" s="62">
        <v>0</v>
      </c>
      <c r="AL199" s="3">
        <v>0</v>
      </c>
      <c r="AM199" s="3">
        <v>0</v>
      </c>
      <c r="AN199" s="3">
        <v>1</v>
      </c>
      <c r="AO199" s="3">
        <v>1</v>
      </c>
      <c r="AP199" s="3">
        <v>1</v>
      </c>
      <c r="AQ199" s="3">
        <v>1</v>
      </c>
      <c r="AR199" s="3"/>
      <c r="AS199" s="3">
        <v>0</v>
      </c>
      <c r="AU199" s="16">
        <v>0</v>
      </c>
      <c r="AV199" s="3">
        <v>1503</v>
      </c>
      <c r="AW199" s="16">
        <v>150320</v>
      </c>
      <c r="AX199" s="16">
        <v>1</v>
      </c>
      <c r="AY199" s="16">
        <v>1</v>
      </c>
      <c r="AZ199" s="16">
        <v>2</v>
      </c>
      <c r="BA199" s="16">
        <v>1</v>
      </c>
      <c r="BB199" s="16">
        <v>0</v>
      </c>
      <c r="BC199" s="16">
        <v>0</v>
      </c>
      <c r="BD199" s="3" t="s">
        <v>303</v>
      </c>
      <c r="BE199" s="3" t="s">
        <v>384</v>
      </c>
      <c r="BF199" s="5" t="s">
        <v>367</v>
      </c>
      <c r="BG199" s="5" t="s">
        <v>403</v>
      </c>
      <c r="BH199" s="5" t="s">
        <v>399</v>
      </c>
      <c r="BI199" s="5"/>
      <c r="BJ199" s="5" t="s">
        <v>331</v>
      </c>
      <c r="BK199" s="5" t="s">
        <v>354</v>
      </c>
      <c r="BL199" s="5" t="s">
        <v>414</v>
      </c>
      <c r="BM199" s="5" t="s">
        <v>1406</v>
      </c>
      <c r="BN199" s="161">
        <v>1</v>
      </c>
      <c r="BO199" s="161">
        <v>1</v>
      </c>
      <c r="BP199" s="3" t="s">
        <v>1399</v>
      </c>
      <c r="BQ199" s="5" t="s">
        <v>689</v>
      </c>
      <c r="BR199" s="5" t="s">
        <v>762</v>
      </c>
      <c r="BS199" s="3" t="s">
        <v>402</v>
      </c>
      <c r="BT199" s="3">
        <v>1</v>
      </c>
      <c r="BU199" s="3">
        <v>2</v>
      </c>
      <c r="BV199" s="3">
        <v>0</v>
      </c>
      <c r="BW199" s="3" t="s">
        <v>1428</v>
      </c>
      <c r="BX199" s="3" t="s">
        <v>1424</v>
      </c>
      <c r="BY199" s="3">
        <v>0</v>
      </c>
      <c r="BZ199" s="3">
        <v>1</v>
      </c>
      <c r="CA199" s="3">
        <v>0</v>
      </c>
      <c r="CB199" s="3">
        <v>1</v>
      </c>
      <c r="CC199" s="5">
        <f>CA198</f>
        <v>0</v>
      </c>
      <c r="CD199" s="3">
        <v>1</v>
      </c>
      <c r="CE199" s="3">
        <v>1</v>
      </c>
      <c r="CF199" s="3">
        <v>0</v>
      </c>
      <c r="CG199" s="3">
        <v>0</v>
      </c>
      <c r="CH199" s="3">
        <v>1</v>
      </c>
      <c r="CI199" s="3">
        <v>0</v>
      </c>
      <c r="CJ199" s="3">
        <v>152</v>
      </c>
      <c r="CK199" s="19" t="s">
        <v>1480</v>
      </c>
      <c r="CL199" s="12">
        <f t="shared" si="626"/>
        <v>50</v>
      </c>
      <c r="CM199" s="12">
        <f t="shared" si="639"/>
        <v>50</v>
      </c>
      <c r="CN199" s="12">
        <f t="shared" ref="CN199" si="699">CL198</f>
        <v>50</v>
      </c>
      <c r="CO199" s="3">
        <v>0</v>
      </c>
      <c r="CP199" s="3">
        <v>0</v>
      </c>
      <c r="CQ199" s="3">
        <v>1</v>
      </c>
      <c r="CR199" s="161">
        <v>1</v>
      </c>
      <c r="CS199" s="161">
        <v>0</v>
      </c>
      <c r="CT199" s="161">
        <v>0</v>
      </c>
      <c r="CU199" s="3">
        <v>1</v>
      </c>
      <c r="CV199" s="161">
        <v>1</v>
      </c>
      <c r="CW199" s="161">
        <v>0</v>
      </c>
      <c r="CX199" s="161">
        <v>0</v>
      </c>
      <c r="CY199" s="3">
        <v>18</v>
      </c>
      <c r="CZ199" s="3">
        <v>46.391752577319586</v>
      </c>
      <c r="DA199" s="3">
        <v>1</v>
      </c>
      <c r="DB199" s="3">
        <v>1</v>
      </c>
      <c r="DC199" s="3">
        <v>3</v>
      </c>
      <c r="DD199" s="12">
        <f t="shared" ref="DD199" si="700">100-EM199</f>
        <v>50</v>
      </c>
      <c r="DE199" s="12">
        <f t="shared" si="532"/>
        <v>50</v>
      </c>
      <c r="DF199" s="12">
        <f t="shared" si="636"/>
        <v>50</v>
      </c>
      <c r="DG199" s="12">
        <f t="shared" si="692"/>
        <v>50</v>
      </c>
      <c r="DH199" s="12">
        <f>DD198</f>
        <v>50</v>
      </c>
      <c r="DI199" s="12">
        <f t="shared" si="638"/>
        <v>50</v>
      </c>
      <c r="DJ199" s="3">
        <v>0</v>
      </c>
      <c r="DK199" s="3" t="s">
        <v>320</v>
      </c>
      <c r="DL199" s="3">
        <v>0</v>
      </c>
      <c r="DM199" s="3" t="s">
        <v>820</v>
      </c>
      <c r="DN199" s="3" t="s">
        <v>185</v>
      </c>
      <c r="DO199" s="3" t="s">
        <v>812</v>
      </c>
      <c r="DP199" s="3"/>
      <c r="DQ199" s="3"/>
      <c r="DR199" s="3"/>
      <c r="DS199" s="3"/>
      <c r="DT199" s="12">
        <f t="shared" si="675"/>
        <v>46.391752577319586</v>
      </c>
      <c r="DU199" s="12">
        <f t="shared" si="632"/>
        <v>9700</v>
      </c>
      <c r="DV199" s="157">
        <v>5200</v>
      </c>
      <c r="DW199" s="3">
        <v>4500</v>
      </c>
      <c r="DX199" s="3"/>
      <c r="DY199" s="3"/>
      <c r="DZ199" s="101">
        <v>5200</v>
      </c>
      <c r="EA199" s="101" t="s">
        <v>1031</v>
      </c>
      <c r="EB199" s="12"/>
      <c r="EC199" s="12"/>
      <c r="ED199" s="12">
        <f t="shared" si="676"/>
        <v>18</v>
      </c>
      <c r="EE199" s="12">
        <f t="shared" si="633"/>
        <v>50</v>
      </c>
      <c r="EF199" s="3">
        <v>41</v>
      </c>
      <c r="EG199" s="3">
        <v>9</v>
      </c>
      <c r="EH199" s="3"/>
      <c r="EI199" s="3"/>
      <c r="EJ199" s="56" t="s">
        <v>939</v>
      </c>
      <c r="EK199" s="56">
        <v>50</v>
      </c>
      <c r="EL199" s="56" t="s">
        <v>939</v>
      </c>
      <c r="EM199" s="56">
        <v>50</v>
      </c>
      <c r="EN199" s="56"/>
      <c r="EO199" s="81"/>
      <c r="EP199" s="56"/>
      <c r="EQ199" s="81"/>
      <c r="ER199" s="3" t="s">
        <v>695</v>
      </c>
      <c r="ES199" s="3">
        <v>0</v>
      </c>
      <c r="ET199" s="3" t="s">
        <v>949</v>
      </c>
      <c r="EU199" s="3" t="s">
        <v>822</v>
      </c>
      <c r="EV199" s="110" t="s">
        <v>1397</v>
      </c>
      <c r="EW199" s="3" t="s">
        <v>1399</v>
      </c>
      <c r="EX199" s="1">
        <v>1379</v>
      </c>
      <c r="EY199" s="3" t="s">
        <v>188</v>
      </c>
      <c r="EZ199" s="1">
        <v>2</v>
      </c>
      <c r="FA199" s="1"/>
      <c r="FB199" s="1">
        <v>1</v>
      </c>
      <c r="FC199" s="1">
        <v>1</v>
      </c>
      <c r="FD199" s="1">
        <v>3</v>
      </c>
      <c r="FE199" s="9">
        <v>33147</v>
      </c>
      <c r="FF199" s="1">
        <v>1</v>
      </c>
      <c r="FG199" s="9">
        <v>33149</v>
      </c>
      <c r="FH199" s="1">
        <v>1</v>
      </c>
      <c r="FI199" s="1">
        <v>0</v>
      </c>
      <c r="FJ199" s="1"/>
      <c r="FK199" s="1"/>
      <c r="FL199" s="1">
        <v>517</v>
      </c>
      <c r="FM199" s="1"/>
      <c r="FN199" s="1"/>
      <c r="FO199" s="1"/>
      <c r="FP199" s="1">
        <v>517</v>
      </c>
      <c r="FQ199" s="1">
        <v>4</v>
      </c>
      <c r="FR199" s="1" t="s">
        <v>65</v>
      </c>
      <c r="FS199" s="16">
        <v>0</v>
      </c>
      <c r="FT199">
        <v>29</v>
      </c>
      <c r="FU199">
        <v>12</v>
      </c>
      <c r="FV199" s="134">
        <v>33967</v>
      </c>
      <c r="FW199">
        <v>1</v>
      </c>
      <c r="FX199">
        <v>9</v>
      </c>
      <c r="FY199" s="134">
        <v>33978</v>
      </c>
      <c r="FZ199" s="134">
        <v>33948</v>
      </c>
      <c r="GA199" s="134">
        <v>33918</v>
      </c>
      <c r="GB199" s="134">
        <v>33888</v>
      </c>
      <c r="GC199" s="134">
        <v>33858</v>
      </c>
      <c r="GD199" s="134">
        <v>33828</v>
      </c>
      <c r="GE199" s="134">
        <v>33798</v>
      </c>
      <c r="GF199" s="134">
        <v>33613</v>
      </c>
      <c r="GG199" s="134">
        <v>33937</v>
      </c>
      <c r="GH199" s="134">
        <v>33907</v>
      </c>
      <c r="GI199" s="134">
        <v>33877</v>
      </c>
      <c r="GJ199" s="134">
        <v>33847</v>
      </c>
      <c r="GK199" s="134">
        <v>33817</v>
      </c>
      <c r="GL199" s="134">
        <v>33787</v>
      </c>
      <c r="GM199" s="134">
        <v>33602</v>
      </c>
      <c r="GN199">
        <v>1</v>
      </c>
      <c r="GO199">
        <v>0</v>
      </c>
      <c r="GP199">
        <v>0</v>
      </c>
      <c r="GQ199">
        <v>0</v>
      </c>
      <c r="GR199">
        <v>0</v>
      </c>
      <c r="GS199">
        <v>0</v>
      </c>
      <c r="GT199">
        <v>0</v>
      </c>
      <c r="GU199">
        <v>0</v>
      </c>
      <c r="GV199">
        <v>0</v>
      </c>
      <c r="GW199">
        <v>2</v>
      </c>
      <c r="GX199">
        <v>6</v>
      </c>
      <c r="GY199">
        <v>2</v>
      </c>
      <c r="GZ199">
        <v>6</v>
      </c>
      <c r="HA199">
        <v>41</v>
      </c>
      <c r="HB199">
        <v>9</v>
      </c>
      <c r="HC199">
        <v>0</v>
      </c>
      <c r="HD199">
        <v>0</v>
      </c>
      <c r="HE199">
        <v>0</v>
      </c>
      <c r="HF199">
        <v>0</v>
      </c>
      <c r="HG199">
        <v>0</v>
      </c>
      <c r="HH199">
        <v>0</v>
      </c>
      <c r="HI199">
        <v>2</v>
      </c>
      <c r="HJ199">
        <v>6</v>
      </c>
      <c r="HK199">
        <v>2</v>
      </c>
      <c r="HL199">
        <v>6</v>
      </c>
      <c r="HM199">
        <v>2</v>
      </c>
      <c r="HN199">
        <v>6</v>
      </c>
      <c r="HO199">
        <v>41</v>
      </c>
      <c r="HP199">
        <v>9</v>
      </c>
      <c r="HQ199"/>
      <c r="HR199"/>
      <c r="HS199"/>
      <c r="HT199">
        <v>0.75</v>
      </c>
      <c r="HU199">
        <v>0.75</v>
      </c>
      <c r="HV199">
        <v>0.75</v>
      </c>
      <c r="HW199">
        <v>0.18</v>
      </c>
      <c r="HX199"/>
      <c r="HY199"/>
      <c r="HZ199"/>
      <c r="IA199"/>
      <c r="IB199">
        <v>0.75</v>
      </c>
      <c r="IC199">
        <v>0.75</v>
      </c>
      <c r="ID199">
        <v>0.18</v>
      </c>
    </row>
    <row r="200" spans="1:238" s="1" customFormat="1" x14ac:dyDescent="0.2">
      <c r="A200" s="1" t="s">
        <v>182</v>
      </c>
      <c r="B200" s="1">
        <v>1993</v>
      </c>
      <c r="C200" s="16">
        <v>-7</v>
      </c>
      <c r="D200" s="1" t="s">
        <v>183</v>
      </c>
      <c r="E200" s="1" t="s">
        <v>184</v>
      </c>
      <c r="G200" s="1" t="s">
        <v>185</v>
      </c>
      <c r="H200" s="1" t="s">
        <v>185</v>
      </c>
      <c r="I200" s="1" t="s">
        <v>186</v>
      </c>
      <c r="T200" s="3">
        <v>1</v>
      </c>
      <c r="U200" s="7" t="s">
        <v>251</v>
      </c>
      <c r="V200" s="3" t="s">
        <v>188</v>
      </c>
      <c r="W200" s="3" t="s">
        <v>57</v>
      </c>
      <c r="X200" s="3" t="s">
        <v>180</v>
      </c>
      <c r="Y200" s="3" t="s">
        <v>57</v>
      </c>
      <c r="Z200" s="3" t="s">
        <v>180</v>
      </c>
      <c r="AA200" s="3" t="s">
        <v>57</v>
      </c>
      <c r="AB200" s="3" t="s">
        <v>180</v>
      </c>
      <c r="AC200" s="3" t="s">
        <v>57</v>
      </c>
      <c r="AD200" s="3" t="s">
        <v>60</v>
      </c>
      <c r="AE200" s="14" t="s">
        <v>60</v>
      </c>
      <c r="AF200" s="14">
        <v>1</v>
      </c>
      <c r="AG200" s="14">
        <v>1</v>
      </c>
      <c r="AH200" s="14"/>
      <c r="AI200" s="14">
        <v>1</v>
      </c>
      <c r="AJ200" s="3">
        <v>0</v>
      </c>
      <c r="AK200" s="62">
        <v>1</v>
      </c>
      <c r="AL200" s="28">
        <v>1</v>
      </c>
      <c r="AM200" s="28">
        <v>1</v>
      </c>
      <c r="AN200" s="28">
        <v>1</v>
      </c>
      <c r="AO200" s="3">
        <v>1</v>
      </c>
      <c r="AP200" s="28">
        <v>1</v>
      </c>
      <c r="AQ200" s="28">
        <v>1</v>
      </c>
      <c r="AR200" s="28"/>
      <c r="AS200" s="28">
        <v>0</v>
      </c>
      <c r="AU200" s="16">
        <v>0</v>
      </c>
      <c r="AV200" s="28">
        <v>1504</v>
      </c>
      <c r="AW200" s="1">
        <v>150410</v>
      </c>
      <c r="AX200" s="1">
        <v>1</v>
      </c>
      <c r="AY200" s="1">
        <v>1</v>
      </c>
      <c r="AZ200" s="1">
        <v>2</v>
      </c>
      <c r="BA200" s="1">
        <v>0</v>
      </c>
      <c r="BB200" s="1">
        <v>1</v>
      </c>
      <c r="BC200" s="1">
        <v>0</v>
      </c>
      <c r="BD200" s="3" t="s">
        <v>333</v>
      </c>
      <c r="BE200" s="3" t="s">
        <v>334</v>
      </c>
      <c r="BF200" s="5" t="s">
        <v>327</v>
      </c>
      <c r="BG200" s="5" t="s">
        <v>374</v>
      </c>
      <c r="BH200" s="5" t="s">
        <v>414</v>
      </c>
      <c r="BI200" s="5"/>
      <c r="BJ200" s="5" t="s">
        <v>1403</v>
      </c>
      <c r="BK200" s="5" t="s">
        <v>1538</v>
      </c>
      <c r="BL200" s="5" t="s">
        <v>414</v>
      </c>
      <c r="BM200" s="1" t="s">
        <v>1402</v>
      </c>
      <c r="BN200" s="161">
        <v>5</v>
      </c>
      <c r="BO200" s="161">
        <v>4</v>
      </c>
      <c r="BP200" s="151" t="s">
        <v>1334</v>
      </c>
      <c r="BQ200" s="5" t="s">
        <v>826</v>
      </c>
      <c r="BR200" s="5" t="s">
        <v>331</v>
      </c>
      <c r="BS200" s="3" t="s">
        <v>402</v>
      </c>
      <c r="BT200" s="3">
        <v>1</v>
      </c>
      <c r="BU200" s="3">
        <v>2</v>
      </c>
      <c r="BV200" s="3">
        <v>0</v>
      </c>
      <c r="BW200" s="3" t="s">
        <v>184</v>
      </c>
      <c r="BX200" s="3" t="s">
        <v>320</v>
      </c>
      <c r="BY200" s="3">
        <v>1</v>
      </c>
      <c r="BZ200" s="3">
        <v>0</v>
      </c>
      <c r="CA200" s="3">
        <v>0</v>
      </c>
      <c r="CB200" s="3">
        <v>1</v>
      </c>
      <c r="CC200" s="5">
        <f>CA201</f>
        <v>0</v>
      </c>
      <c r="CD200" s="3">
        <v>1</v>
      </c>
      <c r="CE200" s="3">
        <v>1</v>
      </c>
      <c r="CF200" s="3">
        <v>0</v>
      </c>
      <c r="CG200" s="3">
        <v>0</v>
      </c>
      <c r="CH200" s="3">
        <v>1</v>
      </c>
      <c r="CI200" s="3">
        <v>0</v>
      </c>
      <c r="CJ200" s="3">
        <v>151</v>
      </c>
      <c r="CK200" s="19" t="s">
        <v>1479</v>
      </c>
      <c r="CL200" s="12">
        <f t="shared" si="626"/>
        <v>25</v>
      </c>
      <c r="CM200" s="12">
        <f t="shared" si="639"/>
        <v>75</v>
      </c>
      <c r="CN200" s="12">
        <f t="shared" ref="CN200" si="701">CL201</f>
        <v>50</v>
      </c>
      <c r="CO200" s="3">
        <v>1</v>
      </c>
      <c r="CP200" s="3">
        <v>1</v>
      </c>
      <c r="CQ200" s="3">
        <v>1</v>
      </c>
      <c r="CR200" s="161">
        <v>1</v>
      </c>
      <c r="CS200" s="161">
        <v>0</v>
      </c>
      <c r="CT200" s="161">
        <v>0</v>
      </c>
      <c r="CU200" s="3">
        <v>1</v>
      </c>
      <c r="CV200" s="161">
        <v>1</v>
      </c>
      <c r="CW200" s="161">
        <v>0</v>
      </c>
      <c r="CX200" s="161">
        <v>0</v>
      </c>
      <c r="CY200" s="3">
        <v>100</v>
      </c>
      <c r="CZ200" s="3">
        <v>30.232558139534881</v>
      </c>
      <c r="DA200" s="3">
        <v>1</v>
      </c>
      <c r="DB200" s="3">
        <v>1</v>
      </c>
      <c r="DC200" s="3">
        <v>4</v>
      </c>
      <c r="DD200" s="12">
        <f t="shared" ref="DD200" si="702">100-EK200</f>
        <v>25</v>
      </c>
      <c r="DE200" s="12">
        <f t="shared" si="532"/>
        <v>25</v>
      </c>
      <c r="DF200" s="12">
        <f t="shared" si="630"/>
        <v>75</v>
      </c>
      <c r="DG200" s="12">
        <f t="shared" si="689"/>
        <v>75</v>
      </c>
      <c r="DH200" s="12">
        <f>DD201</f>
        <v>50</v>
      </c>
      <c r="DI200" s="12">
        <f t="shared" si="631"/>
        <v>50</v>
      </c>
      <c r="DJ200" s="3">
        <v>1</v>
      </c>
      <c r="DK200" s="3" t="s">
        <v>320</v>
      </c>
      <c r="DL200" s="3">
        <v>0</v>
      </c>
      <c r="DM200" s="3" t="s">
        <v>820</v>
      </c>
      <c r="DN200" s="3" t="s">
        <v>185</v>
      </c>
      <c r="DO200" s="3" t="s">
        <v>812</v>
      </c>
      <c r="DP200" s="3"/>
      <c r="DQ200" s="3"/>
      <c r="DR200" s="3"/>
      <c r="DS200" s="3"/>
      <c r="DT200" s="12">
        <f t="shared" si="670"/>
        <v>30.232558139534881</v>
      </c>
      <c r="DU200" s="12">
        <f t="shared" si="632"/>
        <v>17200</v>
      </c>
      <c r="DV200" s="157">
        <v>5200</v>
      </c>
      <c r="DW200" s="3">
        <v>12000</v>
      </c>
      <c r="DX200" s="3"/>
      <c r="DY200" s="3"/>
      <c r="DZ200" s="101">
        <v>5200</v>
      </c>
      <c r="EA200" s="101" t="s">
        <v>1032</v>
      </c>
      <c r="EB200" s="12"/>
      <c r="EC200" s="12"/>
      <c r="ED200" s="12">
        <f t="shared" si="671"/>
        <v>100</v>
      </c>
      <c r="EE200" s="12">
        <f t="shared" si="633"/>
        <v>21</v>
      </c>
      <c r="EF200" s="3">
        <v>21</v>
      </c>
      <c r="EG200" s="3">
        <v>0</v>
      </c>
      <c r="EH200" s="3"/>
      <c r="EI200" s="3"/>
      <c r="EJ200" s="68" t="s">
        <v>827</v>
      </c>
      <c r="EK200" s="82">
        <v>75</v>
      </c>
      <c r="EL200" s="68" t="s">
        <v>828</v>
      </c>
      <c r="EM200" s="82">
        <v>50</v>
      </c>
      <c r="EN200" s="56"/>
      <c r="EO200" s="81"/>
      <c r="EP200" s="56"/>
      <c r="EQ200" s="81"/>
      <c r="ER200" s="3" t="s">
        <v>829</v>
      </c>
      <c r="ES200" s="3">
        <v>1</v>
      </c>
      <c r="ET200" s="3" t="s">
        <v>948</v>
      </c>
      <c r="EU200" s="3" t="s">
        <v>830</v>
      </c>
      <c r="EV200" s="125" t="s">
        <v>1396</v>
      </c>
      <c r="EW200" s="151" t="s">
        <v>1334</v>
      </c>
      <c r="EX200" s="1">
        <v>1379</v>
      </c>
      <c r="EY200" s="3" t="s">
        <v>188</v>
      </c>
      <c r="EZ200" s="1">
        <v>2</v>
      </c>
      <c r="FB200" s="1">
        <v>1</v>
      </c>
      <c r="FC200" s="1">
        <v>1</v>
      </c>
      <c r="FD200" s="1">
        <v>3</v>
      </c>
      <c r="FE200" s="9">
        <v>33147</v>
      </c>
      <c r="FF200" s="1">
        <v>1</v>
      </c>
      <c r="FG200" s="9">
        <v>33149</v>
      </c>
      <c r="FH200" s="1">
        <v>1</v>
      </c>
      <c r="FI200" s="1">
        <v>0</v>
      </c>
      <c r="FL200" s="1">
        <v>517</v>
      </c>
      <c r="FP200" s="1">
        <v>517</v>
      </c>
      <c r="FQ200" s="1">
        <v>4</v>
      </c>
      <c r="FR200" s="1" t="s">
        <v>65</v>
      </c>
      <c r="FS200" s="1">
        <v>0</v>
      </c>
      <c r="FT200">
        <v>16</v>
      </c>
      <c r="FU200">
        <v>3</v>
      </c>
      <c r="FV200" s="134">
        <v>34044</v>
      </c>
      <c r="FW200">
        <v>8</v>
      </c>
      <c r="FX200">
        <v>4</v>
      </c>
      <c r="FY200" s="134">
        <v>34185</v>
      </c>
      <c r="FZ200" s="134">
        <v>34155</v>
      </c>
      <c r="GA200" s="134">
        <v>34125</v>
      </c>
      <c r="GB200" s="134">
        <v>34095</v>
      </c>
      <c r="GC200" s="134">
        <v>34065</v>
      </c>
      <c r="GD200" s="134">
        <v>34035</v>
      </c>
      <c r="GE200" s="134">
        <v>34005</v>
      </c>
      <c r="GF200" s="134">
        <v>33820</v>
      </c>
      <c r="GG200" s="134">
        <v>34014</v>
      </c>
      <c r="GH200" s="134">
        <v>33984</v>
      </c>
      <c r="GI200" s="134">
        <v>33954</v>
      </c>
      <c r="GJ200" s="134">
        <v>33924</v>
      </c>
      <c r="GK200" s="134">
        <v>33894</v>
      </c>
      <c r="GL200" s="134">
        <v>33864</v>
      </c>
      <c r="GM200" s="134">
        <v>33679</v>
      </c>
      <c r="GN200">
        <v>1</v>
      </c>
      <c r="GO200">
        <v>0</v>
      </c>
      <c r="GP200">
        <v>0</v>
      </c>
      <c r="GQ200">
        <v>0</v>
      </c>
      <c r="GR200">
        <v>0</v>
      </c>
      <c r="GS200">
        <v>0</v>
      </c>
      <c r="GT200">
        <v>0</v>
      </c>
      <c r="GU200">
        <v>0</v>
      </c>
      <c r="GV200">
        <v>0</v>
      </c>
      <c r="GW200">
        <v>0</v>
      </c>
      <c r="GX200">
        <v>0</v>
      </c>
      <c r="GY200">
        <v>21</v>
      </c>
      <c r="GZ200">
        <v>0</v>
      </c>
      <c r="HA200">
        <v>23</v>
      </c>
      <c r="HB200">
        <v>6</v>
      </c>
      <c r="HC200">
        <v>0</v>
      </c>
      <c r="HD200">
        <v>0</v>
      </c>
      <c r="HE200">
        <v>21</v>
      </c>
      <c r="HF200">
        <v>0</v>
      </c>
      <c r="HG200">
        <v>21</v>
      </c>
      <c r="HH200">
        <v>0</v>
      </c>
      <c r="HI200">
        <v>21</v>
      </c>
      <c r="HJ200">
        <v>0</v>
      </c>
      <c r="HK200">
        <v>21</v>
      </c>
      <c r="HL200">
        <v>0</v>
      </c>
      <c r="HM200">
        <v>21</v>
      </c>
      <c r="HN200">
        <v>0</v>
      </c>
      <c r="HO200">
        <v>62</v>
      </c>
      <c r="HP200">
        <v>6</v>
      </c>
      <c r="HQ200"/>
      <c r="HR200">
        <v>1</v>
      </c>
      <c r="HS200">
        <v>1</v>
      </c>
      <c r="HT200">
        <v>1</v>
      </c>
      <c r="HU200">
        <v>1</v>
      </c>
      <c r="HV200">
        <v>1</v>
      </c>
      <c r="HW200">
        <v>0.91176470588235303</v>
      </c>
      <c r="HX200"/>
      <c r="HY200"/>
      <c r="HZ200"/>
      <c r="IA200"/>
      <c r="IB200"/>
      <c r="IC200">
        <v>1</v>
      </c>
      <c r="ID200">
        <v>0.79310344827586199</v>
      </c>
    </row>
    <row r="201" spans="1:238" s="1" customFormat="1" x14ac:dyDescent="0.2">
      <c r="A201" s="1" t="s">
        <v>182</v>
      </c>
      <c r="B201" s="1">
        <v>1993</v>
      </c>
      <c r="C201" s="16">
        <v>-7</v>
      </c>
      <c r="D201" s="1" t="s">
        <v>183</v>
      </c>
      <c r="E201" s="1" t="s">
        <v>184</v>
      </c>
      <c r="G201" s="1" t="s">
        <v>185</v>
      </c>
      <c r="H201" s="1" t="s">
        <v>185</v>
      </c>
      <c r="I201" s="1" t="s">
        <v>186</v>
      </c>
      <c r="T201" s="3">
        <v>1</v>
      </c>
      <c r="U201" s="7" t="s">
        <v>251</v>
      </c>
      <c r="V201" s="3" t="s">
        <v>188</v>
      </c>
      <c r="W201" s="3" t="s">
        <v>57</v>
      </c>
      <c r="X201" s="3" t="s">
        <v>180</v>
      </c>
      <c r="Y201" s="3" t="s">
        <v>57</v>
      </c>
      <c r="Z201" s="3" t="s">
        <v>180</v>
      </c>
      <c r="AA201" s="3" t="s">
        <v>57</v>
      </c>
      <c r="AB201" s="3" t="s">
        <v>180</v>
      </c>
      <c r="AC201" s="3" t="s">
        <v>57</v>
      </c>
      <c r="AD201" s="3" t="s">
        <v>60</v>
      </c>
      <c r="AE201" s="14" t="s">
        <v>60</v>
      </c>
      <c r="AF201" s="14">
        <v>1</v>
      </c>
      <c r="AG201" s="14">
        <v>1</v>
      </c>
      <c r="AH201" s="14"/>
      <c r="AI201" s="14">
        <v>1</v>
      </c>
      <c r="AJ201" s="3">
        <v>0</v>
      </c>
      <c r="AK201" s="62">
        <v>1</v>
      </c>
      <c r="AL201" s="28">
        <v>1</v>
      </c>
      <c r="AM201" s="28">
        <v>1</v>
      </c>
      <c r="AN201" s="28">
        <v>1</v>
      </c>
      <c r="AO201" s="3">
        <v>1</v>
      </c>
      <c r="AP201" s="28">
        <v>1</v>
      </c>
      <c r="AQ201" s="28">
        <v>1</v>
      </c>
      <c r="AR201" s="28"/>
      <c r="AS201" s="28">
        <v>0</v>
      </c>
      <c r="AU201" s="16">
        <v>0</v>
      </c>
      <c r="AV201" s="28">
        <v>1504</v>
      </c>
      <c r="AW201" s="1">
        <v>150410</v>
      </c>
      <c r="AX201" s="1">
        <v>1</v>
      </c>
      <c r="AY201" s="1">
        <v>1</v>
      </c>
      <c r="AZ201" s="1">
        <v>2</v>
      </c>
      <c r="BA201" s="1">
        <v>0</v>
      </c>
      <c r="BB201" s="1">
        <v>1</v>
      </c>
      <c r="BC201" s="1">
        <v>0</v>
      </c>
      <c r="BD201" s="3" t="s">
        <v>333</v>
      </c>
      <c r="BE201" s="3" t="s">
        <v>334</v>
      </c>
      <c r="BF201" s="5" t="s">
        <v>327</v>
      </c>
      <c r="BG201" s="5" t="s">
        <v>374</v>
      </c>
      <c r="BH201" s="5" t="s">
        <v>414</v>
      </c>
      <c r="BI201" s="5"/>
      <c r="BJ201" s="5" t="s">
        <v>1403</v>
      </c>
      <c r="BK201" s="5" t="s">
        <v>1538</v>
      </c>
      <c r="BL201" s="5" t="s">
        <v>414</v>
      </c>
      <c r="BM201" s="1" t="s">
        <v>1402</v>
      </c>
      <c r="BN201" s="161">
        <v>5</v>
      </c>
      <c r="BO201" s="161">
        <v>4</v>
      </c>
      <c r="BP201" s="151" t="s">
        <v>1334</v>
      </c>
      <c r="BQ201" s="5" t="s">
        <v>826</v>
      </c>
      <c r="BR201" s="5" t="s">
        <v>331</v>
      </c>
      <c r="BS201" s="3" t="s">
        <v>402</v>
      </c>
      <c r="BT201" s="3">
        <v>1</v>
      </c>
      <c r="BU201" s="3">
        <v>2</v>
      </c>
      <c r="BV201" s="3">
        <v>0</v>
      </c>
      <c r="BW201" s="3" t="s">
        <v>1428</v>
      </c>
      <c r="BX201" s="3" t="s">
        <v>1424</v>
      </c>
      <c r="BY201" s="3">
        <v>0</v>
      </c>
      <c r="BZ201" s="3">
        <v>1</v>
      </c>
      <c r="CA201" s="3">
        <v>0</v>
      </c>
      <c r="CB201" s="3">
        <v>1</v>
      </c>
      <c r="CC201" s="5">
        <f>CA200</f>
        <v>0</v>
      </c>
      <c r="CD201" s="3">
        <v>1</v>
      </c>
      <c r="CE201" s="3">
        <v>1</v>
      </c>
      <c r="CF201" s="3">
        <v>0</v>
      </c>
      <c r="CG201" s="3">
        <v>0</v>
      </c>
      <c r="CH201" s="3">
        <v>1</v>
      </c>
      <c r="CI201" s="3">
        <v>0</v>
      </c>
      <c r="CJ201" s="3">
        <v>152</v>
      </c>
      <c r="CK201" s="19" t="s">
        <v>1480</v>
      </c>
      <c r="CL201" s="12">
        <f t="shared" si="626"/>
        <v>50</v>
      </c>
      <c r="CM201" s="12">
        <f t="shared" si="639"/>
        <v>50</v>
      </c>
      <c r="CN201" s="12">
        <f t="shared" ref="CN201" si="703">CL200</f>
        <v>25</v>
      </c>
      <c r="CO201" s="3">
        <v>1</v>
      </c>
      <c r="CP201" s="3">
        <v>1</v>
      </c>
      <c r="CQ201" s="3">
        <v>1</v>
      </c>
      <c r="CR201" s="161">
        <v>1</v>
      </c>
      <c r="CS201" s="161">
        <v>0</v>
      </c>
      <c r="CT201" s="161">
        <v>0</v>
      </c>
      <c r="CU201" s="3">
        <v>1</v>
      </c>
      <c r="CV201" s="161">
        <v>1</v>
      </c>
      <c r="CW201" s="161">
        <v>0</v>
      </c>
      <c r="CX201" s="161">
        <v>0</v>
      </c>
      <c r="CY201" s="3">
        <v>0</v>
      </c>
      <c r="CZ201" s="3">
        <v>69.767441860465112</v>
      </c>
      <c r="DA201" s="3">
        <v>1</v>
      </c>
      <c r="DB201" s="3">
        <v>1</v>
      </c>
      <c r="DC201" s="3">
        <v>4</v>
      </c>
      <c r="DD201" s="12">
        <f t="shared" ref="DD201" si="704">100-EM201</f>
        <v>50</v>
      </c>
      <c r="DE201" s="12">
        <f t="shared" si="532"/>
        <v>50</v>
      </c>
      <c r="DF201" s="12">
        <f t="shared" si="636"/>
        <v>50</v>
      </c>
      <c r="DG201" s="12">
        <f t="shared" si="692"/>
        <v>50</v>
      </c>
      <c r="DH201" s="12">
        <f>DD200</f>
        <v>25</v>
      </c>
      <c r="DI201" s="12">
        <f t="shared" si="638"/>
        <v>25</v>
      </c>
      <c r="DJ201" s="3">
        <v>1</v>
      </c>
      <c r="DK201" s="3" t="s">
        <v>320</v>
      </c>
      <c r="DL201" s="3">
        <v>0</v>
      </c>
      <c r="DM201" s="3" t="s">
        <v>820</v>
      </c>
      <c r="DN201" s="3" t="s">
        <v>185</v>
      </c>
      <c r="DO201" s="3" t="s">
        <v>812</v>
      </c>
      <c r="DP201" s="3"/>
      <c r="DQ201" s="3"/>
      <c r="DR201" s="3"/>
      <c r="DS201" s="3"/>
      <c r="DT201" s="12">
        <f t="shared" si="675"/>
        <v>69.767441860465112</v>
      </c>
      <c r="DU201" s="12">
        <f t="shared" si="632"/>
        <v>17200</v>
      </c>
      <c r="DV201" s="157">
        <v>5200</v>
      </c>
      <c r="DW201" s="3">
        <v>12000</v>
      </c>
      <c r="DX201" s="3"/>
      <c r="DY201" s="3"/>
      <c r="DZ201" s="101">
        <v>5200</v>
      </c>
      <c r="EA201" s="101" t="s">
        <v>1032</v>
      </c>
      <c r="EB201" s="12"/>
      <c r="EC201" s="12"/>
      <c r="ED201" s="12">
        <f t="shared" si="676"/>
        <v>0</v>
      </c>
      <c r="EE201" s="12">
        <f t="shared" si="633"/>
        <v>21</v>
      </c>
      <c r="EF201" s="3">
        <v>21</v>
      </c>
      <c r="EG201" s="3">
        <v>0</v>
      </c>
      <c r="EH201" s="3"/>
      <c r="EI201" s="3"/>
      <c r="EJ201" s="68" t="s">
        <v>827</v>
      </c>
      <c r="EK201" s="82">
        <v>75</v>
      </c>
      <c r="EL201" s="68" t="s">
        <v>828</v>
      </c>
      <c r="EM201" s="82">
        <v>50</v>
      </c>
      <c r="EN201" s="56"/>
      <c r="EO201" s="81"/>
      <c r="EP201" s="56"/>
      <c r="EQ201" s="81"/>
      <c r="ER201" s="3" t="s">
        <v>829</v>
      </c>
      <c r="ES201" s="3">
        <v>1</v>
      </c>
      <c r="ET201" s="3" t="s">
        <v>948</v>
      </c>
      <c r="EU201" s="3" t="s">
        <v>830</v>
      </c>
      <c r="EV201" s="125" t="s">
        <v>1396</v>
      </c>
      <c r="EW201" s="151" t="s">
        <v>1334</v>
      </c>
      <c r="EX201" s="1">
        <v>1379</v>
      </c>
      <c r="EY201" s="3" t="s">
        <v>188</v>
      </c>
      <c r="EZ201" s="1">
        <v>2</v>
      </c>
      <c r="FB201" s="1">
        <v>1</v>
      </c>
      <c r="FC201" s="1">
        <v>1</v>
      </c>
      <c r="FD201" s="1">
        <v>3</v>
      </c>
      <c r="FE201" s="9">
        <v>33147</v>
      </c>
      <c r="FF201" s="1">
        <v>1</v>
      </c>
      <c r="FG201" s="9">
        <v>33149</v>
      </c>
      <c r="FH201" s="1">
        <v>1</v>
      </c>
      <c r="FI201" s="1">
        <v>0</v>
      </c>
      <c r="FL201" s="1">
        <v>517</v>
      </c>
      <c r="FP201" s="1">
        <v>517</v>
      </c>
      <c r="FQ201" s="1">
        <v>4</v>
      </c>
      <c r="FR201" s="1" t="s">
        <v>65</v>
      </c>
      <c r="FS201" s="1">
        <v>0</v>
      </c>
      <c r="FT201">
        <v>16</v>
      </c>
      <c r="FU201">
        <v>3</v>
      </c>
      <c r="FV201" s="134">
        <v>34044</v>
      </c>
      <c r="FW201">
        <v>8</v>
      </c>
      <c r="FX201">
        <v>4</v>
      </c>
      <c r="FY201" s="134">
        <v>34185</v>
      </c>
      <c r="FZ201" s="134">
        <v>34155</v>
      </c>
      <c r="GA201" s="134">
        <v>34125</v>
      </c>
      <c r="GB201" s="134">
        <v>34095</v>
      </c>
      <c r="GC201" s="134">
        <v>34065</v>
      </c>
      <c r="GD201" s="134">
        <v>34035</v>
      </c>
      <c r="GE201" s="134">
        <v>34005</v>
      </c>
      <c r="GF201" s="134">
        <v>33820</v>
      </c>
      <c r="GG201" s="134">
        <v>34014</v>
      </c>
      <c r="GH201" s="134">
        <v>33984</v>
      </c>
      <c r="GI201" s="134">
        <v>33954</v>
      </c>
      <c r="GJ201" s="134">
        <v>33924</v>
      </c>
      <c r="GK201" s="134">
        <v>33894</v>
      </c>
      <c r="GL201" s="134">
        <v>33864</v>
      </c>
      <c r="GM201" s="134">
        <v>33679</v>
      </c>
      <c r="GN201">
        <v>1</v>
      </c>
      <c r="GO201">
        <v>0</v>
      </c>
      <c r="GP201">
        <v>0</v>
      </c>
      <c r="GQ201">
        <v>0</v>
      </c>
      <c r="GR201">
        <v>0</v>
      </c>
      <c r="GS201">
        <v>0</v>
      </c>
      <c r="GT201">
        <v>0</v>
      </c>
      <c r="GU201">
        <v>0</v>
      </c>
      <c r="GV201">
        <v>0</v>
      </c>
      <c r="GW201">
        <v>0</v>
      </c>
      <c r="GX201">
        <v>0</v>
      </c>
      <c r="GY201">
        <v>21</v>
      </c>
      <c r="GZ201">
        <v>0</v>
      </c>
      <c r="HA201">
        <v>23</v>
      </c>
      <c r="HB201">
        <v>6</v>
      </c>
      <c r="HC201">
        <v>0</v>
      </c>
      <c r="HD201">
        <v>0</v>
      </c>
      <c r="HE201">
        <v>21</v>
      </c>
      <c r="HF201">
        <v>0</v>
      </c>
      <c r="HG201">
        <v>21</v>
      </c>
      <c r="HH201">
        <v>0</v>
      </c>
      <c r="HI201">
        <v>21</v>
      </c>
      <c r="HJ201">
        <v>0</v>
      </c>
      <c r="HK201">
        <v>21</v>
      </c>
      <c r="HL201">
        <v>0</v>
      </c>
      <c r="HM201">
        <v>21</v>
      </c>
      <c r="HN201">
        <v>0</v>
      </c>
      <c r="HO201">
        <v>62</v>
      </c>
      <c r="HP201">
        <v>6</v>
      </c>
      <c r="HQ201"/>
      <c r="HR201">
        <v>0</v>
      </c>
      <c r="HS201">
        <v>0</v>
      </c>
      <c r="HT201">
        <v>0</v>
      </c>
      <c r="HU201">
        <v>0</v>
      </c>
      <c r="HV201">
        <v>0</v>
      </c>
      <c r="HW201">
        <v>8.8235294117647106E-2</v>
      </c>
      <c r="HX201"/>
      <c r="HY201"/>
      <c r="HZ201"/>
      <c r="IA201"/>
      <c r="IB201"/>
      <c r="IC201">
        <v>0</v>
      </c>
      <c r="ID201">
        <v>0.20689655172413801</v>
      </c>
    </row>
    <row r="202" spans="1:238" s="1" customFormat="1" x14ac:dyDescent="0.2">
      <c r="A202" s="1" t="s">
        <v>182</v>
      </c>
      <c r="B202" s="1">
        <v>1993</v>
      </c>
      <c r="C202" s="16">
        <v>-7</v>
      </c>
      <c r="D202" s="1" t="s">
        <v>183</v>
      </c>
      <c r="E202" s="1" t="s">
        <v>184</v>
      </c>
      <c r="G202" s="1" t="s">
        <v>185</v>
      </c>
      <c r="H202" s="1" t="s">
        <v>185</v>
      </c>
      <c r="I202" s="1" t="s">
        <v>186</v>
      </c>
      <c r="T202" s="3">
        <v>1</v>
      </c>
      <c r="U202" s="7" t="s">
        <v>251</v>
      </c>
      <c r="V202" s="3" t="s">
        <v>188</v>
      </c>
      <c r="W202" s="3" t="s">
        <v>57</v>
      </c>
      <c r="X202" s="3" t="s">
        <v>180</v>
      </c>
      <c r="Y202" s="3" t="s">
        <v>57</v>
      </c>
      <c r="Z202" s="3" t="s">
        <v>180</v>
      </c>
      <c r="AA202" s="3" t="s">
        <v>57</v>
      </c>
      <c r="AB202" s="3" t="s">
        <v>180</v>
      </c>
      <c r="AC202" s="3" t="s">
        <v>57</v>
      </c>
      <c r="AD202" s="3" t="s">
        <v>60</v>
      </c>
      <c r="AE202" s="14" t="s">
        <v>60</v>
      </c>
      <c r="AF202" s="14">
        <v>1</v>
      </c>
      <c r="AG202" s="14">
        <v>1</v>
      </c>
      <c r="AH202" s="14"/>
      <c r="AI202" s="14">
        <v>1</v>
      </c>
      <c r="AJ202" s="3">
        <v>0</v>
      </c>
      <c r="AK202" s="62">
        <v>1</v>
      </c>
      <c r="AL202" s="28">
        <v>1</v>
      </c>
      <c r="AM202" s="28">
        <v>1</v>
      </c>
      <c r="AN202" s="28">
        <v>1</v>
      </c>
      <c r="AO202" s="3">
        <v>1</v>
      </c>
      <c r="AP202" s="28">
        <v>1</v>
      </c>
      <c r="AQ202" s="28">
        <v>1</v>
      </c>
      <c r="AR202" s="28"/>
      <c r="AS202" s="28">
        <v>0</v>
      </c>
      <c r="AU202" s="16">
        <v>0</v>
      </c>
      <c r="AV202" s="28">
        <v>1504</v>
      </c>
      <c r="AW202" s="1">
        <v>150420</v>
      </c>
      <c r="AX202" s="1">
        <v>1</v>
      </c>
      <c r="AY202" s="1">
        <v>1</v>
      </c>
      <c r="AZ202" s="1">
        <v>2</v>
      </c>
      <c r="BA202" s="1">
        <v>0</v>
      </c>
      <c r="BB202" s="1">
        <v>1</v>
      </c>
      <c r="BC202" s="1">
        <v>0</v>
      </c>
      <c r="BD202" s="3" t="s">
        <v>333</v>
      </c>
      <c r="BE202" s="3" t="s">
        <v>433</v>
      </c>
      <c r="BF202" s="5" t="s">
        <v>327</v>
      </c>
      <c r="BG202" s="5" t="s">
        <v>374</v>
      </c>
      <c r="BH202" s="5" t="s">
        <v>414</v>
      </c>
      <c r="BI202" s="5"/>
      <c r="BJ202" s="5" t="s">
        <v>1403</v>
      </c>
      <c r="BK202" s="5" t="s">
        <v>1538</v>
      </c>
      <c r="BL202" s="5" t="s">
        <v>414</v>
      </c>
      <c r="BM202" s="1" t="s">
        <v>1402</v>
      </c>
      <c r="BN202" s="161">
        <v>5</v>
      </c>
      <c r="BO202" s="161">
        <v>4</v>
      </c>
      <c r="BP202" s="151" t="s">
        <v>1334</v>
      </c>
      <c r="BQ202" s="5" t="s">
        <v>826</v>
      </c>
      <c r="BR202" s="5" t="s">
        <v>331</v>
      </c>
      <c r="BS202" s="3" t="s">
        <v>402</v>
      </c>
      <c r="BT202" s="3">
        <v>1</v>
      </c>
      <c r="BU202" s="3">
        <v>2</v>
      </c>
      <c r="BV202" s="3">
        <v>0</v>
      </c>
      <c r="BW202" s="3" t="s">
        <v>184</v>
      </c>
      <c r="BX202" s="3" t="s">
        <v>320</v>
      </c>
      <c r="BY202" s="3">
        <v>1</v>
      </c>
      <c r="BZ202" s="3">
        <v>0</v>
      </c>
      <c r="CA202" s="3">
        <v>0</v>
      </c>
      <c r="CB202" s="3">
        <v>1</v>
      </c>
      <c r="CC202" s="5">
        <f>CA203</f>
        <v>0</v>
      </c>
      <c r="CD202" s="3">
        <v>1</v>
      </c>
      <c r="CE202" s="3">
        <v>1</v>
      </c>
      <c r="CF202" s="3">
        <v>0</v>
      </c>
      <c r="CG202" s="3">
        <v>0</v>
      </c>
      <c r="CH202" s="3">
        <v>1</v>
      </c>
      <c r="CI202" s="3">
        <v>0</v>
      </c>
      <c r="CJ202" s="3">
        <v>151</v>
      </c>
      <c r="CK202" s="19" t="s">
        <v>1479</v>
      </c>
      <c r="CL202" s="12">
        <f t="shared" si="626"/>
        <v>0</v>
      </c>
      <c r="CM202" s="12">
        <f t="shared" si="639"/>
        <v>100</v>
      </c>
      <c r="CN202" s="12">
        <f t="shared" ref="CN202" si="705">CL203</f>
        <v>0</v>
      </c>
      <c r="CO202" s="3">
        <v>1</v>
      </c>
      <c r="CP202" s="3">
        <v>1</v>
      </c>
      <c r="CQ202" s="3">
        <v>1</v>
      </c>
      <c r="CR202" s="161">
        <v>1</v>
      </c>
      <c r="CS202" s="161">
        <v>0</v>
      </c>
      <c r="CT202" s="161">
        <v>0</v>
      </c>
      <c r="CU202" s="3">
        <v>1</v>
      </c>
      <c r="CV202" s="161">
        <v>1</v>
      </c>
      <c r="CW202" s="161">
        <v>0</v>
      </c>
      <c r="CX202" s="161">
        <v>0</v>
      </c>
      <c r="CY202" s="3">
        <v>100</v>
      </c>
      <c r="CZ202" s="3">
        <v>30.232558139534881</v>
      </c>
      <c r="DA202" s="3">
        <v>1</v>
      </c>
      <c r="DB202" s="3">
        <v>1</v>
      </c>
      <c r="DC202" s="3">
        <v>4</v>
      </c>
      <c r="DD202" s="12">
        <f t="shared" ref="DD202" si="706">100-EK202</f>
        <v>0</v>
      </c>
      <c r="DE202" s="12">
        <f t="shared" si="532"/>
        <v>0</v>
      </c>
      <c r="DF202" s="12">
        <f t="shared" si="630"/>
        <v>100</v>
      </c>
      <c r="DG202" s="12">
        <f t="shared" si="689"/>
        <v>100</v>
      </c>
      <c r="DH202" s="12">
        <f>DD203</f>
        <v>0</v>
      </c>
      <c r="DI202" s="12">
        <f t="shared" si="631"/>
        <v>0</v>
      </c>
      <c r="DJ202" s="3">
        <v>1</v>
      </c>
      <c r="DK202" s="3" t="s">
        <v>320</v>
      </c>
      <c r="DL202" s="3">
        <v>0</v>
      </c>
      <c r="DM202" s="3" t="s">
        <v>820</v>
      </c>
      <c r="DN202" s="3" t="s">
        <v>185</v>
      </c>
      <c r="DO202" s="3" t="s">
        <v>812</v>
      </c>
      <c r="DP202" s="3"/>
      <c r="DQ202" s="3"/>
      <c r="DR202" s="3"/>
      <c r="DS202" s="3"/>
      <c r="DT202" s="12">
        <f t="shared" si="670"/>
        <v>30.232558139534881</v>
      </c>
      <c r="DU202" s="12">
        <f t="shared" si="632"/>
        <v>17200</v>
      </c>
      <c r="DV202" s="157">
        <v>5200</v>
      </c>
      <c r="DW202" s="3">
        <v>12000</v>
      </c>
      <c r="DX202" s="3"/>
      <c r="DY202" s="3"/>
      <c r="DZ202" s="101">
        <v>5200</v>
      </c>
      <c r="EA202" s="101" t="s">
        <v>1032</v>
      </c>
      <c r="EB202" s="12"/>
      <c r="EC202" s="12"/>
      <c r="ED202" s="12">
        <f t="shared" si="671"/>
        <v>100</v>
      </c>
      <c r="EE202" s="12">
        <f t="shared" si="633"/>
        <v>21</v>
      </c>
      <c r="EF202" s="3">
        <v>21</v>
      </c>
      <c r="EG202" s="3">
        <v>0</v>
      </c>
      <c r="EH202" s="3"/>
      <c r="EI202" s="3"/>
      <c r="EJ202" s="68" t="s">
        <v>663</v>
      </c>
      <c r="EK202" s="82">
        <v>100</v>
      </c>
      <c r="EL202" s="67" t="s">
        <v>768</v>
      </c>
      <c r="EM202" s="100">
        <v>100</v>
      </c>
      <c r="EN202" s="56"/>
      <c r="EO202" s="81"/>
      <c r="EP202" s="56"/>
      <c r="EQ202" s="81"/>
      <c r="ER202" s="3" t="s">
        <v>829</v>
      </c>
      <c r="ES202" s="3">
        <v>1</v>
      </c>
      <c r="ET202" s="3" t="s">
        <v>948</v>
      </c>
      <c r="EU202" s="3" t="s">
        <v>830</v>
      </c>
      <c r="EV202" s="125" t="s">
        <v>1396</v>
      </c>
      <c r="EW202" s="151" t="s">
        <v>1334</v>
      </c>
      <c r="EX202" s="1">
        <v>1379</v>
      </c>
      <c r="EY202" s="3" t="s">
        <v>188</v>
      </c>
      <c r="EZ202" s="1">
        <v>2</v>
      </c>
      <c r="FB202" s="1">
        <v>1</v>
      </c>
      <c r="FC202" s="1">
        <v>1</v>
      </c>
      <c r="FD202" s="1">
        <v>3</v>
      </c>
      <c r="FE202" s="9">
        <v>33147</v>
      </c>
      <c r="FF202" s="1">
        <v>1</v>
      </c>
      <c r="FG202" s="9">
        <v>33149</v>
      </c>
      <c r="FH202" s="1">
        <v>1</v>
      </c>
      <c r="FI202" s="1">
        <v>0</v>
      </c>
      <c r="FL202" s="1">
        <v>517</v>
      </c>
      <c r="FP202" s="1">
        <v>517</v>
      </c>
      <c r="FQ202" s="1">
        <v>4</v>
      </c>
      <c r="FR202" s="1" t="s">
        <v>65</v>
      </c>
      <c r="FS202" s="1">
        <v>0</v>
      </c>
      <c r="FT202">
        <v>16</v>
      </c>
      <c r="FU202">
        <v>3</v>
      </c>
      <c r="FV202" s="134">
        <v>34044</v>
      </c>
      <c r="FW202">
        <v>8</v>
      </c>
      <c r="FX202">
        <v>4</v>
      </c>
      <c r="FY202" s="134">
        <v>34185</v>
      </c>
      <c r="FZ202" s="134">
        <v>34155</v>
      </c>
      <c r="GA202" s="134">
        <v>34125</v>
      </c>
      <c r="GB202" s="134">
        <v>34095</v>
      </c>
      <c r="GC202" s="134">
        <v>34065</v>
      </c>
      <c r="GD202" s="134">
        <v>34035</v>
      </c>
      <c r="GE202" s="134">
        <v>34005</v>
      </c>
      <c r="GF202" s="134">
        <v>33820</v>
      </c>
      <c r="GG202" s="134">
        <v>34014</v>
      </c>
      <c r="GH202" s="134">
        <v>33984</v>
      </c>
      <c r="GI202" s="134">
        <v>33954</v>
      </c>
      <c r="GJ202" s="134">
        <v>33924</v>
      </c>
      <c r="GK202" s="134">
        <v>33894</v>
      </c>
      <c r="GL202" s="134">
        <v>33864</v>
      </c>
      <c r="GM202" s="134">
        <v>33679</v>
      </c>
      <c r="GN202">
        <v>1</v>
      </c>
      <c r="GO202">
        <v>0</v>
      </c>
      <c r="GP202">
        <v>0</v>
      </c>
      <c r="GQ202">
        <v>0</v>
      </c>
      <c r="GR202">
        <v>0</v>
      </c>
      <c r="GS202">
        <v>0</v>
      </c>
      <c r="GT202">
        <v>0</v>
      </c>
      <c r="GU202">
        <v>0</v>
      </c>
      <c r="GV202">
        <v>0</v>
      </c>
      <c r="GW202">
        <v>0</v>
      </c>
      <c r="GX202">
        <v>0</v>
      </c>
      <c r="GY202">
        <v>21</v>
      </c>
      <c r="GZ202">
        <v>0</v>
      </c>
      <c r="HA202">
        <v>23</v>
      </c>
      <c r="HB202">
        <v>6</v>
      </c>
      <c r="HC202">
        <v>0</v>
      </c>
      <c r="HD202">
        <v>0</v>
      </c>
      <c r="HE202">
        <v>21</v>
      </c>
      <c r="HF202">
        <v>0</v>
      </c>
      <c r="HG202">
        <v>21</v>
      </c>
      <c r="HH202">
        <v>0</v>
      </c>
      <c r="HI202">
        <v>21</v>
      </c>
      <c r="HJ202">
        <v>0</v>
      </c>
      <c r="HK202">
        <v>21</v>
      </c>
      <c r="HL202">
        <v>0</v>
      </c>
      <c r="HM202">
        <v>21</v>
      </c>
      <c r="HN202">
        <v>0</v>
      </c>
      <c r="HO202">
        <v>62</v>
      </c>
      <c r="HP202">
        <v>6</v>
      </c>
      <c r="HQ202"/>
      <c r="HR202">
        <v>1</v>
      </c>
      <c r="HS202">
        <v>1</v>
      </c>
      <c r="HT202">
        <v>1</v>
      </c>
      <c r="HU202">
        <v>1</v>
      </c>
      <c r="HV202">
        <v>1</v>
      </c>
      <c r="HW202">
        <v>0.91176470588235303</v>
      </c>
      <c r="HX202"/>
      <c r="HY202"/>
      <c r="HZ202"/>
      <c r="IA202"/>
      <c r="IB202"/>
      <c r="IC202">
        <v>1</v>
      </c>
      <c r="ID202">
        <v>0.79310344827586199</v>
      </c>
    </row>
    <row r="203" spans="1:238" s="1" customFormat="1" x14ac:dyDescent="0.2">
      <c r="A203" s="1" t="s">
        <v>182</v>
      </c>
      <c r="B203" s="1">
        <v>1993</v>
      </c>
      <c r="C203" s="16">
        <v>-7</v>
      </c>
      <c r="D203" s="1" t="s">
        <v>183</v>
      </c>
      <c r="E203" s="1" t="s">
        <v>184</v>
      </c>
      <c r="G203" s="1" t="s">
        <v>185</v>
      </c>
      <c r="H203" s="1" t="s">
        <v>185</v>
      </c>
      <c r="I203" s="1" t="s">
        <v>186</v>
      </c>
      <c r="T203" s="3">
        <v>1</v>
      </c>
      <c r="U203" s="7" t="s">
        <v>251</v>
      </c>
      <c r="V203" s="3" t="s">
        <v>188</v>
      </c>
      <c r="W203" s="3" t="s">
        <v>57</v>
      </c>
      <c r="X203" s="3" t="s">
        <v>180</v>
      </c>
      <c r="Y203" s="3" t="s">
        <v>57</v>
      </c>
      <c r="Z203" s="3" t="s">
        <v>180</v>
      </c>
      <c r="AA203" s="3" t="s">
        <v>57</v>
      </c>
      <c r="AB203" s="3" t="s">
        <v>180</v>
      </c>
      <c r="AC203" s="3" t="s">
        <v>57</v>
      </c>
      <c r="AD203" s="3" t="s">
        <v>60</v>
      </c>
      <c r="AE203" s="14" t="s">
        <v>60</v>
      </c>
      <c r="AF203" s="14">
        <v>1</v>
      </c>
      <c r="AG203" s="14">
        <v>1</v>
      </c>
      <c r="AH203" s="14"/>
      <c r="AI203" s="14">
        <v>1</v>
      </c>
      <c r="AJ203" s="3">
        <v>0</v>
      </c>
      <c r="AK203" s="62">
        <v>1</v>
      </c>
      <c r="AL203" s="28">
        <v>1</v>
      </c>
      <c r="AM203" s="28">
        <v>1</v>
      </c>
      <c r="AN203" s="28">
        <v>1</v>
      </c>
      <c r="AO203" s="3">
        <v>1</v>
      </c>
      <c r="AP203" s="28">
        <v>1</v>
      </c>
      <c r="AQ203" s="28">
        <v>1</v>
      </c>
      <c r="AR203" s="28"/>
      <c r="AS203" s="28">
        <v>0</v>
      </c>
      <c r="AU203" s="16">
        <v>0</v>
      </c>
      <c r="AV203" s="28">
        <v>1504</v>
      </c>
      <c r="AW203" s="1">
        <v>150420</v>
      </c>
      <c r="AX203" s="1">
        <v>1</v>
      </c>
      <c r="AY203" s="1">
        <v>1</v>
      </c>
      <c r="AZ203" s="1">
        <v>2</v>
      </c>
      <c r="BA203" s="1">
        <v>0</v>
      </c>
      <c r="BB203" s="1">
        <v>1</v>
      </c>
      <c r="BC203" s="1">
        <v>0</v>
      </c>
      <c r="BD203" s="3" t="s">
        <v>333</v>
      </c>
      <c r="BE203" s="3" t="s">
        <v>433</v>
      </c>
      <c r="BF203" s="5" t="s">
        <v>327</v>
      </c>
      <c r="BG203" s="5" t="s">
        <v>374</v>
      </c>
      <c r="BH203" s="5" t="s">
        <v>414</v>
      </c>
      <c r="BI203" s="5"/>
      <c r="BJ203" s="5" t="s">
        <v>1403</v>
      </c>
      <c r="BK203" s="5" t="s">
        <v>1538</v>
      </c>
      <c r="BL203" s="5" t="s">
        <v>414</v>
      </c>
      <c r="BM203" s="1" t="s">
        <v>1402</v>
      </c>
      <c r="BN203" s="161">
        <v>5</v>
      </c>
      <c r="BO203" s="161">
        <v>4</v>
      </c>
      <c r="BP203" s="151" t="s">
        <v>1334</v>
      </c>
      <c r="BQ203" s="5" t="s">
        <v>826</v>
      </c>
      <c r="BR203" s="5" t="s">
        <v>331</v>
      </c>
      <c r="BS203" s="3" t="s">
        <v>402</v>
      </c>
      <c r="BT203" s="3">
        <v>1</v>
      </c>
      <c r="BU203" s="3">
        <v>2</v>
      </c>
      <c r="BV203" s="3">
        <v>0</v>
      </c>
      <c r="BW203" s="3" t="s">
        <v>1428</v>
      </c>
      <c r="BX203" s="3" t="s">
        <v>1424</v>
      </c>
      <c r="BY203" s="3">
        <v>0</v>
      </c>
      <c r="BZ203" s="3">
        <v>1</v>
      </c>
      <c r="CA203" s="3">
        <v>0</v>
      </c>
      <c r="CB203" s="3">
        <v>1</v>
      </c>
      <c r="CC203" s="5">
        <f>CA202</f>
        <v>0</v>
      </c>
      <c r="CD203" s="3">
        <v>1</v>
      </c>
      <c r="CE203" s="3">
        <v>1</v>
      </c>
      <c r="CF203" s="3">
        <v>0</v>
      </c>
      <c r="CG203" s="3">
        <v>0</v>
      </c>
      <c r="CH203" s="3">
        <v>1</v>
      </c>
      <c r="CI203" s="3">
        <v>0</v>
      </c>
      <c r="CJ203" s="3">
        <v>152</v>
      </c>
      <c r="CK203" s="19" t="s">
        <v>1480</v>
      </c>
      <c r="CL203" s="12">
        <f t="shared" si="626"/>
        <v>0</v>
      </c>
      <c r="CM203" s="12">
        <f t="shared" si="639"/>
        <v>100</v>
      </c>
      <c r="CN203" s="12">
        <f t="shared" ref="CN203" si="707">CL202</f>
        <v>0</v>
      </c>
      <c r="CO203" s="3">
        <v>1</v>
      </c>
      <c r="CP203" s="3">
        <v>1</v>
      </c>
      <c r="CQ203" s="92">
        <v>1</v>
      </c>
      <c r="CR203" s="161">
        <v>1</v>
      </c>
      <c r="CS203" s="161">
        <v>0</v>
      </c>
      <c r="CT203" s="161">
        <v>0</v>
      </c>
      <c r="CU203" s="92">
        <v>1</v>
      </c>
      <c r="CV203" s="161">
        <v>1</v>
      </c>
      <c r="CW203" s="161">
        <v>0</v>
      </c>
      <c r="CX203" s="161">
        <v>0</v>
      </c>
      <c r="CY203" s="92">
        <v>0</v>
      </c>
      <c r="CZ203" s="92">
        <v>69.767441860465112</v>
      </c>
      <c r="DA203" s="92">
        <v>1</v>
      </c>
      <c r="DB203" s="92">
        <v>1</v>
      </c>
      <c r="DC203" s="92">
        <v>4</v>
      </c>
      <c r="DD203" s="96">
        <f t="shared" ref="DD203" si="708">100-EM203</f>
        <v>0</v>
      </c>
      <c r="DE203" s="96">
        <f t="shared" si="532"/>
        <v>0</v>
      </c>
      <c r="DF203" s="96">
        <f t="shared" si="636"/>
        <v>100</v>
      </c>
      <c r="DG203" s="96">
        <v>100</v>
      </c>
      <c r="DH203" s="96">
        <f>DD202</f>
        <v>0</v>
      </c>
      <c r="DI203" s="96">
        <f t="shared" si="638"/>
        <v>0</v>
      </c>
      <c r="DJ203" s="3">
        <v>1</v>
      </c>
      <c r="DK203" s="3" t="s">
        <v>320</v>
      </c>
      <c r="DL203" s="3">
        <v>0</v>
      </c>
      <c r="DM203" s="3" t="s">
        <v>820</v>
      </c>
      <c r="DN203" s="3" t="s">
        <v>185</v>
      </c>
      <c r="DO203" s="3" t="s">
        <v>812</v>
      </c>
      <c r="DP203" s="3"/>
      <c r="DQ203" s="3"/>
      <c r="DR203" s="3"/>
      <c r="DS203" s="3"/>
      <c r="DT203" s="12">
        <f t="shared" si="675"/>
        <v>69.767441860465112</v>
      </c>
      <c r="DU203" s="12">
        <f t="shared" si="632"/>
        <v>17200</v>
      </c>
      <c r="DV203" s="157">
        <v>5200</v>
      </c>
      <c r="DW203" s="3">
        <v>12000</v>
      </c>
      <c r="DX203" s="3"/>
      <c r="DY203" s="3"/>
      <c r="DZ203" s="101">
        <v>5200</v>
      </c>
      <c r="EA203" s="101" t="s">
        <v>1032</v>
      </c>
      <c r="EB203" s="12"/>
      <c r="EC203" s="12"/>
      <c r="ED203" s="12">
        <f t="shared" si="676"/>
        <v>0</v>
      </c>
      <c r="EE203" s="12">
        <f t="shared" si="633"/>
        <v>21</v>
      </c>
      <c r="EF203" s="3">
        <v>21</v>
      </c>
      <c r="EG203" s="3">
        <v>0</v>
      </c>
      <c r="EH203" s="3"/>
      <c r="EI203" s="3"/>
      <c r="EJ203" s="68" t="s">
        <v>663</v>
      </c>
      <c r="EK203" s="82">
        <v>100</v>
      </c>
      <c r="EL203" s="67" t="s">
        <v>768</v>
      </c>
      <c r="EM203" s="100">
        <v>100</v>
      </c>
      <c r="EN203" s="56"/>
      <c r="EO203" s="81"/>
      <c r="EP203" s="56"/>
      <c r="EQ203" s="81"/>
      <c r="ER203" s="3" t="s">
        <v>829</v>
      </c>
      <c r="ES203" s="3">
        <v>1</v>
      </c>
      <c r="ET203" s="3" t="s">
        <v>948</v>
      </c>
      <c r="EU203" s="3" t="s">
        <v>830</v>
      </c>
      <c r="EV203" s="125" t="s">
        <v>1396</v>
      </c>
      <c r="EW203" s="151" t="s">
        <v>1334</v>
      </c>
      <c r="EX203" s="1">
        <v>1379</v>
      </c>
      <c r="EY203" s="3" t="s">
        <v>188</v>
      </c>
      <c r="EZ203" s="1">
        <v>2</v>
      </c>
      <c r="FB203" s="1">
        <v>1</v>
      </c>
      <c r="FC203" s="1">
        <v>1</v>
      </c>
      <c r="FD203" s="1">
        <v>3</v>
      </c>
      <c r="FE203" s="9">
        <v>33147</v>
      </c>
      <c r="FF203" s="1">
        <v>1</v>
      </c>
      <c r="FG203" s="9">
        <v>33149</v>
      </c>
      <c r="FH203" s="1">
        <v>1</v>
      </c>
      <c r="FI203" s="1">
        <v>0</v>
      </c>
      <c r="FL203" s="1">
        <v>517</v>
      </c>
      <c r="FP203" s="1">
        <v>517</v>
      </c>
      <c r="FQ203" s="1">
        <v>4</v>
      </c>
      <c r="FR203" s="1" t="s">
        <v>65</v>
      </c>
      <c r="FS203" s="1">
        <v>0</v>
      </c>
      <c r="FT203">
        <v>16</v>
      </c>
      <c r="FU203">
        <v>3</v>
      </c>
      <c r="FV203" s="134">
        <v>34044</v>
      </c>
      <c r="FW203">
        <v>8</v>
      </c>
      <c r="FX203">
        <v>4</v>
      </c>
      <c r="FY203" s="134">
        <v>34185</v>
      </c>
      <c r="FZ203" s="134">
        <v>34155</v>
      </c>
      <c r="GA203" s="134">
        <v>34125</v>
      </c>
      <c r="GB203" s="134">
        <v>34095</v>
      </c>
      <c r="GC203" s="134">
        <v>34065</v>
      </c>
      <c r="GD203" s="134">
        <v>34035</v>
      </c>
      <c r="GE203" s="134">
        <v>34005</v>
      </c>
      <c r="GF203" s="134">
        <v>33820</v>
      </c>
      <c r="GG203" s="134">
        <v>34014</v>
      </c>
      <c r="GH203" s="134">
        <v>33984</v>
      </c>
      <c r="GI203" s="134">
        <v>33954</v>
      </c>
      <c r="GJ203" s="134">
        <v>33924</v>
      </c>
      <c r="GK203" s="134">
        <v>33894</v>
      </c>
      <c r="GL203" s="134">
        <v>33864</v>
      </c>
      <c r="GM203" s="134">
        <v>33679</v>
      </c>
      <c r="GN203">
        <v>1</v>
      </c>
      <c r="GO203">
        <v>0</v>
      </c>
      <c r="GP203">
        <v>0</v>
      </c>
      <c r="GQ203">
        <v>0</v>
      </c>
      <c r="GR203">
        <v>0</v>
      </c>
      <c r="GS203">
        <v>0</v>
      </c>
      <c r="GT203">
        <v>0</v>
      </c>
      <c r="GU203">
        <v>0</v>
      </c>
      <c r="GV203">
        <v>0</v>
      </c>
      <c r="GW203">
        <v>0</v>
      </c>
      <c r="GX203">
        <v>0</v>
      </c>
      <c r="GY203">
        <v>21</v>
      </c>
      <c r="GZ203">
        <v>0</v>
      </c>
      <c r="HA203">
        <v>23</v>
      </c>
      <c r="HB203">
        <v>6</v>
      </c>
      <c r="HC203">
        <v>0</v>
      </c>
      <c r="HD203">
        <v>0</v>
      </c>
      <c r="HE203">
        <v>21</v>
      </c>
      <c r="HF203">
        <v>0</v>
      </c>
      <c r="HG203">
        <v>21</v>
      </c>
      <c r="HH203">
        <v>0</v>
      </c>
      <c r="HI203">
        <v>21</v>
      </c>
      <c r="HJ203">
        <v>0</v>
      </c>
      <c r="HK203">
        <v>21</v>
      </c>
      <c r="HL203">
        <v>0</v>
      </c>
      <c r="HM203">
        <v>21</v>
      </c>
      <c r="HN203">
        <v>0</v>
      </c>
      <c r="HO203">
        <v>62</v>
      </c>
      <c r="HP203">
        <v>6</v>
      </c>
      <c r="HQ203"/>
      <c r="HR203">
        <v>0</v>
      </c>
      <c r="HS203">
        <v>0</v>
      </c>
      <c r="HT203">
        <v>0</v>
      </c>
      <c r="HU203">
        <v>0</v>
      </c>
      <c r="HV203">
        <v>0</v>
      </c>
      <c r="HW203">
        <v>8.8235294117647106E-2</v>
      </c>
      <c r="HX203"/>
      <c r="HY203"/>
      <c r="HZ203"/>
      <c r="IA203"/>
      <c r="IB203"/>
      <c r="IC203">
        <v>0</v>
      </c>
      <c r="ID203">
        <v>0.20689655172413801</v>
      </c>
    </row>
    <row r="204" spans="1:238" x14ac:dyDescent="0.2">
      <c r="A204" s="1" t="s">
        <v>641</v>
      </c>
      <c r="B204" s="1">
        <v>1999</v>
      </c>
      <c r="C204" s="1">
        <v>-6</v>
      </c>
      <c r="D204" s="1" t="s">
        <v>135</v>
      </c>
      <c r="E204" s="1" t="s">
        <v>136</v>
      </c>
      <c r="F204" s="1"/>
      <c r="G204" s="1" t="s">
        <v>642</v>
      </c>
      <c r="H204" s="1" t="s">
        <v>642</v>
      </c>
      <c r="I204" t="s">
        <v>643</v>
      </c>
      <c r="J204" s="1"/>
      <c r="K204" s="1"/>
      <c r="L204" s="1"/>
      <c r="M204" s="1"/>
      <c r="N204" s="1"/>
      <c r="O204" s="1"/>
      <c r="P204" s="1"/>
      <c r="Q204" s="1"/>
      <c r="R204" s="1"/>
      <c r="S204" s="1"/>
      <c r="T204" s="28">
        <v>1</v>
      </c>
      <c r="U204" s="28"/>
      <c r="V204" s="28" t="s">
        <v>644</v>
      </c>
      <c r="W204" s="28" t="s">
        <v>57</v>
      </c>
      <c r="X204" s="28" t="s">
        <v>645</v>
      </c>
      <c r="Y204" s="28"/>
      <c r="Z204" s="28"/>
      <c r="AA204" s="28"/>
      <c r="AB204" s="28"/>
      <c r="AC204" s="10" t="s">
        <v>646</v>
      </c>
      <c r="AD204" s="28" t="s">
        <v>263</v>
      </c>
      <c r="AE204" s="42" t="s">
        <v>647</v>
      </c>
      <c r="AJ204" s="3">
        <v>1</v>
      </c>
      <c r="AK204" s="168">
        <v>1</v>
      </c>
      <c r="AL204" s="11"/>
      <c r="AM204" s="11">
        <v>1</v>
      </c>
      <c r="AN204" s="11"/>
      <c r="AO204" s="11"/>
      <c r="AP204" s="11"/>
      <c r="AQ204" s="11"/>
      <c r="AR204" s="11"/>
      <c r="AS204" s="28">
        <v>0</v>
      </c>
      <c r="AT204" s="1" t="s">
        <v>649</v>
      </c>
      <c r="AU204" s="1">
        <v>1</v>
      </c>
      <c r="AV204" s="28">
        <v>1600</v>
      </c>
      <c r="AW204" s="1">
        <v>160010</v>
      </c>
      <c r="AX204" s="1">
        <v>1</v>
      </c>
      <c r="AY204" s="1">
        <v>0</v>
      </c>
      <c r="AZ204" s="1">
        <v>1</v>
      </c>
      <c r="BA204" s="1">
        <v>0</v>
      </c>
      <c r="BB204" s="1">
        <v>0</v>
      </c>
      <c r="BC204" s="1">
        <v>0</v>
      </c>
      <c r="BD204" s="30" t="s">
        <v>388</v>
      </c>
      <c r="BE204" s="3" t="s">
        <v>389</v>
      </c>
      <c r="BF204" s="92">
        <v>2</v>
      </c>
      <c r="BG204" s="92" t="s">
        <v>859</v>
      </c>
      <c r="BH204" s="92">
        <v>1999</v>
      </c>
      <c r="BI204" s="92" t="s">
        <v>860</v>
      </c>
      <c r="BJ204" s="92">
        <v>3</v>
      </c>
      <c r="BK204" s="92">
        <v>19</v>
      </c>
      <c r="BL204" s="92">
        <v>1999</v>
      </c>
      <c r="BN204" s="161">
        <v>1</v>
      </c>
      <c r="BO204" s="161">
        <v>1</v>
      </c>
      <c r="BP204"/>
      <c r="BQ204" t="s">
        <v>858</v>
      </c>
      <c r="BR204" s="92">
        <v>1</v>
      </c>
      <c r="BS204" s="30" t="s">
        <v>655</v>
      </c>
      <c r="BT204" s="30" t="s">
        <v>331</v>
      </c>
      <c r="BU204" s="92">
        <v>2</v>
      </c>
      <c r="BV204" s="92">
        <v>0</v>
      </c>
      <c r="BW204" s="92" t="s">
        <v>1295</v>
      </c>
      <c r="BX204" s="3" t="s">
        <v>320</v>
      </c>
      <c r="BY204" s="3">
        <v>1</v>
      </c>
      <c r="BZ204" s="3">
        <v>0</v>
      </c>
      <c r="CA204" s="92">
        <v>1</v>
      </c>
      <c r="CB204" s="92">
        <v>1</v>
      </c>
      <c r="CC204" s="5">
        <f>CA205</f>
        <v>1</v>
      </c>
      <c r="CD204" s="92">
        <v>0</v>
      </c>
      <c r="CE204" s="92">
        <v>1</v>
      </c>
      <c r="CF204" s="92">
        <v>1</v>
      </c>
      <c r="CG204" s="92">
        <v>1</v>
      </c>
      <c r="CH204" s="92">
        <v>0</v>
      </c>
      <c r="CI204" s="92">
        <v>0</v>
      </c>
      <c r="CJ204" s="92">
        <v>161</v>
      </c>
      <c r="CK204" s="19" t="s">
        <v>1479</v>
      </c>
      <c r="CL204" s="12">
        <f t="shared" si="626"/>
        <v>9.5999999999999943</v>
      </c>
      <c r="CM204" s="12">
        <f t="shared" si="639"/>
        <v>90.4</v>
      </c>
      <c r="CN204" s="12">
        <f t="shared" ref="CN204" si="709">CL205</f>
        <v>90.4</v>
      </c>
      <c r="CO204" s="3">
        <v>0</v>
      </c>
      <c r="CP204" s="3">
        <v>0</v>
      </c>
      <c r="CQ204" s="92">
        <v>0</v>
      </c>
      <c r="CR204" s="161">
        <v>0</v>
      </c>
      <c r="CS204" s="161">
        <v>1</v>
      </c>
      <c r="CT204" s="161">
        <v>0</v>
      </c>
      <c r="CU204" s="92">
        <v>0</v>
      </c>
      <c r="CV204" s="161">
        <v>0</v>
      </c>
      <c r="CW204" s="161">
        <v>1</v>
      </c>
      <c r="CX204" s="161">
        <v>0</v>
      </c>
      <c r="CY204" s="92">
        <v>81.76400476758046</v>
      </c>
      <c r="CZ204" s="92">
        <v>67.441860465116278</v>
      </c>
      <c r="DA204" s="92">
        <v>0</v>
      </c>
      <c r="DB204" s="92">
        <v>0</v>
      </c>
      <c r="DC204" s="92">
        <v>0</v>
      </c>
      <c r="DD204" s="12">
        <f t="shared" ref="DD204" si="710">100-EK204</f>
        <v>9.5999999999999943</v>
      </c>
      <c r="DE204" s="12">
        <f t="shared" si="532"/>
        <v>9.5999999999999943</v>
      </c>
      <c r="DF204" s="12">
        <f t="shared" si="630"/>
        <v>90.4</v>
      </c>
      <c r="DG204" s="12">
        <f t="shared" si="689"/>
        <v>90.4</v>
      </c>
      <c r="DH204" s="12">
        <f>DD205</f>
        <v>90.4</v>
      </c>
      <c r="DI204" s="12">
        <f t="shared" si="631"/>
        <v>90.4</v>
      </c>
      <c r="DJ204" s="3">
        <v>0</v>
      </c>
      <c r="DK204" s="30" t="s">
        <v>320</v>
      </c>
      <c r="DL204" s="30" t="s">
        <v>311</v>
      </c>
      <c r="DM204" s="30" t="s">
        <v>901</v>
      </c>
      <c r="DN204" s="30" t="s">
        <v>642</v>
      </c>
      <c r="DO204" s="30" t="s">
        <v>861</v>
      </c>
      <c r="DP204"/>
      <c r="DQ204"/>
      <c r="DR204"/>
      <c r="DS204"/>
      <c r="DT204" s="12">
        <f t="shared" si="670"/>
        <v>67.441860465116278</v>
      </c>
      <c r="DU204" s="12">
        <f t="shared" si="632"/>
        <v>43000</v>
      </c>
      <c r="DV204" s="157">
        <v>29000</v>
      </c>
      <c r="DW204" s="3">
        <v>14000</v>
      </c>
      <c r="DX204"/>
      <c r="DY204"/>
      <c r="DZ204" s="101" t="s">
        <v>1034</v>
      </c>
      <c r="EA204" s="101" t="s">
        <v>1033</v>
      </c>
      <c r="EB204" s="104"/>
      <c r="EC204" s="104"/>
      <c r="ED204" s="12">
        <f t="shared" si="671"/>
        <v>81.76400476758046</v>
      </c>
      <c r="EE204" s="12">
        <f t="shared" si="633"/>
        <v>839</v>
      </c>
      <c r="EF204" s="92">
        <v>686</v>
      </c>
      <c r="EG204" s="92">
        <v>153</v>
      </c>
      <c r="EH204"/>
      <c r="EI204"/>
      <c r="EJ204" s="76" t="s">
        <v>961</v>
      </c>
      <c r="EK204" s="82">
        <v>90.4</v>
      </c>
      <c r="EL204" s="76" t="s">
        <v>961</v>
      </c>
      <c r="EM204" s="82">
        <v>9.6</v>
      </c>
      <c r="EN204" s="77"/>
      <c r="EO204" s="88"/>
      <c r="ER204" t="s">
        <v>862</v>
      </c>
      <c r="ES204">
        <v>1</v>
      </c>
      <c r="ET204" s="3" t="s">
        <v>949</v>
      </c>
      <c r="EU204"/>
      <c r="EW204"/>
      <c r="EX204" s="1">
        <v>1200</v>
      </c>
      <c r="EY204" s="1" t="s">
        <v>648</v>
      </c>
      <c r="EZ204" s="1">
        <v>1</v>
      </c>
      <c r="FA204" s="1" t="s">
        <v>649</v>
      </c>
      <c r="FB204" s="1">
        <v>2</v>
      </c>
      <c r="FC204" s="1">
        <v>1</v>
      </c>
      <c r="FD204" s="1">
        <v>4</v>
      </c>
      <c r="FE204" s="9">
        <v>35177</v>
      </c>
      <c r="FF204" s="1">
        <v>1</v>
      </c>
      <c r="FG204" s="9">
        <v>35860</v>
      </c>
      <c r="FH204" s="1">
        <v>1</v>
      </c>
      <c r="FI204" s="1">
        <v>1</v>
      </c>
      <c r="FJ204" s="9">
        <v>36341</v>
      </c>
      <c r="FK204" s="1">
        <v>1</v>
      </c>
      <c r="FL204" s="1">
        <v>345</v>
      </c>
      <c r="FM204" s="1"/>
      <c r="FN204" s="1"/>
      <c r="FO204" s="1" t="s">
        <v>650</v>
      </c>
      <c r="FP204" s="1">
        <v>345</v>
      </c>
      <c r="FQ204" s="1">
        <v>1</v>
      </c>
      <c r="FR204" s="1" t="s">
        <v>65</v>
      </c>
      <c r="FS204">
        <v>1</v>
      </c>
      <c r="FT204">
        <v>6</v>
      </c>
      <c r="FU204">
        <v>2</v>
      </c>
      <c r="FV204" s="134">
        <v>36197</v>
      </c>
      <c r="FW204">
        <v>3</v>
      </c>
      <c r="FX204">
        <v>19</v>
      </c>
      <c r="FY204" s="134">
        <v>36238</v>
      </c>
      <c r="FZ204" s="134">
        <v>36208</v>
      </c>
      <c r="GA204" s="134">
        <v>36178</v>
      </c>
      <c r="GB204" s="134">
        <v>36148</v>
      </c>
      <c r="GC204" s="134">
        <v>36118</v>
      </c>
      <c r="GD204" s="134">
        <v>36088</v>
      </c>
      <c r="GE204" s="134">
        <v>36058</v>
      </c>
      <c r="GF204" s="134">
        <v>35873</v>
      </c>
      <c r="GG204" s="134">
        <v>36167</v>
      </c>
      <c r="GH204" s="134">
        <v>36137</v>
      </c>
      <c r="GI204" s="134">
        <v>36107</v>
      </c>
      <c r="GJ204" s="134">
        <v>36077</v>
      </c>
      <c r="GK204" s="134">
        <v>36047</v>
      </c>
      <c r="GL204" s="134">
        <v>36017</v>
      </c>
      <c r="GM204" s="134">
        <v>35832</v>
      </c>
      <c r="GN204">
        <v>1</v>
      </c>
      <c r="GO204">
        <v>8</v>
      </c>
      <c r="GP204">
        <v>16</v>
      </c>
      <c r="GQ204">
        <v>10</v>
      </c>
      <c r="GR204">
        <v>23</v>
      </c>
      <c r="GS204">
        <v>16</v>
      </c>
      <c r="GT204">
        <v>444</v>
      </c>
      <c r="GU204">
        <v>19</v>
      </c>
      <c r="GV204">
        <v>477</v>
      </c>
      <c r="GW204">
        <v>24</v>
      </c>
      <c r="GX204">
        <v>484</v>
      </c>
      <c r="GY204">
        <v>69</v>
      </c>
      <c r="GZ204">
        <v>495</v>
      </c>
      <c r="HA204">
        <v>139</v>
      </c>
      <c r="HB204">
        <v>573</v>
      </c>
      <c r="HC204">
        <v>5</v>
      </c>
      <c r="HD204">
        <v>18</v>
      </c>
      <c r="HE204">
        <v>9</v>
      </c>
      <c r="HF204">
        <v>50</v>
      </c>
      <c r="HG204">
        <v>13</v>
      </c>
      <c r="HH204">
        <v>53</v>
      </c>
      <c r="HI204">
        <v>21</v>
      </c>
      <c r="HJ204">
        <v>59</v>
      </c>
      <c r="HK204">
        <v>40</v>
      </c>
      <c r="HL204">
        <v>70</v>
      </c>
      <c r="HM204">
        <v>54</v>
      </c>
      <c r="HN204">
        <v>71</v>
      </c>
      <c r="HO204">
        <v>111</v>
      </c>
      <c r="HP204">
        <v>149</v>
      </c>
      <c r="HQ204">
        <v>0.217391304347826</v>
      </c>
      <c r="HR204">
        <v>0.152542372881356</v>
      </c>
      <c r="HS204">
        <v>0.19696969696969699</v>
      </c>
      <c r="HT204">
        <v>0.26250000000000001</v>
      </c>
      <c r="HU204">
        <v>0.36363636363636398</v>
      </c>
      <c r="HV204">
        <v>0.432</v>
      </c>
      <c r="HW204">
        <v>0.42692307692307702</v>
      </c>
      <c r="HX204">
        <v>0.33333333333333298</v>
      </c>
      <c r="HY204">
        <v>0.30303030303030298</v>
      </c>
      <c r="HZ204">
        <v>3.4782608695652202E-2</v>
      </c>
      <c r="IA204">
        <v>3.8306451612903199E-2</v>
      </c>
      <c r="IB204">
        <v>4.7244094488188997E-2</v>
      </c>
      <c r="IC204">
        <v>0.122340425531915</v>
      </c>
      <c r="ID204">
        <v>0.19522471910112399</v>
      </c>
    </row>
    <row r="205" spans="1:238" x14ac:dyDescent="0.2">
      <c r="A205" s="1" t="s">
        <v>641</v>
      </c>
      <c r="B205" s="1">
        <v>1999</v>
      </c>
      <c r="C205" s="1">
        <v>-6</v>
      </c>
      <c r="D205" s="1" t="s">
        <v>135</v>
      </c>
      <c r="E205" s="1" t="s">
        <v>136</v>
      </c>
      <c r="F205" s="1"/>
      <c r="G205" s="1" t="s">
        <v>642</v>
      </c>
      <c r="H205" s="1" t="s">
        <v>642</v>
      </c>
      <c r="I205" t="s">
        <v>643</v>
      </c>
      <c r="J205" s="1"/>
      <c r="K205" s="1"/>
      <c r="L205" s="1"/>
      <c r="M205" s="1"/>
      <c r="N205" s="1"/>
      <c r="O205" s="1"/>
      <c r="P205" s="1"/>
      <c r="Q205" s="1"/>
      <c r="R205" s="1"/>
      <c r="S205" s="1"/>
      <c r="T205" s="28">
        <v>1</v>
      </c>
      <c r="U205" s="28"/>
      <c r="V205" s="28" t="s">
        <v>644</v>
      </c>
      <c r="W205" s="28" t="s">
        <v>57</v>
      </c>
      <c r="X205" s="28" t="s">
        <v>645</v>
      </c>
      <c r="Y205" s="28"/>
      <c r="Z205" s="28"/>
      <c r="AA205" s="28"/>
      <c r="AB205" s="28"/>
      <c r="AC205" s="10" t="s">
        <v>646</v>
      </c>
      <c r="AD205" s="28" t="s">
        <v>263</v>
      </c>
      <c r="AE205" s="42" t="s">
        <v>647</v>
      </c>
      <c r="AJ205" s="3">
        <v>1</v>
      </c>
      <c r="AK205" s="168">
        <v>1</v>
      </c>
      <c r="AL205" s="11"/>
      <c r="AM205" s="11">
        <v>1</v>
      </c>
      <c r="AN205" s="11"/>
      <c r="AO205" s="11"/>
      <c r="AP205" s="11"/>
      <c r="AQ205" s="11"/>
      <c r="AR205" s="11"/>
      <c r="AS205" s="28">
        <v>0</v>
      </c>
      <c r="AT205" s="1" t="s">
        <v>649</v>
      </c>
      <c r="AU205" s="1">
        <v>1</v>
      </c>
      <c r="AV205" s="28">
        <v>1600</v>
      </c>
      <c r="AW205" s="1">
        <v>160010</v>
      </c>
      <c r="AX205" s="1">
        <v>1</v>
      </c>
      <c r="AY205" s="1">
        <v>0</v>
      </c>
      <c r="AZ205" s="1">
        <v>1</v>
      </c>
      <c r="BA205" s="1">
        <v>0</v>
      </c>
      <c r="BB205" s="1">
        <v>0</v>
      </c>
      <c r="BC205" s="1">
        <v>0</v>
      </c>
      <c r="BD205" s="30" t="s">
        <v>388</v>
      </c>
      <c r="BE205" s="3" t="s">
        <v>389</v>
      </c>
      <c r="BF205" s="92">
        <v>2</v>
      </c>
      <c r="BG205" s="92" t="s">
        <v>859</v>
      </c>
      <c r="BH205" s="92">
        <v>1999</v>
      </c>
      <c r="BI205" s="92" t="s">
        <v>860</v>
      </c>
      <c r="BJ205" s="92">
        <v>3</v>
      </c>
      <c r="BK205" s="92">
        <v>19</v>
      </c>
      <c r="BL205" s="92">
        <v>1999</v>
      </c>
      <c r="BN205" s="161">
        <v>1</v>
      </c>
      <c r="BO205" s="161">
        <v>1</v>
      </c>
      <c r="BP205"/>
      <c r="BQ205" t="s">
        <v>858</v>
      </c>
      <c r="BR205" s="92">
        <v>1</v>
      </c>
      <c r="BS205" s="30" t="s">
        <v>655</v>
      </c>
      <c r="BT205" s="30" t="s">
        <v>331</v>
      </c>
      <c r="BU205" s="92">
        <v>2</v>
      </c>
      <c r="BV205" s="92">
        <v>0</v>
      </c>
      <c r="BW205" s="92" t="s">
        <v>642</v>
      </c>
      <c r="BX205" s="3" t="s">
        <v>1424</v>
      </c>
      <c r="BY205" s="3">
        <v>0</v>
      </c>
      <c r="BZ205" s="3">
        <v>1</v>
      </c>
      <c r="CA205" s="92">
        <v>1</v>
      </c>
      <c r="CB205" s="92">
        <v>1</v>
      </c>
      <c r="CC205" s="5">
        <f>CA204</f>
        <v>1</v>
      </c>
      <c r="CD205" s="92">
        <v>0</v>
      </c>
      <c r="CE205" s="92">
        <v>1</v>
      </c>
      <c r="CF205" s="92">
        <v>1</v>
      </c>
      <c r="CG205" s="92">
        <v>1</v>
      </c>
      <c r="CH205" s="92">
        <v>0</v>
      </c>
      <c r="CI205" s="92">
        <v>0</v>
      </c>
      <c r="CJ205" s="92">
        <v>162</v>
      </c>
      <c r="CK205" s="19" t="s">
        <v>1480</v>
      </c>
      <c r="CL205" s="12">
        <f t="shared" si="626"/>
        <v>90.4</v>
      </c>
      <c r="CM205" s="12">
        <f t="shared" si="639"/>
        <v>9.6</v>
      </c>
      <c r="CN205" s="12">
        <f t="shared" ref="CN205" si="711">CL204</f>
        <v>9.5999999999999943</v>
      </c>
      <c r="CO205" s="3">
        <v>0</v>
      </c>
      <c r="CP205" s="3">
        <v>0</v>
      </c>
      <c r="CQ205" s="3">
        <v>0</v>
      </c>
      <c r="CR205" s="161">
        <v>0</v>
      </c>
      <c r="CS205" s="161">
        <v>1</v>
      </c>
      <c r="CT205" s="161">
        <v>0</v>
      </c>
      <c r="CU205" s="3">
        <v>0</v>
      </c>
      <c r="CV205" s="161">
        <v>0</v>
      </c>
      <c r="CW205" s="161">
        <v>1</v>
      </c>
      <c r="CX205" s="161">
        <v>0</v>
      </c>
      <c r="CY205" s="3">
        <v>18.235995232419548</v>
      </c>
      <c r="CZ205" s="3">
        <v>32.558139534883722</v>
      </c>
      <c r="DA205" s="3">
        <v>0</v>
      </c>
      <c r="DB205" s="3">
        <v>0</v>
      </c>
      <c r="DC205" s="3">
        <v>0</v>
      </c>
      <c r="DD205" s="12">
        <f t="shared" ref="DD205" si="712">100-EM205</f>
        <v>90.4</v>
      </c>
      <c r="DE205" s="12">
        <f t="shared" si="532"/>
        <v>90.4</v>
      </c>
      <c r="DF205" s="12">
        <f t="shared" si="636"/>
        <v>9.6</v>
      </c>
      <c r="DG205" s="12">
        <f t="shared" ref="DG205:DG209" si="713">EM205</f>
        <v>9.6</v>
      </c>
      <c r="DH205" s="12">
        <f>DD204</f>
        <v>9.5999999999999943</v>
      </c>
      <c r="DI205" s="12">
        <f t="shared" si="638"/>
        <v>9.5999999999999943</v>
      </c>
      <c r="DJ205" s="3">
        <v>0</v>
      </c>
      <c r="DK205" s="30" t="s">
        <v>320</v>
      </c>
      <c r="DL205" s="30" t="s">
        <v>311</v>
      </c>
      <c r="DM205" s="30" t="s">
        <v>901</v>
      </c>
      <c r="DN205" s="30" t="s">
        <v>642</v>
      </c>
      <c r="DO205" s="30" t="s">
        <v>861</v>
      </c>
      <c r="DP205"/>
      <c r="DQ205"/>
      <c r="DR205"/>
      <c r="DS205"/>
      <c r="DT205" s="12">
        <f t="shared" si="675"/>
        <v>32.558139534883722</v>
      </c>
      <c r="DU205" s="12">
        <f t="shared" si="632"/>
        <v>43000</v>
      </c>
      <c r="DV205" s="157">
        <v>29000</v>
      </c>
      <c r="DW205" s="3">
        <v>14000</v>
      </c>
      <c r="DX205"/>
      <c r="DY205"/>
      <c r="DZ205" s="101" t="s">
        <v>1034</v>
      </c>
      <c r="EA205" s="101" t="s">
        <v>1033</v>
      </c>
      <c r="EB205" s="104"/>
      <c r="EC205" s="104"/>
      <c r="ED205" s="12">
        <f t="shared" si="676"/>
        <v>18.235995232419548</v>
      </c>
      <c r="EE205" s="12">
        <f t="shared" si="633"/>
        <v>839</v>
      </c>
      <c r="EF205" s="92">
        <v>686</v>
      </c>
      <c r="EG205" s="92">
        <v>153</v>
      </c>
      <c r="EH205"/>
      <c r="EI205"/>
      <c r="EJ205" s="76" t="s">
        <v>961</v>
      </c>
      <c r="EK205" s="82">
        <v>90.4</v>
      </c>
      <c r="EL205" s="76" t="s">
        <v>961</v>
      </c>
      <c r="EM205" s="82">
        <v>9.6</v>
      </c>
      <c r="EN205" s="77"/>
      <c r="EO205" s="88"/>
      <c r="ER205" t="s">
        <v>862</v>
      </c>
      <c r="ES205">
        <v>1</v>
      </c>
      <c r="ET205" s="3" t="s">
        <v>949</v>
      </c>
      <c r="EU205"/>
      <c r="EW205"/>
      <c r="EX205" s="1">
        <v>1200</v>
      </c>
      <c r="EY205" s="1" t="s">
        <v>648</v>
      </c>
      <c r="EZ205" s="1">
        <v>1</v>
      </c>
      <c r="FA205" s="1" t="s">
        <v>649</v>
      </c>
      <c r="FB205" s="1">
        <v>2</v>
      </c>
      <c r="FC205" s="1">
        <v>1</v>
      </c>
      <c r="FD205" s="1">
        <v>4</v>
      </c>
      <c r="FE205" s="9">
        <v>35177</v>
      </c>
      <c r="FF205" s="1">
        <v>1</v>
      </c>
      <c r="FG205" s="9">
        <v>35860</v>
      </c>
      <c r="FH205" s="1">
        <v>1</v>
      </c>
      <c r="FI205" s="1">
        <v>1</v>
      </c>
      <c r="FJ205" s="9">
        <v>36341</v>
      </c>
      <c r="FK205" s="1">
        <v>1</v>
      </c>
      <c r="FL205" s="1">
        <v>345</v>
      </c>
      <c r="FM205" s="1"/>
      <c r="FN205" s="1"/>
      <c r="FO205" s="1" t="s">
        <v>650</v>
      </c>
      <c r="FP205" s="1">
        <v>345</v>
      </c>
      <c r="FQ205" s="1">
        <v>1</v>
      </c>
      <c r="FR205" s="1" t="s">
        <v>65</v>
      </c>
      <c r="FS205">
        <v>1</v>
      </c>
      <c r="FT205">
        <v>6</v>
      </c>
      <c r="FU205">
        <v>2</v>
      </c>
      <c r="FV205" s="134">
        <v>36197</v>
      </c>
      <c r="FW205">
        <v>3</v>
      </c>
      <c r="FX205">
        <v>19</v>
      </c>
      <c r="FY205" s="134">
        <v>36238</v>
      </c>
      <c r="FZ205" s="134">
        <v>36208</v>
      </c>
      <c r="GA205" s="134">
        <v>36178</v>
      </c>
      <c r="GB205" s="134">
        <v>36148</v>
      </c>
      <c r="GC205" s="134">
        <v>36118</v>
      </c>
      <c r="GD205" s="134">
        <v>36088</v>
      </c>
      <c r="GE205" s="134">
        <v>36058</v>
      </c>
      <c r="GF205" s="134">
        <v>35873</v>
      </c>
      <c r="GG205" s="134">
        <v>36167</v>
      </c>
      <c r="GH205" s="134">
        <v>36137</v>
      </c>
      <c r="GI205" s="134">
        <v>36107</v>
      </c>
      <c r="GJ205" s="134">
        <v>36077</v>
      </c>
      <c r="GK205" s="134">
        <v>36047</v>
      </c>
      <c r="GL205" s="134">
        <v>36017</v>
      </c>
      <c r="GM205" s="134">
        <v>35832</v>
      </c>
      <c r="GN205">
        <v>1</v>
      </c>
      <c r="GO205">
        <v>8</v>
      </c>
      <c r="GP205">
        <v>16</v>
      </c>
      <c r="GQ205">
        <v>10</v>
      </c>
      <c r="GR205">
        <v>23</v>
      </c>
      <c r="GS205">
        <v>16</v>
      </c>
      <c r="GT205">
        <v>444</v>
      </c>
      <c r="GU205">
        <v>19</v>
      </c>
      <c r="GV205">
        <v>477</v>
      </c>
      <c r="GW205">
        <v>24</v>
      </c>
      <c r="GX205">
        <v>484</v>
      </c>
      <c r="GY205">
        <v>69</v>
      </c>
      <c r="GZ205">
        <v>495</v>
      </c>
      <c r="HA205">
        <v>139</v>
      </c>
      <c r="HB205">
        <v>573</v>
      </c>
      <c r="HC205">
        <v>5</v>
      </c>
      <c r="HD205">
        <v>18</v>
      </c>
      <c r="HE205">
        <v>9</v>
      </c>
      <c r="HF205">
        <v>50</v>
      </c>
      <c r="HG205">
        <v>13</v>
      </c>
      <c r="HH205">
        <v>53</v>
      </c>
      <c r="HI205">
        <v>21</v>
      </c>
      <c r="HJ205">
        <v>59</v>
      </c>
      <c r="HK205">
        <v>40</v>
      </c>
      <c r="HL205">
        <v>70</v>
      </c>
      <c r="HM205">
        <v>54</v>
      </c>
      <c r="HN205">
        <v>71</v>
      </c>
      <c r="HO205">
        <v>111</v>
      </c>
      <c r="HP205">
        <v>149</v>
      </c>
      <c r="HQ205">
        <v>0.78260869565217395</v>
      </c>
      <c r="HR205">
        <v>0.84745762711864403</v>
      </c>
      <c r="HS205">
        <v>0.80303030303030298</v>
      </c>
      <c r="HT205">
        <v>0.73750000000000004</v>
      </c>
      <c r="HU205">
        <v>0.63636363636363602</v>
      </c>
      <c r="HV205">
        <v>0.56799999999999995</v>
      </c>
      <c r="HW205">
        <v>0.57307692307692304</v>
      </c>
      <c r="HX205">
        <v>0.66666666666666696</v>
      </c>
      <c r="HY205">
        <v>0.69696969696969702</v>
      </c>
      <c r="HZ205">
        <v>0.96521739130434803</v>
      </c>
      <c r="IA205">
        <v>0.96169354838709697</v>
      </c>
      <c r="IB205">
        <v>0.952755905511811</v>
      </c>
      <c r="IC205">
        <v>0.87765957446808496</v>
      </c>
      <c r="ID205">
        <v>0.80477528089887596</v>
      </c>
    </row>
    <row r="206" spans="1:238" x14ac:dyDescent="0.2">
      <c r="A206" s="1" t="s">
        <v>495</v>
      </c>
      <c r="B206" s="1">
        <v>1999</v>
      </c>
      <c r="C206" s="1">
        <v>4</v>
      </c>
      <c r="D206" s="1" t="s">
        <v>496</v>
      </c>
      <c r="E206" s="1" t="s">
        <v>497</v>
      </c>
      <c r="F206" s="1" t="s">
        <v>630</v>
      </c>
      <c r="G206" s="1" t="s">
        <v>631</v>
      </c>
      <c r="H206" s="1" t="s">
        <v>632</v>
      </c>
      <c r="I206" s="1" t="s">
        <v>633</v>
      </c>
      <c r="J206" s="1" t="s">
        <v>499</v>
      </c>
      <c r="K206" s="1" t="s">
        <v>500</v>
      </c>
      <c r="L206" s="1"/>
      <c r="M206" s="1"/>
      <c r="N206" s="1"/>
      <c r="O206" s="1"/>
      <c r="P206" s="1"/>
      <c r="Q206" s="1"/>
      <c r="R206" s="1"/>
      <c r="S206" s="1"/>
      <c r="T206" s="28">
        <v>1</v>
      </c>
      <c r="U206" s="28" t="s">
        <v>634</v>
      </c>
      <c r="V206" s="28" t="s">
        <v>635</v>
      </c>
      <c r="W206" s="28" t="s">
        <v>57</v>
      </c>
      <c r="X206" s="28" t="s">
        <v>636</v>
      </c>
      <c r="Y206" s="28"/>
      <c r="Z206" s="28"/>
      <c r="AA206" s="28"/>
      <c r="AB206" s="28"/>
      <c r="AC206" s="28" t="s">
        <v>142</v>
      </c>
      <c r="AD206" s="28" t="s">
        <v>637</v>
      </c>
      <c r="AE206" s="10" t="s">
        <v>638</v>
      </c>
      <c r="AJ206" s="3">
        <v>1</v>
      </c>
      <c r="AK206" s="167">
        <v>1</v>
      </c>
      <c r="AL206" s="28">
        <v>1</v>
      </c>
      <c r="AM206" s="28">
        <v>1</v>
      </c>
      <c r="AN206" s="28">
        <v>1</v>
      </c>
      <c r="AO206" s="28">
        <v>1</v>
      </c>
      <c r="AP206" s="28">
        <v>1</v>
      </c>
      <c r="AQ206" s="28">
        <v>1</v>
      </c>
      <c r="AR206" s="28"/>
      <c r="AS206" s="28">
        <v>0</v>
      </c>
      <c r="AT206" s="1"/>
      <c r="AU206" s="1">
        <v>0</v>
      </c>
      <c r="AV206" s="28">
        <v>1700</v>
      </c>
      <c r="AW206" s="1">
        <v>170010</v>
      </c>
      <c r="AX206" s="1">
        <v>1</v>
      </c>
      <c r="AY206" s="1">
        <v>0</v>
      </c>
      <c r="AZ206" s="1">
        <v>1</v>
      </c>
      <c r="BA206" s="1">
        <v>1</v>
      </c>
      <c r="BB206" s="1">
        <v>0</v>
      </c>
      <c r="BC206" s="1">
        <v>1</v>
      </c>
      <c r="BD206" s="30" t="s">
        <v>303</v>
      </c>
      <c r="BE206" s="30" t="s">
        <v>383</v>
      </c>
      <c r="BF206" s="92">
        <v>5</v>
      </c>
      <c r="BG206" s="92" t="s">
        <v>831</v>
      </c>
      <c r="BH206" s="92">
        <v>1999</v>
      </c>
      <c r="BI206" s="92" t="s">
        <v>832</v>
      </c>
      <c r="BJ206" s="92">
        <v>7</v>
      </c>
      <c r="BK206" s="92">
        <v>7</v>
      </c>
      <c r="BL206" s="92">
        <v>1999</v>
      </c>
      <c r="BM206" t="s">
        <v>1405</v>
      </c>
      <c r="BN206" s="161">
        <v>2</v>
      </c>
      <c r="BO206" s="161">
        <v>1</v>
      </c>
      <c r="BP206" s="3" t="s">
        <v>1400</v>
      </c>
      <c r="BQ206" s="5" t="s">
        <v>689</v>
      </c>
      <c r="BR206" s="5" t="s">
        <v>762</v>
      </c>
      <c r="BS206" s="30" t="s">
        <v>651</v>
      </c>
      <c r="BT206" s="30" t="s">
        <v>331</v>
      </c>
      <c r="BU206" s="92">
        <v>2</v>
      </c>
      <c r="BV206" s="92">
        <v>1</v>
      </c>
      <c r="BW206" s="92" t="s">
        <v>496</v>
      </c>
      <c r="BX206" s="92" t="s">
        <v>320</v>
      </c>
      <c r="BY206" s="92">
        <v>1</v>
      </c>
      <c r="BZ206" s="92">
        <v>0</v>
      </c>
      <c r="CA206" s="3">
        <v>0</v>
      </c>
      <c r="CB206" s="3">
        <v>1</v>
      </c>
      <c r="CC206" s="5">
        <f>CA207</f>
        <v>0</v>
      </c>
      <c r="CD206" s="3">
        <v>1</v>
      </c>
      <c r="CE206" s="3">
        <v>1</v>
      </c>
      <c r="CF206" s="3">
        <v>0</v>
      </c>
      <c r="CG206" s="3">
        <v>0</v>
      </c>
      <c r="CH206" s="3">
        <v>1</v>
      </c>
      <c r="CI206" s="3">
        <v>0</v>
      </c>
      <c r="CJ206" s="3">
        <v>171</v>
      </c>
      <c r="CK206" s="19" t="s">
        <v>1479</v>
      </c>
      <c r="CL206" s="12">
        <f t="shared" si="626"/>
        <v>25</v>
      </c>
      <c r="CM206" s="12">
        <f t="shared" si="639"/>
        <v>75</v>
      </c>
      <c r="CN206" s="12">
        <f t="shared" ref="CN206" si="714">CL207</f>
        <v>75</v>
      </c>
      <c r="CO206" s="3">
        <v>0</v>
      </c>
      <c r="CP206" s="3">
        <v>0</v>
      </c>
      <c r="CQ206" s="3">
        <v>0</v>
      </c>
      <c r="CR206" s="161">
        <v>0</v>
      </c>
      <c r="CS206" s="161">
        <v>1</v>
      </c>
      <c r="CT206" s="161">
        <v>0</v>
      </c>
      <c r="CU206" s="3">
        <v>0</v>
      </c>
      <c r="CV206" s="161">
        <v>0</v>
      </c>
      <c r="CW206" s="161">
        <v>1</v>
      </c>
      <c r="CX206" s="161">
        <v>0</v>
      </c>
      <c r="CY206" s="3">
        <v>86.660359508041623</v>
      </c>
      <c r="CZ206" s="3">
        <v>6.25</v>
      </c>
      <c r="DA206" s="3">
        <v>0</v>
      </c>
      <c r="DB206" s="3">
        <v>0</v>
      </c>
      <c r="DC206" s="3">
        <v>0</v>
      </c>
      <c r="DD206" s="12">
        <f t="shared" ref="DD206" si="715">100-EK206</f>
        <v>25</v>
      </c>
      <c r="DE206" s="12">
        <f t="shared" si="532"/>
        <v>25</v>
      </c>
      <c r="DF206" s="12">
        <f t="shared" si="630"/>
        <v>75</v>
      </c>
      <c r="DG206" s="12">
        <f t="shared" si="689"/>
        <v>75</v>
      </c>
      <c r="DH206" s="12">
        <f>DD207</f>
        <v>75</v>
      </c>
      <c r="DI206" s="12">
        <f t="shared" si="631"/>
        <v>75</v>
      </c>
      <c r="DJ206" s="3">
        <v>0</v>
      </c>
      <c r="DK206" s="30" t="s">
        <v>320</v>
      </c>
      <c r="DL206" s="30" t="s">
        <v>762</v>
      </c>
      <c r="DM206" s="30" t="s">
        <v>833</v>
      </c>
      <c r="DN206" s="30" t="s">
        <v>499</v>
      </c>
      <c r="DO206" s="30" t="s">
        <v>834</v>
      </c>
      <c r="DP206"/>
      <c r="DQ206"/>
      <c r="DR206"/>
      <c r="DS206"/>
      <c r="DT206" s="12">
        <f t="shared" si="670"/>
        <v>6.25</v>
      </c>
      <c r="DU206" s="12">
        <f t="shared" si="632"/>
        <v>48000</v>
      </c>
      <c r="DV206" s="157">
        <v>3000</v>
      </c>
      <c r="DW206" s="3">
        <v>45000</v>
      </c>
      <c r="DX206"/>
      <c r="DY206"/>
      <c r="DZ206" s="101">
        <v>3000</v>
      </c>
      <c r="EA206" s="101" t="s">
        <v>1035</v>
      </c>
      <c r="EB206" s="104"/>
      <c r="EC206" s="104"/>
      <c r="ED206" s="12">
        <f t="shared" si="671"/>
        <v>86.660359508041623</v>
      </c>
      <c r="EE206" s="12">
        <f t="shared" si="633"/>
        <v>1057</v>
      </c>
      <c r="EF206" s="92">
        <v>916</v>
      </c>
      <c r="EG206" s="92">
        <v>141</v>
      </c>
      <c r="EH206"/>
      <c r="EI206"/>
      <c r="EJ206" s="76" t="s">
        <v>940</v>
      </c>
      <c r="EK206" s="82">
        <v>75</v>
      </c>
      <c r="EL206" s="76" t="s">
        <v>940</v>
      </c>
      <c r="EM206" s="82">
        <v>25</v>
      </c>
      <c r="EN206" s="77"/>
      <c r="EO206" s="88"/>
      <c r="EP206" s="77"/>
      <c r="EQ206" s="88"/>
      <c r="ER206" t="s">
        <v>835</v>
      </c>
      <c r="ES206">
        <v>1</v>
      </c>
      <c r="ET206" s="3" t="s">
        <v>949</v>
      </c>
      <c r="EU206" s="3" t="s">
        <v>836</v>
      </c>
      <c r="EV206" s="110" t="s">
        <v>1301</v>
      </c>
      <c r="EW206" s="3" t="s">
        <v>1400</v>
      </c>
      <c r="EX206" s="1" t="s">
        <v>639</v>
      </c>
      <c r="EY206" s="1"/>
      <c r="EZ206" s="1">
        <v>2</v>
      </c>
      <c r="FA206" s="1"/>
      <c r="FB206" s="1">
        <v>2</v>
      </c>
      <c r="FC206" s="1">
        <v>1</v>
      </c>
      <c r="FD206" s="1">
        <v>4</v>
      </c>
      <c r="FE206" s="9">
        <v>33320</v>
      </c>
      <c r="FF206" s="1">
        <v>1</v>
      </c>
      <c r="FG206" s="9">
        <v>33329</v>
      </c>
      <c r="FH206" s="1">
        <v>1</v>
      </c>
      <c r="FI206" s="1">
        <v>0</v>
      </c>
      <c r="FJ206" s="1"/>
      <c r="FK206" s="1"/>
      <c r="FL206" s="1">
        <v>451</v>
      </c>
      <c r="FM206" s="1" t="s">
        <v>640</v>
      </c>
      <c r="FN206" s="1"/>
      <c r="FO206" s="1"/>
      <c r="FP206" s="1">
        <v>451</v>
      </c>
      <c r="FQ206" s="1">
        <v>4</v>
      </c>
      <c r="FR206" s="1" t="s">
        <v>65</v>
      </c>
      <c r="FS206">
        <v>0</v>
      </c>
      <c r="FT206">
        <v>25</v>
      </c>
      <c r="FU206">
        <v>5</v>
      </c>
      <c r="FV206" s="134">
        <v>36305</v>
      </c>
      <c r="FW206">
        <v>7</v>
      </c>
      <c r="FX206">
        <v>7</v>
      </c>
      <c r="FY206" s="134">
        <v>36348</v>
      </c>
      <c r="FZ206" s="134">
        <v>36318</v>
      </c>
      <c r="GA206" s="134">
        <v>36288</v>
      </c>
      <c r="GB206" s="134">
        <v>36258</v>
      </c>
      <c r="GC206" s="134">
        <v>36228</v>
      </c>
      <c r="GD206" s="134">
        <v>36198</v>
      </c>
      <c r="GE206" s="134">
        <v>36168</v>
      </c>
      <c r="GF206" s="134">
        <v>35983</v>
      </c>
      <c r="GG206" s="134">
        <v>36275</v>
      </c>
      <c r="GH206" s="134">
        <v>36245</v>
      </c>
      <c r="GI206" s="134">
        <v>36215</v>
      </c>
      <c r="GJ206" s="134">
        <v>36185</v>
      </c>
      <c r="GK206" s="134">
        <v>36155</v>
      </c>
      <c r="GL206" s="134">
        <v>36125</v>
      </c>
      <c r="GM206" s="134">
        <v>35940</v>
      </c>
      <c r="GN206">
        <v>1</v>
      </c>
      <c r="GO206">
        <v>1</v>
      </c>
      <c r="GP206">
        <v>0</v>
      </c>
      <c r="GQ206">
        <v>4</v>
      </c>
      <c r="GR206">
        <v>65</v>
      </c>
      <c r="GS206">
        <v>8</v>
      </c>
      <c r="GT206">
        <v>92</v>
      </c>
      <c r="GU206">
        <v>17</v>
      </c>
      <c r="GV206">
        <v>108</v>
      </c>
      <c r="GW206">
        <v>83</v>
      </c>
      <c r="GX206">
        <v>128</v>
      </c>
      <c r="GY206">
        <v>87</v>
      </c>
      <c r="GZ206">
        <v>138</v>
      </c>
      <c r="HA206">
        <v>275</v>
      </c>
      <c r="HB206">
        <v>507</v>
      </c>
      <c r="HC206">
        <v>7</v>
      </c>
      <c r="HD206">
        <v>35</v>
      </c>
      <c r="HE206">
        <v>12</v>
      </c>
      <c r="HF206">
        <v>85</v>
      </c>
      <c r="HG206">
        <v>17</v>
      </c>
      <c r="HH206">
        <v>108</v>
      </c>
      <c r="HI206">
        <v>17</v>
      </c>
      <c r="HJ206">
        <v>128</v>
      </c>
      <c r="HK206">
        <v>86</v>
      </c>
      <c r="HL206">
        <v>138</v>
      </c>
      <c r="HM206">
        <v>249</v>
      </c>
      <c r="HN206">
        <v>159</v>
      </c>
      <c r="HO206">
        <v>278</v>
      </c>
      <c r="HP206">
        <v>521</v>
      </c>
      <c r="HQ206">
        <v>0.16666666666666699</v>
      </c>
      <c r="HR206">
        <v>0.123711340206186</v>
      </c>
      <c r="HS206">
        <v>0.13600000000000001</v>
      </c>
      <c r="HT206">
        <v>0.11724137931034501</v>
      </c>
      <c r="HU206">
        <v>0.38392857142857101</v>
      </c>
      <c r="HV206">
        <v>0.61029411764705899</v>
      </c>
      <c r="HW206">
        <v>0.34793491864831</v>
      </c>
      <c r="HX206">
        <v>1</v>
      </c>
      <c r="HY206">
        <v>5.7971014492753603E-2</v>
      </c>
      <c r="HZ206">
        <v>0.08</v>
      </c>
      <c r="IA206">
        <v>0.13600000000000001</v>
      </c>
      <c r="IB206">
        <v>0.393364928909953</v>
      </c>
      <c r="IC206">
        <v>0.38666666666666699</v>
      </c>
      <c r="ID206">
        <v>0.351662404092072</v>
      </c>
    </row>
    <row r="207" spans="1:238" x14ac:dyDescent="0.2">
      <c r="A207" s="1" t="s">
        <v>495</v>
      </c>
      <c r="B207" s="1">
        <v>1999</v>
      </c>
      <c r="C207" s="1">
        <v>4</v>
      </c>
      <c r="D207" s="1" t="s">
        <v>496</v>
      </c>
      <c r="E207" s="1" t="s">
        <v>497</v>
      </c>
      <c r="F207" s="1" t="s">
        <v>630</v>
      </c>
      <c r="G207" s="1" t="s">
        <v>631</v>
      </c>
      <c r="H207" s="1" t="s">
        <v>632</v>
      </c>
      <c r="I207" s="1" t="s">
        <v>633</v>
      </c>
      <c r="J207" s="1" t="s">
        <v>499</v>
      </c>
      <c r="K207" s="1" t="s">
        <v>500</v>
      </c>
      <c r="L207" s="1"/>
      <c r="M207" s="1"/>
      <c r="N207" s="1"/>
      <c r="O207" s="1"/>
      <c r="P207" s="1"/>
      <c r="Q207" s="1"/>
      <c r="R207" s="1"/>
      <c r="S207" s="1"/>
      <c r="T207" s="28">
        <v>1</v>
      </c>
      <c r="U207" s="28" t="s">
        <v>634</v>
      </c>
      <c r="V207" s="28" t="s">
        <v>635</v>
      </c>
      <c r="W207" s="28" t="s">
        <v>57</v>
      </c>
      <c r="X207" s="28" t="s">
        <v>636</v>
      </c>
      <c r="Y207" s="28"/>
      <c r="Z207" s="28"/>
      <c r="AA207" s="28"/>
      <c r="AB207" s="28"/>
      <c r="AC207" s="28" t="s">
        <v>142</v>
      </c>
      <c r="AD207" s="28" t="s">
        <v>637</v>
      </c>
      <c r="AE207" s="10" t="s">
        <v>638</v>
      </c>
      <c r="AJ207" s="3">
        <v>1</v>
      </c>
      <c r="AK207" s="167">
        <v>1</v>
      </c>
      <c r="AL207" s="28">
        <v>1</v>
      </c>
      <c r="AM207" s="28">
        <v>1</v>
      </c>
      <c r="AN207" s="28">
        <v>1</v>
      </c>
      <c r="AO207" s="28">
        <v>1</v>
      </c>
      <c r="AP207" s="28">
        <v>1</v>
      </c>
      <c r="AQ207" s="28">
        <v>1</v>
      </c>
      <c r="AR207" s="28"/>
      <c r="AS207" s="28">
        <v>0</v>
      </c>
      <c r="AT207" s="1"/>
      <c r="AU207" s="1">
        <v>0</v>
      </c>
      <c r="AV207" s="28">
        <v>1700</v>
      </c>
      <c r="AW207" s="1">
        <v>170010</v>
      </c>
      <c r="AX207" s="1">
        <v>1</v>
      </c>
      <c r="AY207" s="1">
        <v>0</v>
      </c>
      <c r="AZ207" s="1">
        <v>1</v>
      </c>
      <c r="BA207" s="1">
        <v>1</v>
      </c>
      <c r="BB207" s="1">
        <v>0</v>
      </c>
      <c r="BC207" s="1">
        <v>1</v>
      </c>
      <c r="BD207" s="30" t="s">
        <v>303</v>
      </c>
      <c r="BE207" s="30" t="s">
        <v>383</v>
      </c>
      <c r="BF207" s="92">
        <v>5</v>
      </c>
      <c r="BG207" s="92" t="s">
        <v>831</v>
      </c>
      <c r="BH207" s="92">
        <v>1999</v>
      </c>
      <c r="BI207" s="92" t="s">
        <v>832</v>
      </c>
      <c r="BJ207" s="92">
        <v>7</v>
      </c>
      <c r="BK207" s="92">
        <v>7</v>
      </c>
      <c r="BL207" s="92">
        <v>1999</v>
      </c>
      <c r="BM207" t="s">
        <v>1405</v>
      </c>
      <c r="BN207" s="161">
        <v>2</v>
      </c>
      <c r="BO207" s="161">
        <v>1</v>
      </c>
      <c r="BP207" s="3" t="s">
        <v>1400</v>
      </c>
      <c r="BQ207" s="5" t="s">
        <v>689</v>
      </c>
      <c r="BR207" s="5" t="s">
        <v>762</v>
      </c>
      <c r="BS207" s="30" t="s">
        <v>651</v>
      </c>
      <c r="BT207" s="30" t="s">
        <v>331</v>
      </c>
      <c r="BU207" s="92">
        <v>2</v>
      </c>
      <c r="BV207" s="92">
        <v>1</v>
      </c>
      <c r="BW207" s="92" t="s">
        <v>1429</v>
      </c>
      <c r="BX207" s="92" t="s">
        <v>1424</v>
      </c>
      <c r="BY207" s="92">
        <v>0</v>
      </c>
      <c r="BZ207" s="92">
        <v>1</v>
      </c>
      <c r="CA207" s="3">
        <v>0</v>
      </c>
      <c r="CB207" s="3">
        <v>1</v>
      </c>
      <c r="CC207" s="5">
        <f>CA206</f>
        <v>0</v>
      </c>
      <c r="CD207" s="3">
        <v>1</v>
      </c>
      <c r="CE207" s="3">
        <v>1</v>
      </c>
      <c r="CF207" s="3">
        <v>0</v>
      </c>
      <c r="CG207" s="3">
        <v>0</v>
      </c>
      <c r="CH207" s="3">
        <v>1</v>
      </c>
      <c r="CI207" s="3">
        <v>0</v>
      </c>
      <c r="CJ207" s="3">
        <v>172</v>
      </c>
      <c r="CK207" s="19" t="s">
        <v>1480</v>
      </c>
      <c r="CL207" s="12">
        <f t="shared" si="626"/>
        <v>75</v>
      </c>
      <c r="CM207" s="12">
        <f t="shared" si="639"/>
        <v>25</v>
      </c>
      <c r="CN207" s="12">
        <f t="shared" ref="CN207" si="716">CL206</f>
        <v>25</v>
      </c>
      <c r="CO207" s="3">
        <v>0</v>
      </c>
      <c r="CP207" s="3">
        <v>0</v>
      </c>
      <c r="CQ207" s="92">
        <v>0</v>
      </c>
      <c r="CR207" s="161">
        <v>0</v>
      </c>
      <c r="CS207" s="161">
        <v>1</v>
      </c>
      <c r="CT207" s="161">
        <v>0</v>
      </c>
      <c r="CU207" s="92">
        <v>0</v>
      </c>
      <c r="CV207" s="161">
        <v>0</v>
      </c>
      <c r="CW207" s="161">
        <v>1</v>
      </c>
      <c r="CX207" s="161">
        <v>0</v>
      </c>
      <c r="CY207" s="92">
        <v>13.339640491958374</v>
      </c>
      <c r="CZ207" s="92">
        <v>93.75</v>
      </c>
      <c r="DA207" s="92">
        <v>0</v>
      </c>
      <c r="DB207" s="92">
        <v>0</v>
      </c>
      <c r="DC207" s="92">
        <v>0</v>
      </c>
      <c r="DD207" s="12">
        <f t="shared" ref="DD207" si="717">100-EM207</f>
        <v>75</v>
      </c>
      <c r="DE207" s="12">
        <f t="shared" ref="DE207:DE217" si="718">100-DG207</f>
        <v>75</v>
      </c>
      <c r="DF207" s="12">
        <f t="shared" si="636"/>
        <v>25</v>
      </c>
      <c r="DG207" s="12">
        <f t="shared" si="713"/>
        <v>25</v>
      </c>
      <c r="DH207" s="12">
        <f>DD206</f>
        <v>25</v>
      </c>
      <c r="DI207" s="12">
        <f t="shared" si="638"/>
        <v>25</v>
      </c>
      <c r="DJ207" s="3">
        <v>0</v>
      </c>
      <c r="DK207" s="30" t="s">
        <v>320</v>
      </c>
      <c r="DL207" s="30" t="s">
        <v>762</v>
      </c>
      <c r="DM207" s="30" t="s">
        <v>833</v>
      </c>
      <c r="DN207" s="30" t="s">
        <v>499</v>
      </c>
      <c r="DO207" s="30" t="s">
        <v>834</v>
      </c>
      <c r="DP207"/>
      <c r="DQ207"/>
      <c r="DR207"/>
      <c r="DS207"/>
      <c r="DT207" s="12">
        <f t="shared" si="675"/>
        <v>93.75</v>
      </c>
      <c r="DU207" s="12">
        <f t="shared" si="632"/>
        <v>48000</v>
      </c>
      <c r="DV207" s="157">
        <v>3000</v>
      </c>
      <c r="DW207" s="3">
        <v>45000</v>
      </c>
      <c r="DX207"/>
      <c r="DY207"/>
      <c r="DZ207" s="101">
        <v>3000</v>
      </c>
      <c r="EA207" s="101" t="s">
        <v>1035</v>
      </c>
      <c r="EB207" s="104"/>
      <c r="EC207" s="104"/>
      <c r="ED207" s="12">
        <f t="shared" si="676"/>
        <v>13.339640491958374</v>
      </c>
      <c r="EE207" s="12">
        <f t="shared" si="633"/>
        <v>1057</v>
      </c>
      <c r="EF207" s="92">
        <v>916</v>
      </c>
      <c r="EG207" s="92">
        <v>141</v>
      </c>
      <c r="EH207"/>
      <c r="EI207"/>
      <c r="EJ207" s="76" t="s">
        <v>940</v>
      </c>
      <c r="EK207" s="82">
        <v>75</v>
      </c>
      <c r="EL207" s="76" t="s">
        <v>940</v>
      </c>
      <c r="EM207" s="82">
        <v>25</v>
      </c>
      <c r="EN207" s="77"/>
      <c r="EO207" s="88"/>
      <c r="EP207" s="77"/>
      <c r="EQ207" s="88"/>
      <c r="ER207" t="s">
        <v>835</v>
      </c>
      <c r="ES207">
        <v>1</v>
      </c>
      <c r="ET207" s="3" t="s">
        <v>949</v>
      </c>
      <c r="EU207" s="3" t="s">
        <v>836</v>
      </c>
      <c r="EV207" s="110" t="s">
        <v>1301</v>
      </c>
      <c r="EW207" s="3" t="s">
        <v>1400</v>
      </c>
      <c r="EX207" s="1" t="s">
        <v>639</v>
      </c>
      <c r="EY207" s="1"/>
      <c r="EZ207" s="1">
        <v>2</v>
      </c>
      <c r="FA207" s="1"/>
      <c r="FB207" s="1">
        <v>2</v>
      </c>
      <c r="FC207" s="1">
        <v>1</v>
      </c>
      <c r="FD207" s="1">
        <v>4</v>
      </c>
      <c r="FE207" s="9">
        <v>33320</v>
      </c>
      <c r="FF207" s="1">
        <v>1</v>
      </c>
      <c r="FG207" s="9">
        <v>33329</v>
      </c>
      <c r="FH207" s="1">
        <v>1</v>
      </c>
      <c r="FI207" s="1">
        <v>0</v>
      </c>
      <c r="FJ207" s="1"/>
      <c r="FK207" s="1"/>
      <c r="FL207" s="1">
        <v>451</v>
      </c>
      <c r="FM207" s="1" t="s">
        <v>640</v>
      </c>
      <c r="FN207" s="1"/>
      <c r="FO207" s="1"/>
      <c r="FP207" s="1">
        <v>451</v>
      </c>
      <c r="FQ207" s="1">
        <v>4</v>
      </c>
      <c r="FR207" s="1" t="s">
        <v>65</v>
      </c>
      <c r="FS207">
        <v>0</v>
      </c>
      <c r="FT207">
        <v>25</v>
      </c>
      <c r="FU207">
        <v>5</v>
      </c>
      <c r="FV207" s="134">
        <v>36305</v>
      </c>
      <c r="FW207">
        <v>7</v>
      </c>
      <c r="FX207">
        <v>7</v>
      </c>
      <c r="FY207" s="134">
        <v>36348</v>
      </c>
      <c r="FZ207" s="134">
        <v>36318</v>
      </c>
      <c r="GA207" s="134">
        <v>36288</v>
      </c>
      <c r="GB207" s="134">
        <v>36258</v>
      </c>
      <c r="GC207" s="134">
        <v>36228</v>
      </c>
      <c r="GD207" s="134">
        <v>36198</v>
      </c>
      <c r="GE207" s="134">
        <v>36168</v>
      </c>
      <c r="GF207" s="134">
        <v>35983</v>
      </c>
      <c r="GG207" s="134">
        <v>36275</v>
      </c>
      <c r="GH207" s="134">
        <v>36245</v>
      </c>
      <c r="GI207" s="134">
        <v>36215</v>
      </c>
      <c r="GJ207" s="134">
        <v>36185</v>
      </c>
      <c r="GK207" s="134">
        <v>36155</v>
      </c>
      <c r="GL207" s="134">
        <v>36125</v>
      </c>
      <c r="GM207" s="134">
        <v>35940</v>
      </c>
      <c r="GN207">
        <v>1</v>
      </c>
      <c r="GO207">
        <v>1</v>
      </c>
      <c r="GP207">
        <v>0</v>
      </c>
      <c r="GQ207">
        <v>4</v>
      </c>
      <c r="GR207">
        <v>65</v>
      </c>
      <c r="GS207">
        <v>8</v>
      </c>
      <c r="GT207">
        <v>92</v>
      </c>
      <c r="GU207">
        <v>17</v>
      </c>
      <c r="GV207">
        <v>108</v>
      </c>
      <c r="GW207">
        <v>83</v>
      </c>
      <c r="GX207">
        <v>128</v>
      </c>
      <c r="GY207">
        <v>87</v>
      </c>
      <c r="GZ207">
        <v>138</v>
      </c>
      <c r="HA207">
        <v>275</v>
      </c>
      <c r="HB207">
        <v>507</v>
      </c>
      <c r="HC207">
        <v>7</v>
      </c>
      <c r="HD207">
        <v>35</v>
      </c>
      <c r="HE207">
        <v>12</v>
      </c>
      <c r="HF207">
        <v>85</v>
      </c>
      <c r="HG207">
        <v>17</v>
      </c>
      <c r="HH207">
        <v>108</v>
      </c>
      <c r="HI207">
        <v>17</v>
      </c>
      <c r="HJ207">
        <v>128</v>
      </c>
      <c r="HK207">
        <v>86</v>
      </c>
      <c r="HL207">
        <v>138</v>
      </c>
      <c r="HM207">
        <v>249</v>
      </c>
      <c r="HN207">
        <v>159</v>
      </c>
      <c r="HO207">
        <v>278</v>
      </c>
      <c r="HP207">
        <v>521</v>
      </c>
      <c r="HQ207">
        <v>0.83333333333333304</v>
      </c>
      <c r="HR207">
        <v>0.87628865979381398</v>
      </c>
      <c r="HS207">
        <v>0.86399999999999999</v>
      </c>
      <c r="HT207">
        <v>0.88275862068965505</v>
      </c>
      <c r="HU207">
        <v>0.61607142857142905</v>
      </c>
      <c r="HV207">
        <v>0.38970588235294101</v>
      </c>
      <c r="HW207">
        <v>0.65206508135168995</v>
      </c>
      <c r="HX207">
        <v>0</v>
      </c>
      <c r="HY207">
        <v>0.94202898550724601</v>
      </c>
      <c r="HZ207">
        <v>0.92</v>
      </c>
      <c r="IA207">
        <v>0.86399999999999999</v>
      </c>
      <c r="IB207">
        <v>0.606635071090047</v>
      </c>
      <c r="IC207">
        <v>0.61333333333333295</v>
      </c>
      <c r="ID207">
        <v>0.64833759590792805</v>
      </c>
    </row>
    <row r="208" spans="1:238" s="1" customFormat="1" x14ac:dyDescent="0.2">
      <c r="A208" s="1" t="s">
        <v>252</v>
      </c>
      <c r="B208" s="1">
        <v>1993</v>
      </c>
      <c r="C208" s="1">
        <v>-7</v>
      </c>
      <c r="D208" s="1" t="s">
        <v>253</v>
      </c>
      <c r="E208" s="1" t="s">
        <v>254</v>
      </c>
      <c r="G208" s="1" t="s">
        <v>255</v>
      </c>
      <c r="H208" s="1" t="s">
        <v>255</v>
      </c>
      <c r="I208" s="1" t="s">
        <v>256</v>
      </c>
      <c r="T208" s="3">
        <v>1</v>
      </c>
      <c r="U208" s="7" t="s">
        <v>257</v>
      </c>
      <c r="V208" s="3" t="s">
        <v>188</v>
      </c>
      <c r="W208" s="3" t="s">
        <v>57</v>
      </c>
      <c r="X208" s="3" t="s">
        <v>180</v>
      </c>
      <c r="Y208" s="3" t="s">
        <v>57</v>
      </c>
      <c r="Z208" s="3" t="s">
        <v>180</v>
      </c>
      <c r="AA208" s="3" t="s">
        <v>57</v>
      </c>
      <c r="AB208" s="3" t="s">
        <v>180</v>
      </c>
      <c r="AC208" s="10" t="s">
        <v>258</v>
      </c>
      <c r="AD208" s="3" t="s">
        <v>259</v>
      </c>
      <c r="AE208" s="14" t="s">
        <v>60</v>
      </c>
      <c r="AF208" s="14">
        <v>1</v>
      </c>
      <c r="AG208" s="14" t="s">
        <v>517</v>
      </c>
      <c r="AH208" s="14"/>
      <c r="AI208" s="14"/>
      <c r="AJ208" s="3">
        <v>1</v>
      </c>
      <c r="AK208" s="62">
        <v>1</v>
      </c>
      <c r="AL208" s="28">
        <v>1</v>
      </c>
      <c r="AM208" s="28">
        <v>1</v>
      </c>
      <c r="AN208" s="28">
        <v>1</v>
      </c>
      <c r="AO208" s="28">
        <v>1</v>
      </c>
      <c r="AP208" s="28">
        <v>1</v>
      </c>
      <c r="AQ208" s="28">
        <v>1</v>
      </c>
      <c r="AR208" s="28"/>
      <c r="AS208" s="28">
        <v>0</v>
      </c>
      <c r="AU208" s="1">
        <v>0</v>
      </c>
      <c r="AV208" s="28">
        <v>1800</v>
      </c>
      <c r="AW208" s="1">
        <v>180010</v>
      </c>
      <c r="AX208" s="1">
        <v>1</v>
      </c>
      <c r="AY208" s="1">
        <v>0</v>
      </c>
      <c r="AZ208" s="1">
        <v>1</v>
      </c>
      <c r="BA208" s="1">
        <v>1</v>
      </c>
      <c r="BB208" s="1">
        <v>0</v>
      </c>
      <c r="BC208" s="1">
        <v>0</v>
      </c>
      <c r="BD208" s="3" t="s">
        <v>303</v>
      </c>
      <c r="BE208" s="3" t="s">
        <v>384</v>
      </c>
      <c r="BF208" s="5" t="s">
        <v>327</v>
      </c>
      <c r="BG208" s="5" t="s">
        <v>427</v>
      </c>
      <c r="BH208" s="5" t="s">
        <v>414</v>
      </c>
      <c r="BI208" s="5"/>
      <c r="BJ208" s="5" t="s">
        <v>327</v>
      </c>
      <c r="BK208" s="5" t="s">
        <v>379</v>
      </c>
      <c r="BL208" s="5" t="s">
        <v>414</v>
      </c>
      <c r="BM208" s="5" t="s">
        <v>1385</v>
      </c>
      <c r="BN208" s="161">
        <v>0</v>
      </c>
      <c r="BO208" s="161">
        <v>0</v>
      </c>
      <c r="BP208" s="3" t="s">
        <v>1401</v>
      </c>
      <c r="BQ208" s="5" t="s">
        <v>838</v>
      </c>
      <c r="BR208" s="5" t="s">
        <v>331</v>
      </c>
      <c r="BS208" s="3" t="s">
        <v>385</v>
      </c>
      <c r="BT208" s="3">
        <v>1</v>
      </c>
      <c r="BU208" s="3">
        <v>2</v>
      </c>
      <c r="BV208" s="3">
        <v>0</v>
      </c>
      <c r="BW208" s="3" t="s">
        <v>254</v>
      </c>
      <c r="BX208" s="3" t="s">
        <v>320</v>
      </c>
      <c r="BY208" s="3">
        <v>1</v>
      </c>
      <c r="BZ208" s="3">
        <v>0</v>
      </c>
      <c r="CA208" s="92">
        <v>1</v>
      </c>
      <c r="CB208" s="92">
        <v>1</v>
      </c>
      <c r="CC208" s="5">
        <f>CA209</f>
        <v>1</v>
      </c>
      <c r="CD208" s="92">
        <v>0</v>
      </c>
      <c r="CE208" s="92">
        <v>1</v>
      </c>
      <c r="CF208" s="92">
        <v>1</v>
      </c>
      <c r="CG208" s="92">
        <v>1</v>
      </c>
      <c r="CH208" s="92">
        <v>0</v>
      </c>
      <c r="CI208" s="92">
        <v>0</v>
      </c>
      <c r="CJ208" s="92">
        <v>181</v>
      </c>
      <c r="CK208" s="19" t="s">
        <v>1479</v>
      </c>
      <c r="CL208" s="12">
        <f t="shared" si="626"/>
        <v>50</v>
      </c>
      <c r="CM208" s="12">
        <f t="shared" si="639"/>
        <v>50</v>
      </c>
      <c r="CN208" s="12">
        <f t="shared" ref="CN208" si="719">CL209</f>
        <v>50</v>
      </c>
      <c r="CO208" s="3">
        <v>0</v>
      </c>
      <c r="CP208" s="3">
        <v>0</v>
      </c>
      <c r="CQ208" s="92">
        <v>0</v>
      </c>
      <c r="CR208" s="161">
        <v>0</v>
      </c>
      <c r="CS208" s="161">
        <v>1</v>
      </c>
      <c r="CT208" s="161">
        <v>0</v>
      </c>
      <c r="CU208" s="92">
        <v>0</v>
      </c>
      <c r="CV208" s="161">
        <v>0</v>
      </c>
      <c r="CW208" s="161">
        <v>1</v>
      </c>
      <c r="CX208" s="161">
        <v>0</v>
      </c>
      <c r="CY208" s="92">
        <v>0</v>
      </c>
      <c r="CZ208" s="92">
        <v>50</v>
      </c>
      <c r="DA208" s="92">
        <v>0</v>
      </c>
      <c r="DB208" s="92">
        <v>0</v>
      </c>
      <c r="DC208" s="92">
        <v>0</v>
      </c>
      <c r="DD208" s="12">
        <f t="shared" ref="DD208" si="720">100-EK208</f>
        <v>50</v>
      </c>
      <c r="DE208" s="12">
        <f t="shared" si="718"/>
        <v>50</v>
      </c>
      <c r="DF208" s="12">
        <f t="shared" si="630"/>
        <v>50</v>
      </c>
      <c r="DG208" s="12">
        <f t="shared" si="689"/>
        <v>50</v>
      </c>
      <c r="DH208" s="12">
        <f>DD209</f>
        <v>50</v>
      </c>
      <c r="DI208" s="12">
        <f t="shared" si="631"/>
        <v>50</v>
      </c>
      <c r="DJ208" s="3">
        <v>0</v>
      </c>
      <c r="DK208" s="3" t="s">
        <v>320</v>
      </c>
      <c r="DL208" s="3">
        <v>2</v>
      </c>
      <c r="DM208" s="3" t="s">
        <v>837</v>
      </c>
      <c r="DN208" s="3" t="s">
        <v>255</v>
      </c>
      <c r="DO208" s="3" t="s">
        <v>981</v>
      </c>
      <c r="DP208" s="3"/>
      <c r="DQ208" s="3"/>
      <c r="DR208" s="3"/>
      <c r="DS208" s="3"/>
      <c r="DT208" s="12">
        <f t="shared" si="670"/>
        <v>50</v>
      </c>
      <c r="DU208" s="12">
        <f t="shared" si="632"/>
        <v>20000</v>
      </c>
      <c r="DV208" s="3">
        <v>10000</v>
      </c>
      <c r="DW208" s="3">
        <v>10000</v>
      </c>
      <c r="DX208" s="3"/>
      <c r="DY208" s="3"/>
      <c r="DZ208" s="101" t="s">
        <v>1036</v>
      </c>
      <c r="EA208" s="101" t="s">
        <v>1036</v>
      </c>
      <c r="EB208" s="12"/>
      <c r="EC208" s="12"/>
      <c r="ED208" s="12">
        <v>0</v>
      </c>
      <c r="EE208" s="12">
        <f t="shared" si="633"/>
        <v>0</v>
      </c>
      <c r="EF208" s="3">
        <v>0</v>
      </c>
      <c r="EG208" s="3">
        <v>0</v>
      </c>
      <c r="EH208" s="3"/>
      <c r="EI208" s="3"/>
      <c r="EJ208" s="56" t="s">
        <v>941</v>
      </c>
      <c r="EK208" s="81">
        <v>50</v>
      </c>
      <c r="EL208" s="56" t="s">
        <v>941</v>
      </c>
      <c r="EM208" s="81">
        <v>50</v>
      </c>
      <c r="EN208" s="56"/>
      <c r="EO208" s="81"/>
      <c r="EP208" s="56"/>
      <c r="EQ208" s="81"/>
      <c r="ER208" s="3" t="s">
        <v>695</v>
      </c>
      <c r="ES208" s="3">
        <v>0</v>
      </c>
      <c r="ET208" s="3" t="s">
        <v>949</v>
      </c>
      <c r="EU208" s="3" t="s">
        <v>1059</v>
      </c>
      <c r="EV208" s="110" t="s">
        <v>1059</v>
      </c>
      <c r="EW208" s="3" t="s">
        <v>1401</v>
      </c>
      <c r="EX208" s="1">
        <v>1353</v>
      </c>
      <c r="EZ208" s="1">
        <v>2</v>
      </c>
      <c r="FB208" s="1">
        <v>1</v>
      </c>
      <c r="FC208" s="1">
        <v>1</v>
      </c>
      <c r="FD208" s="1">
        <v>3</v>
      </c>
      <c r="FE208" s="9">
        <v>29969</v>
      </c>
      <c r="FF208" s="1">
        <v>1</v>
      </c>
      <c r="FG208" s="9">
        <v>31474</v>
      </c>
      <c r="FH208" s="1">
        <v>2</v>
      </c>
      <c r="FI208" s="1">
        <v>0</v>
      </c>
      <c r="FL208" s="1">
        <v>520</v>
      </c>
      <c r="FP208" s="1">
        <v>520</v>
      </c>
      <c r="FQ208" s="1">
        <v>4</v>
      </c>
      <c r="FR208" s="1" t="s">
        <v>65</v>
      </c>
      <c r="FS208" s="1">
        <v>1</v>
      </c>
      <c r="FT208">
        <v>15</v>
      </c>
      <c r="FU208">
        <v>3</v>
      </c>
      <c r="FV208" s="134">
        <v>34043</v>
      </c>
      <c r="FW208">
        <v>3</v>
      </c>
      <c r="FX208">
        <v>27</v>
      </c>
      <c r="FY208" s="134">
        <v>34055</v>
      </c>
      <c r="FZ208" s="134">
        <v>34025</v>
      </c>
      <c r="GA208" s="134">
        <v>33995</v>
      </c>
      <c r="GB208" s="134">
        <v>33965</v>
      </c>
      <c r="GC208" s="134">
        <v>33935</v>
      </c>
      <c r="GD208" s="134">
        <v>33905</v>
      </c>
      <c r="GE208" s="134">
        <v>33875</v>
      </c>
      <c r="GF208" s="134">
        <v>33690</v>
      </c>
      <c r="GG208" s="134">
        <v>34013</v>
      </c>
      <c r="GH208" s="134">
        <v>33983</v>
      </c>
      <c r="GI208" s="134">
        <v>33953</v>
      </c>
      <c r="GJ208" s="134">
        <v>33923</v>
      </c>
      <c r="GK208" s="134">
        <v>33893</v>
      </c>
      <c r="GL208" s="134">
        <v>33863</v>
      </c>
      <c r="GM208" s="134">
        <v>33678</v>
      </c>
      <c r="GN208">
        <v>1</v>
      </c>
      <c r="GO208">
        <v>0</v>
      </c>
      <c r="GP208">
        <v>0</v>
      </c>
      <c r="GQ208">
        <v>0</v>
      </c>
      <c r="GR208">
        <v>14</v>
      </c>
      <c r="GS208">
        <v>0</v>
      </c>
      <c r="GT208">
        <v>14</v>
      </c>
      <c r="GU208">
        <v>0</v>
      </c>
      <c r="GV208">
        <v>14</v>
      </c>
      <c r="GW208">
        <v>0</v>
      </c>
      <c r="GX208">
        <v>14</v>
      </c>
      <c r="GY208">
        <v>0</v>
      </c>
      <c r="GZ208">
        <v>14</v>
      </c>
      <c r="HA208">
        <v>60</v>
      </c>
      <c r="HB208">
        <v>14</v>
      </c>
      <c r="HC208">
        <v>0</v>
      </c>
      <c r="HD208">
        <v>0</v>
      </c>
      <c r="HE208">
        <v>0</v>
      </c>
      <c r="HF208">
        <v>14</v>
      </c>
      <c r="HG208">
        <v>0</v>
      </c>
      <c r="HH208">
        <v>14</v>
      </c>
      <c r="HI208">
        <v>0</v>
      </c>
      <c r="HJ208">
        <v>14</v>
      </c>
      <c r="HK208">
        <v>0</v>
      </c>
      <c r="HL208">
        <v>14</v>
      </c>
      <c r="HM208">
        <v>0</v>
      </c>
      <c r="HN208">
        <v>14</v>
      </c>
      <c r="HO208">
        <v>60</v>
      </c>
      <c r="HP208">
        <v>14</v>
      </c>
      <c r="HQ208"/>
      <c r="HR208">
        <v>0</v>
      </c>
      <c r="HS208">
        <v>0</v>
      </c>
      <c r="HT208">
        <v>0</v>
      </c>
      <c r="HU208">
        <v>0</v>
      </c>
      <c r="HV208">
        <v>0</v>
      </c>
      <c r="HW208">
        <v>0.81081081081081097</v>
      </c>
      <c r="HX208"/>
      <c r="HY208">
        <v>0</v>
      </c>
      <c r="HZ208">
        <v>0</v>
      </c>
      <c r="IA208">
        <v>0</v>
      </c>
      <c r="IB208">
        <v>0</v>
      </c>
      <c r="IC208">
        <v>0</v>
      </c>
      <c r="ID208">
        <v>0.81081081081081097</v>
      </c>
    </row>
    <row r="209" spans="1:238" s="1" customFormat="1" x14ac:dyDescent="0.2">
      <c r="A209" s="1" t="s">
        <v>252</v>
      </c>
      <c r="B209" s="1">
        <v>1993</v>
      </c>
      <c r="C209" s="1">
        <v>-7</v>
      </c>
      <c r="D209" s="1" t="s">
        <v>253</v>
      </c>
      <c r="E209" s="1" t="s">
        <v>254</v>
      </c>
      <c r="G209" s="1" t="s">
        <v>255</v>
      </c>
      <c r="H209" s="1" t="s">
        <v>255</v>
      </c>
      <c r="I209" s="1" t="s">
        <v>256</v>
      </c>
      <c r="T209" s="3">
        <v>1</v>
      </c>
      <c r="U209" s="7" t="s">
        <v>257</v>
      </c>
      <c r="V209" s="3" t="s">
        <v>188</v>
      </c>
      <c r="W209" s="3" t="s">
        <v>57</v>
      </c>
      <c r="X209" s="3" t="s">
        <v>180</v>
      </c>
      <c r="Y209" s="3" t="s">
        <v>57</v>
      </c>
      <c r="Z209" s="3" t="s">
        <v>180</v>
      </c>
      <c r="AA209" s="3" t="s">
        <v>57</v>
      </c>
      <c r="AB209" s="3" t="s">
        <v>180</v>
      </c>
      <c r="AC209" s="10" t="s">
        <v>258</v>
      </c>
      <c r="AD209" s="3" t="s">
        <v>259</v>
      </c>
      <c r="AE209" s="14" t="s">
        <v>60</v>
      </c>
      <c r="AF209" s="14">
        <v>1</v>
      </c>
      <c r="AG209" s="14" t="s">
        <v>517</v>
      </c>
      <c r="AH209" s="14"/>
      <c r="AI209" s="14"/>
      <c r="AJ209" s="3">
        <v>1</v>
      </c>
      <c r="AK209" s="62">
        <v>1</v>
      </c>
      <c r="AL209" s="28">
        <v>1</v>
      </c>
      <c r="AM209" s="28">
        <v>1</v>
      </c>
      <c r="AN209" s="28">
        <v>1</v>
      </c>
      <c r="AO209" s="28">
        <v>1</v>
      </c>
      <c r="AP209" s="28">
        <v>1</v>
      </c>
      <c r="AQ209" s="28">
        <v>1</v>
      </c>
      <c r="AR209" s="28"/>
      <c r="AS209" s="28">
        <v>0</v>
      </c>
      <c r="AU209" s="1">
        <v>0</v>
      </c>
      <c r="AV209" s="28">
        <v>1800</v>
      </c>
      <c r="AW209" s="1">
        <v>180010</v>
      </c>
      <c r="AX209" s="1">
        <v>1</v>
      </c>
      <c r="AY209" s="1">
        <v>0</v>
      </c>
      <c r="AZ209" s="1">
        <v>1</v>
      </c>
      <c r="BA209" s="1">
        <v>1</v>
      </c>
      <c r="BB209" s="1">
        <v>0</v>
      </c>
      <c r="BC209" s="1">
        <v>0</v>
      </c>
      <c r="BD209" s="3" t="s">
        <v>303</v>
      </c>
      <c r="BE209" s="3" t="s">
        <v>384</v>
      </c>
      <c r="BF209" s="5" t="s">
        <v>327</v>
      </c>
      <c r="BG209" s="5" t="s">
        <v>427</v>
      </c>
      <c r="BH209" s="5" t="s">
        <v>414</v>
      </c>
      <c r="BI209" s="5"/>
      <c r="BJ209" s="5" t="s">
        <v>327</v>
      </c>
      <c r="BK209" s="5" t="s">
        <v>379</v>
      </c>
      <c r="BL209" s="5" t="s">
        <v>414</v>
      </c>
      <c r="BM209" s="5" t="s">
        <v>1385</v>
      </c>
      <c r="BN209" s="161">
        <v>0</v>
      </c>
      <c r="BO209" s="161">
        <v>0</v>
      </c>
      <c r="BP209" s="3" t="s">
        <v>1401</v>
      </c>
      <c r="BQ209" s="5" t="s">
        <v>838</v>
      </c>
      <c r="BR209" s="5" t="s">
        <v>331</v>
      </c>
      <c r="BS209" s="3" t="s">
        <v>385</v>
      </c>
      <c r="BT209" s="3">
        <v>1</v>
      </c>
      <c r="BU209" s="3">
        <v>2</v>
      </c>
      <c r="BV209" s="3">
        <v>0</v>
      </c>
      <c r="BW209" s="3" t="s">
        <v>255</v>
      </c>
      <c r="BX209" s="3" t="s">
        <v>1424</v>
      </c>
      <c r="BY209" s="3">
        <v>0</v>
      </c>
      <c r="BZ209" s="3">
        <v>1</v>
      </c>
      <c r="CA209" s="92">
        <v>1</v>
      </c>
      <c r="CB209" s="92">
        <v>1</v>
      </c>
      <c r="CC209" s="5">
        <f>CA208</f>
        <v>1</v>
      </c>
      <c r="CD209" s="92">
        <v>0</v>
      </c>
      <c r="CE209" s="92">
        <v>1</v>
      </c>
      <c r="CF209" s="92">
        <v>1</v>
      </c>
      <c r="CG209" s="92">
        <v>1</v>
      </c>
      <c r="CH209" s="92">
        <v>0</v>
      </c>
      <c r="CI209" s="92">
        <v>0</v>
      </c>
      <c r="CJ209" s="92">
        <v>182</v>
      </c>
      <c r="CK209" s="19" t="s">
        <v>1480</v>
      </c>
      <c r="CL209" s="12">
        <f t="shared" si="626"/>
        <v>50</v>
      </c>
      <c r="CM209" s="12">
        <f t="shared" si="639"/>
        <v>50</v>
      </c>
      <c r="CN209" s="12">
        <f t="shared" ref="CN209" si="721">CL208</f>
        <v>50</v>
      </c>
      <c r="CO209" s="3">
        <v>0</v>
      </c>
      <c r="CP209" s="3">
        <v>0</v>
      </c>
      <c r="CQ209" s="3">
        <v>0</v>
      </c>
      <c r="CR209" s="161">
        <v>0</v>
      </c>
      <c r="CS209" s="161">
        <v>1</v>
      </c>
      <c r="CT209" s="161">
        <v>0</v>
      </c>
      <c r="CU209" s="3">
        <v>0</v>
      </c>
      <c r="CV209" s="161">
        <v>0</v>
      </c>
      <c r="CW209" s="161">
        <v>1</v>
      </c>
      <c r="CX209" s="161">
        <v>0</v>
      </c>
      <c r="CY209" s="3">
        <v>0</v>
      </c>
      <c r="CZ209" s="3">
        <v>50</v>
      </c>
      <c r="DA209" s="3">
        <v>0</v>
      </c>
      <c r="DB209" s="3">
        <v>0</v>
      </c>
      <c r="DC209" s="3">
        <v>0</v>
      </c>
      <c r="DD209" s="12">
        <f t="shared" ref="DD209" si="722">100-EM209</f>
        <v>50</v>
      </c>
      <c r="DE209" s="12">
        <f t="shared" si="718"/>
        <v>50</v>
      </c>
      <c r="DF209" s="12">
        <f t="shared" si="636"/>
        <v>50</v>
      </c>
      <c r="DG209" s="12">
        <f t="shared" si="713"/>
        <v>50</v>
      </c>
      <c r="DH209" s="12">
        <f>DD208</f>
        <v>50</v>
      </c>
      <c r="DI209" s="12">
        <f t="shared" si="638"/>
        <v>50</v>
      </c>
      <c r="DJ209" s="3">
        <v>0</v>
      </c>
      <c r="DK209" s="3" t="s">
        <v>320</v>
      </c>
      <c r="DL209" s="3">
        <v>2</v>
      </c>
      <c r="DM209" s="3" t="s">
        <v>837</v>
      </c>
      <c r="DN209" s="3" t="s">
        <v>255</v>
      </c>
      <c r="DO209" s="3" t="s">
        <v>981</v>
      </c>
      <c r="DP209" s="3"/>
      <c r="DQ209" s="3"/>
      <c r="DR209" s="3"/>
      <c r="DS209" s="3"/>
      <c r="DT209" s="12">
        <f t="shared" si="675"/>
        <v>50</v>
      </c>
      <c r="DU209" s="12">
        <f t="shared" si="632"/>
        <v>20000</v>
      </c>
      <c r="DV209" s="3">
        <v>10000</v>
      </c>
      <c r="DW209" s="3">
        <v>10000</v>
      </c>
      <c r="DX209" s="3"/>
      <c r="DY209" s="3"/>
      <c r="DZ209" s="101" t="s">
        <v>1036</v>
      </c>
      <c r="EA209" s="101" t="s">
        <v>1036</v>
      </c>
      <c r="EB209" s="12"/>
      <c r="EC209" s="12"/>
      <c r="ED209" s="12">
        <v>0</v>
      </c>
      <c r="EE209" s="12">
        <f t="shared" si="633"/>
        <v>0</v>
      </c>
      <c r="EF209" s="3">
        <v>0</v>
      </c>
      <c r="EG209" s="3">
        <v>0</v>
      </c>
      <c r="EH209" s="3"/>
      <c r="EI209" s="3"/>
      <c r="EJ209" s="56" t="s">
        <v>941</v>
      </c>
      <c r="EK209" s="81">
        <v>50</v>
      </c>
      <c r="EL209" s="56" t="s">
        <v>941</v>
      </c>
      <c r="EM209" s="81">
        <v>50</v>
      </c>
      <c r="EN209" s="56"/>
      <c r="EO209" s="81"/>
      <c r="EP209" s="56"/>
      <c r="EQ209" s="81"/>
      <c r="ER209" s="3" t="s">
        <v>695</v>
      </c>
      <c r="ES209" s="3">
        <v>0</v>
      </c>
      <c r="ET209" s="3" t="s">
        <v>949</v>
      </c>
      <c r="EU209" s="3" t="s">
        <v>1059</v>
      </c>
      <c r="EV209" s="110" t="s">
        <v>1059</v>
      </c>
      <c r="EW209" s="3" t="s">
        <v>1401</v>
      </c>
      <c r="EX209" s="1">
        <v>1353</v>
      </c>
      <c r="EZ209" s="1">
        <v>2</v>
      </c>
      <c r="FB209" s="1">
        <v>1</v>
      </c>
      <c r="FC209" s="1">
        <v>1</v>
      </c>
      <c r="FD209" s="1">
        <v>3</v>
      </c>
      <c r="FE209" s="9">
        <v>29969</v>
      </c>
      <c r="FF209" s="1">
        <v>1</v>
      </c>
      <c r="FG209" s="9">
        <v>31474</v>
      </c>
      <c r="FH209" s="1">
        <v>2</v>
      </c>
      <c r="FI209" s="1">
        <v>0</v>
      </c>
      <c r="FL209" s="1">
        <v>520</v>
      </c>
      <c r="FP209" s="1">
        <v>520</v>
      </c>
      <c r="FQ209" s="1">
        <v>4</v>
      </c>
      <c r="FR209" s="1" t="s">
        <v>65</v>
      </c>
      <c r="FS209" s="1">
        <v>1</v>
      </c>
      <c r="FT209">
        <v>15</v>
      </c>
      <c r="FU209">
        <v>3</v>
      </c>
      <c r="FV209" s="134">
        <v>34043</v>
      </c>
      <c r="FW209">
        <v>3</v>
      </c>
      <c r="FX209">
        <v>27</v>
      </c>
      <c r="FY209" s="134">
        <v>34055</v>
      </c>
      <c r="FZ209" s="134">
        <v>34025</v>
      </c>
      <c r="GA209" s="134">
        <v>33995</v>
      </c>
      <c r="GB209" s="134">
        <v>33965</v>
      </c>
      <c r="GC209" s="134">
        <v>33935</v>
      </c>
      <c r="GD209" s="134">
        <v>33905</v>
      </c>
      <c r="GE209" s="134">
        <v>33875</v>
      </c>
      <c r="GF209" s="134">
        <v>33690</v>
      </c>
      <c r="GG209" s="134">
        <v>34013</v>
      </c>
      <c r="GH209" s="134">
        <v>33983</v>
      </c>
      <c r="GI209" s="134">
        <v>33953</v>
      </c>
      <c r="GJ209" s="134">
        <v>33923</v>
      </c>
      <c r="GK209" s="134">
        <v>33893</v>
      </c>
      <c r="GL209" s="134">
        <v>33863</v>
      </c>
      <c r="GM209" s="134">
        <v>33678</v>
      </c>
      <c r="GN209">
        <v>1</v>
      </c>
      <c r="GO209">
        <v>0</v>
      </c>
      <c r="GP209">
        <v>0</v>
      </c>
      <c r="GQ209">
        <v>0</v>
      </c>
      <c r="GR209">
        <v>14</v>
      </c>
      <c r="GS209">
        <v>0</v>
      </c>
      <c r="GT209">
        <v>14</v>
      </c>
      <c r="GU209">
        <v>0</v>
      </c>
      <c r="GV209">
        <v>14</v>
      </c>
      <c r="GW209">
        <v>0</v>
      </c>
      <c r="GX209">
        <v>14</v>
      </c>
      <c r="GY209">
        <v>0</v>
      </c>
      <c r="GZ209">
        <v>14</v>
      </c>
      <c r="HA209">
        <v>60</v>
      </c>
      <c r="HB209">
        <v>14</v>
      </c>
      <c r="HC209">
        <v>0</v>
      </c>
      <c r="HD209">
        <v>0</v>
      </c>
      <c r="HE209">
        <v>0</v>
      </c>
      <c r="HF209">
        <v>14</v>
      </c>
      <c r="HG209">
        <v>0</v>
      </c>
      <c r="HH209">
        <v>14</v>
      </c>
      <c r="HI209">
        <v>0</v>
      </c>
      <c r="HJ209">
        <v>14</v>
      </c>
      <c r="HK209">
        <v>0</v>
      </c>
      <c r="HL209">
        <v>14</v>
      </c>
      <c r="HM209">
        <v>0</v>
      </c>
      <c r="HN209">
        <v>14</v>
      </c>
      <c r="HO209">
        <v>60</v>
      </c>
      <c r="HP209">
        <v>14</v>
      </c>
      <c r="HQ209"/>
      <c r="HR209">
        <v>1</v>
      </c>
      <c r="HS209">
        <v>1</v>
      </c>
      <c r="HT209">
        <v>1</v>
      </c>
      <c r="HU209">
        <v>1</v>
      </c>
      <c r="HV209">
        <v>1</v>
      </c>
      <c r="HW209">
        <v>0.18918918918918901</v>
      </c>
      <c r="HX209"/>
      <c r="HY209">
        <v>1</v>
      </c>
      <c r="HZ209">
        <v>1</v>
      </c>
      <c r="IA209">
        <v>1</v>
      </c>
      <c r="IB209">
        <v>1</v>
      </c>
      <c r="IC209">
        <v>1</v>
      </c>
      <c r="ID209">
        <v>0.18918918918918901</v>
      </c>
    </row>
    <row r="210" spans="1:238" s="1" customFormat="1" x14ac:dyDescent="0.2">
      <c r="A210" s="1" t="s">
        <v>252</v>
      </c>
      <c r="B210" s="1">
        <v>1993</v>
      </c>
      <c r="C210" s="1">
        <v>-7</v>
      </c>
      <c r="D210" s="1" t="s">
        <v>253</v>
      </c>
      <c r="E210" s="1" t="s">
        <v>254</v>
      </c>
      <c r="G210" s="1" t="s">
        <v>255</v>
      </c>
      <c r="H210" s="1" t="s">
        <v>255</v>
      </c>
      <c r="I210" s="1" t="s">
        <v>256</v>
      </c>
      <c r="T210" s="3">
        <v>1</v>
      </c>
      <c r="U210" s="7" t="s">
        <v>257</v>
      </c>
      <c r="V210" s="3" t="s">
        <v>188</v>
      </c>
      <c r="W210" s="3" t="s">
        <v>57</v>
      </c>
      <c r="X210" s="3" t="s">
        <v>180</v>
      </c>
      <c r="Y210" s="3" t="s">
        <v>57</v>
      </c>
      <c r="Z210" s="3" t="s">
        <v>180</v>
      </c>
      <c r="AA210" s="3" t="s">
        <v>57</v>
      </c>
      <c r="AB210" s="3" t="s">
        <v>180</v>
      </c>
      <c r="AC210" s="10" t="s">
        <v>258</v>
      </c>
      <c r="AD210" s="3" t="s">
        <v>259</v>
      </c>
      <c r="AE210" s="14" t="s">
        <v>60</v>
      </c>
      <c r="AF210" s="14">
        <v>1</v>
      </c>
      <c r="AG210" s="14" t="s">
        <v>517</v>
      </c>
      <c r="AH210" s="14"/>
      <c r="AI210" s="14"/>
      <c r="AJ210" s="3">
        <v>0</v>
      </c>
      <c r="AK210" s="62">
        <v>1</v>
      </c>
      <c r="AL210" s="28">
        <v>1</v>
      </c>
      <c r="AM210" s="28">
        <v>1</v>
      </c>
      <c r="AN210" s="28">
        <v>1</v>
      </c>
      <c r="AO210" s="28">
        <v>1</v>
      </c>
      <c r="AP210" s="28">
        <v>1</v>
      </c>
      <c r="AQ210" s="28">
        <v>1</v>
      </c>
      <c r="AR210" s="28"/>
      <c r="AS210" s="28">
        <v>0</v>
      </c>
      <c r="AU210" s="1">
        <v>0</v>
      </c>
      <c r="AV210" s="28">
        <v>1801</v>
      </c>
      <c r="AW210" s="1">
        <v>180110</v>
      </c>
      <c r="AX210" s="1">
        <v>1</v>
      </c>
      <c r="AY210" s="1">
        <v>0</v>
      </c>
      <c r="AZ210" s="1">
        <v>1</v>
      </c>
      <c r="BA210" s="1">
        <v>1</v>
      </c>
      <c r="BB210" s="1">
        <v>0</v>
      </c>
      <c r="BC210" s="1">
        <v>0</v>
      </c>
      <c r="BD210" s="3" t="s">
        <v>303</v>
      </c>
      <c r="BE210" s="3" t="s">
        <v>384</v>
      </c>
      <c r="BF210" s="5" t="s">
        <v>367</v>
      </c>
      <c r="BG210" s="5" t="s">
        <v>842</v>
      </c>
      <c r="BH210" s="5" t="s">
        <v>414</v>
      </c>
      <c r="BI210" s="5" t="s">
        <v>840</v>
      </c>
      <c r="BJ210" s="5" t="s">
        <v>367</v>
      </c>
      <c r="BK210" s="5" t="s">
        <v>1060</v>
      </c>
      <c r="BL210" s="5" t="s">
        <v>414</v>
      </c>
      <c r="BM210" s="5" t="s">
        <v>841</v>
      </c>
      <c r="BN210" s="161">
        <v>0</v>
      </c>
      <c r="BO210" s="161">
        <v>0</v>
      </c>
      <c r="BP210" s="3"/>
      <c r="BQ210" s="5" t="s">
        <v>689</v>
      </c>
      <c r="BR210" s="5" t="s">
        <v>762</v>
      </c>
      <c r="BS210" s="3" t="s">
        <v>385</v>
      </c>
      <c r="BT210" s="3">
        <v>1</v>
      </c>
      <c r="BU210" s="3">
        <v>2</v>
      </c>
      <c r="BV210" s="3">
        <v>0</v>
      </c>
      <c r="BW210" s="3" t="s">
        <v>254</v>
      </c>
      <c r="BX210" s="3" t="s">
        <v>320</v>
      </c>
      <c r="BY210" s="3">
        <v>1</v>
      </c>
      <c r="BZ210" s="3">
        <v>0</v>
      </c>
      <c r="CA210" s="3">
        <v>0</v>
      </c>
      <c r="CB210" s="3">
        <v>1</v>
      </c>
      <c r="CC210" s="5">
        <f>CA211</f>
        <v>0</v>
      </c>
      <c r="CD210" s="3">
        <v>1</v>
      </c>
      <c r="CE210" s="3">
        <v>1</v>
      </c>
      <c r="CF210" s="3">
        <v>0</v>
      </c>
      <c r="CG210" s="3">
        <v>0</v>
      </c>
      <c r="CH210" s="3">
        <v>1</v>
      </c>
      <c r="CI210" s="3">
        <v>0</v>
      </c>
      <c r="CJ210" s="3">
        <v>181</v>
      </c>
      <c r="CK210" s="19" t="s">
        <v>1479</v>
      </c>
      <c r="CL210" s="12">
        <f t="shared" si="626"/>
        <v>50</v>
      </c>
      <c r="CM210" s="12">
        <f t="shared" si="639"/>
        <v>50</v>
      </c>
      <c r="CN210" s="12">
        <f t="shared" ref="CN210" si="723">CL211</f>
        <v>49</v>
      </c>
      <c r="CO210" s="3">
        <v>1</v>
      </c>
      <c r="CP210" s="3">
        <v>1</v>
      </c>
      <c r="CQ210" s="158"/>
      <c r="CR210" s="161"/>
      <c r="CS210" s="161"/>
      <c r="CT210" s="161"/>
      <c r="CU210" s="158"/>
      <c r="CV210" s="161"/>
      <c r="CW210" s="161"/>
      <c r="CX210" s="161"/>
      <c r="CY210" s="93">
        <v>0</v>
      </c>
      <c r="CZ210" s="93">
        <v>50</v>
      </c>
      <c r="DA210" s="11"/>
      <c r="DB210" s="11"/>
      <c r="DC210" s="11"/>
      <c r="DD210" s="12">
        <f t="shared" ref="DD210" si="724">100-EK210</f>
        <v>50</v>
      </c>
      <c r="DE210" s="12">
        <f t="shared" si="718"/>
        <v>50</v>
      </c>
      <c r="DF210" s="12">
        <f t="shared" si="630"/>
        <v>50</v>
      </c>
      <c r="DG210" s="12">
        <f t="shared" si="689"/>
        <v>50</v>
      </c>
      <c r="DH210" s="12">
        <f>DD211</f>
        <v>0</v>
      </c>
      <c r="DI210" s="12">
        <f t="shared" si="631"/>
        <v>49</v>
      </c>
      <c r="DJ210" s="3">
        <v>1</v>
      </c>
      <c r="DK210" s="3" t="s">
        <v>320</v>
      </c>
      <c r="DL210" s="3">
        <v>0</v>
      </c>
      <c r="DM210" s="3" t="s">
        <v>784</v>
      </c>
      <c r="DN210" s="3" t="s">
        <v>255</v>
      </c>
      <c r="DO210" s="3" t="s">
        <v>784</v>
      </c>
      <c r="DP210" s="3"/>
      <c r="DQ210" s="3"/>
      <c r="DR210" s="3"/>
      <c r="DS210" s="3"/>
      <c r="DT210" s="12">
        <f t="shared" si="670"/>
        <v>50</v>
      </c>
      <c r="DU210" s="12">
        <f t="shared" si="632"/>
        <v>20000</v>
      </c>
      <c r="DV210" s="3">
        <v>10000</v>
      </c>
      <c r="DW210" s="3">
        <v>10000</v>
      </c>
      <c r="DX210" s="3"/>
      <c r="DY210" s="3"/>
      <c r="DZ210" s="101" t="s">
        <v>1036</v>
      </c>
      <c r="EA210" s="101" t="s">
        <v>1036</v>
      </c>
      <c r="EB210" s="12"/>
      <c r="EC210" s="12"/>
      <c r="ED210" s="12">
        <v>0</v>
      </c>
      <c r="EE210" s="12">
        <f t="shared" si="633"/>
        <v>0</v>
      </c>
      <c r="EF210" s="3">
        <v>0</v>
      </c>
      <c r="EG210" s="3">
        <v>0</v>
      </c>
      <c r="EH210" s="3"/>
      <c r="EI210" s="3"/>
      <c r="EJ210" s="56" t="s">
        <v>839</v>
      </c>
      <c r="EK210" s="81">
        <v>50</v>
      </c>
      <c r="EL210" s="67" t="s">
        <v>430</v>
      </c>
      <c r="EM210" s="100">
        <v>100</v>
      </c>
      <c r="EN210" s="56"/>
      <c r="EO210" s="81"/>
      <c r="EP210" s="56"/>
      <c r="EQ210" s="81"/>
      <c r="ER210" s="3" t="s">
        <v>843</v>
      </c>
      <c r="ES210" s="3">
        <v>1</v>
      </c>
      <c r="ET210" s="3" t="s">
        <v>948</v>
      </c>
      <c r="EU210" s="3"/>
      <c r="EV210" s="3"/>
      <c r="EW210" s="3"/>
      <c r="EX210" s="1">
        <v>1353</v>
      </c>
      <c r="EZ210" s="1">
        <v>2</v>
      </c>
      <c r="FB210" s="1">
        <v>1</v>
      </c>
      <c r="FC210" s="1">
        <v>1</v>
      </c>
      <c r="FD210" s="1">
        <v>3</v>
      </c>
      <c r="FE210" s="9">
        <v>29969</v>
      </c>
      <c r="FF210" s="1">
        <v>1</v>
      </c>
      <c r="FG210" s="9">
        <v>31474</v>
      </c>
      <c r="FH210" s="1">
        <v>2</v>
      </c>
      <c r="FI210" s="1">
        <v>0</v>
      </c>
      <c r="FL210" s="1">
        <v>520</v>
      </c>
      <c r="FP210" s="1">
        <v>520</v>
      </c>
      <c r="FQ210" s="1">
        <v>4</v>
      </c>
      <c r="FR210" s="1" t="s">
        <v>65</v>
      </c>
      <c r="FS210" s="1">
        <v>0</v>
      </c>
      <c r="FT210">
        <v>3</v>
      </c>
      <c r="FU210">
        <v>12</v>
      </c>
      <c r="FV210" s="134">
        <v>34306</v>
      </c>
      <c r="FW210">
        <v>12</v>
      </c>
      <c r="FX210">
        <v>12</v>
      </c>
      <c r="FY210" s="134">
        <v>34315</v>
      </c>
      <c r="FZ210" s="134">
        <v>34285</v>
      </c>
      <c r="GA210" s="134">
        <v>34255</v>
      </c>
      <c r="GB210" s="134">
        <v>34225</v>
      </c>
      <c r="GC210" s="134">
        <v>34195</v>
      </c>
      <c r="GD210" s="134">
        <v>34165</v>
      </c>
      <c r="GE210" s="134">
        <v>34135</v>
      </c>
      <c r="GF210" s="134">
        <v>33950</v>
      </c>
      <c r="GG210" s="134">
        <v>34276</v>
      </c>
      <c r="GH210" s="134">
        <v>34246</v>
      </c>
      <c r="GI210" s="134">
        <v>34216</v>
      </c>
      <c r="GJ210" s="134">
        <v>34186</v>
      </c>
      <c r="GK210" s="134">
        <v>34156</v>
      </c>
      <c r="GL210" s="134">
        <v>34126</v>
      </c>
      <c r="GM210" s="134">
        <v>33941</v>
      </c>
      <c r="GN210">
        <v>1</v>
      </c>
      <c r="GO210">
        <v>0</v>
      </c>
      <c r="GP210">
        <v>0</v>
      </c>
      <c r="GQ210">
        <v>0</v>
      </c>
      <c r="GR210">
        <v>0</v>
      </c>
      <c r="GS210">
        <v>0</v>
      </c>
      <c r="GT210">
        <v>0</v>
      </c>
      <c r="GU210">
        <v>0</v>
      </c>
      <c r="GV210">
        <v>0</v>
      </c>
      <c r="GW210">
        <v>0</v>
      </c>
      <c r="GX210">
        <v>0</v>
      </c>
      <c r="GY210">
        <v>0</v>
      </c>
      <c r="GZ210">
        <v>0</v>
      </c>
      <c r="HA210">
        <v>0</v>
      </c>
      <c r="HB210">
        <v>14</v>
      </c>
      <c r="HC210">
        <v>0</v>
      </c>
      <c r="HD210">
        <v>0</v>
      </c>
      <c r="HE210">
        <v>0</v>
      </c>
      <c r="HF210">
        <v>0</v>
      </c>
      <c r="HG210">
        <v>0</v>
      </c>
      <c r="HH210">
        <v>0</v>
      </c>
      <c r="HI210">
        <v>0</v>
      </c>
      <c r="HJ210">
        <v>0</v>
      </c>
      <c r="HK210">
        <v>0</v>
      </c>
      <c r="HL210">
        <v>0</v>
      </c>
      <c r="HM210">
        <v>0</v>
      </c>
      <c r="HN210">
        <v>0</v>
      </c>
      <c r="HO210">
        <v>0</v>
      </c>
      <c r="HP210">
        <v>14</v>
      </c>
      <c r="HQ210"/>
      <c r="HR210"/>
      <c r="HS210"/>
      <c r="HT210"/>
      <c r="HU210"/>
      <c r="HV210"/>
      <c r="HW210">
        <v>0</v>
      </c>
      <c r="HX210"/>
      <c r="HY210"/>
      <c r="HZ210"/>
      <c r="IA210"/>
      <c r="IB210"/>
      <c r="IC210"/>
      <c r="ID210">
        <v>0</v>
      </c>
    </row>
    <row r="211" spans="1:238" s="1" customFormat="1" x14ac:dyDescent="0.2">
      <c r="A211" s="1" t="s">
        <v>252</v>
      </c>
      <c r="B211" s="1">
        <v>1993</v>
      </c>
      <c r="C211" s="1">
        <v>-7</v>
      </c>
      <c r="D211" s="1" t="s">
        <v>253</v>
      </c>
      <c r="E211" s="1" t="s">
        <v>254</v>
      </c>
      <c r="G211" s="1" t="s">
        <v>255</v>
      </c>
      <c r="H211" s="1" t="s">
        <v>255</v>
      </c>
      <c r="I211" s="1" t="s">
        <v>256</v>
      </c>
      <c r="T211" s="3">
        <v>1</v>
      </c>
      <c r="U211" s="7" t="s">
        <v>257</v>
      </c>
      <c r="V211" s="3" t="s">
        <v>188</v>
      </c>
      <c r="W211" s="3" t="s">
        <v>57</v>
      </c>
      <c r="X211" s="3" t="s">
        <v>180</v>
      </c>
      <c r="Y211" s="3" t="s">
        <v>57</v>
      </c>
      <c r="Z211" s="3" t="s">
        <v>180</v>
      </c>
      <c r="AA211" s="3" t="s">
        <v>57</v>
      </c>
      <c r="AB211" s="3" t="s">
        <v>180</v>
      </c>
      <c r="AC211" s="10" t="s">
        <v>258</v>
      </c>
      <c r="AD211" s="3" t="s">
        <v>259</v>
      </c>
      <c r="AE211" s="14" t="s">
        <v>60</v>
      </c>
      <c r="AF211" s="14">
        <v>1</v>
      </c>
      <c r="AG211" s="14" t="s">
        <v>517</v>
      </c>
      <c r="AH211" s="14"/>
      <c r="AI211" s="14"/>
      <c r="AJ211" s="3">
        <v>0</v>
      </c>
      <c r="AK211" s="62">
        <v>1</v>
      </c>
      <c r="AL211" s="28">
        <v>1</v>
      </c>
      <c r="AM211" s="28">
        <v>1</v>
      </c>
      <c r="AN211" s="28">
        <v>1</v>
      </c>
      <c r="AO211" s="28">
        <v>1</v>
      </c>
      <c r="AP211" s="28">
        <v>1</v>
      </c>
      <c r="AQ211" s="28">
        <v>1</v>
      </c>
      <c r="AR211" s="28"/>
      <c r="AS211" s="28">
        <v>0</v>
      </c>
      <c r="AU211" s="1">
        <v>0</v>
      </c>
      <c r="AV211" s="28">
        <v>1801</v>
      </c>
      <c r="AW211" s="1">
        <v>180110</v>
      </c>
      <c r="AX211" s="1">
        <v>1</v>
      </c>
      <c r="AY211" s="1">
        <v>0</v>
      </c>
      <c r="AZ211" s="1">
        <v>1</v>
      </c>
      <c r="BA211" s="1">
        <v>1</v>
      </c>
      <c r="BB211" s="1">
        <v>0</v>
      </c>
      <c r="BC211" s="1">
        <v>0</v>
      </c>
      <c r="BD211" s="3" t="s">
        <v>303</v>
      </c>
      <c r="BE211" s="3" t="s">
        <v>384</v>
      </c>
      <c r="BF211" s="5" t="s">
        <v>367</v>
      </c>
      <c r="BG211" s="5" t="s">
        <v>842</v>
      </c>
      <c r="BH211" s="5" t="s">
        <v>414</v>
      </c>
      <c r="BI211" s="5" t="s">
        <v>840</v>
      </c>
      <c r="BJ211" s="5" t="s">
        <v>367</v>
      </c>
      <c r="BK211" s="5" t="s">
        <v>1060</v>
      </c>
      <c r="BL211" s="5" t="s">
        <v>414</v>
      </c>
      <c r="BM211" s="5" t="s">
        <v>841</v>
      </c>
      <c r="BN211" s="161">
        <v>0</v>
      </c>
      <c r="BO211" s="161">
        <v>0</v>
      </c>
      <c r="BP211" s="3"/>
      <c r="BQ211" s="5" t="s">
        <v>689</v>
      </c>
      <c r="BR211" s="5" t="s">
        <v>762</v>
      </c>
      <c r="BS211" s="3" t="s">
        <v>385</v>
      </c>
      <c r="BT211" s="3">
        <v>1</v>
      </c>
      <c r="BU211" s="3">
        <v>2</v>
      </c>
      <c r="BV211" s="3">
        <v>0</v>
      </c>
      <c r="BW211" s="3" t="s">
        <v>255</v>
      </c>
      <c r="BX211" s="3" t="s">
        <v>1424</v>
      </c>
      <c r="BY211" s="3">
        <v>0</v>
      </c>
      <c r="BZ211" s="3">
        <v>1</v>
      </c>
      <c r="CA211" s="3">
        <v>0</v>
      </c>
      <c r="CB211" s="3">
        <v>1</v>
      </c>
      <c r="CC211" s="5">
        <f>CA210</f>
        <v>0</v>
      </c>
      <c r="CD211" s="3">
        <v>1</v>
      </c>
      <c r="CE211" s="3">
        <v>1</v>
      </c>
      <c r="CF211" s="3">
        <v>0</v>
      </c>
      <c r="CG211" s="3">
        <v>0</v>
      </c>
      <c r="CH211" s="3">
        <v>1</v>
      </c>
      <c r="CI211" s="3">
        <v>0</v>
      </c>
      <c r="CJ211" s="3">
        <v>182</v>
      </c>
      <c r="CK211" s="19" t="s">
        <v>1480</v>
      </c>
      <c r="CL211" s="12">
        <f t="shared" si="626"/>
        <v>49</v>
      </c>
      <c r="CM211" s="12">
        <f t="shared" si="639"/>
        <v>51</v>
      </c>
      <c r="CN211" s="12">
        <f t="shared" ref="CN211" si="725">CL210</f>
        <v>50</v>
      </c>
      <c r="CO211" s="3">
        <v>1</v>
      </c>
      <c r="CP211" s="3">
        <v>1</v>
      </c>
      <c r="CQ211" s="158"/>
      <c r="CR211" s="161"/>
      <c r="CS211" s="161"/>
      <c r="CT211" s="161"/>
      <c r="CU211" s="158"/>
      <c r="CV211" s="161"/>
      <c r="CW211" s="161"/>
      <c r="CX211" s="161"/>
      <c r="CY211" s="93">
        <v>0</v>
      </c>
      <c r="CZ211" s="93">
        <v>50</v>
      </c>
      <c r="DA211" s="11"/>
      <c r="DB211" s="11"/>
      <c r="DC211" s="11"/>
      <c r="DD211" s="96">
        <f t="shared" ref="DD211" si="726">100-EM211</f>
        <v>0</v>
      </c>
      <c r="DE211" s="96">
        <f t="shared" si="718"/>
        <v>49</v>
      </c>
      <c r="DF211" s="96">
        <f t="shared" si="636"/>
        <v>100</v>
      </c>
      <c r="DG211" s="96">
        <v>51</v>
      </c>
      <c r="DH211" s="96">
        <f>DD210</f>
        <v>50</v>
      </c>
      <c r="DI211" s="96">
        <f t="shared" si="638"/>
        <v>50</v>
      </c>
      <c r="DJ211" s="3">
        <v>1</v>
      </c>
      <c r="DK211" s="3" t="s">
        <v>320</v>
      </c>
      <c r="DL211" s="3">
        <v>0</v>
      </c>
      <c r="DM211" s="3" t="s">
        <v>784</v>
      </c>
      <c r="DN211" s="3" t="s">
        <v>255</v>
      </c>
      <c r="DO211" s="3" t="s">
        <v>784</v>
      </c>
      <c r="DP211" s="3"/>
      <c r="DQ211" s="3"/>
      <c r="DR211" s="3"/>
      <c r="DS211" s="3"/>
      <c r="DT211" s="12">
        <f t="shared" si="675"/>
        <v>50</v>
      </c>
      <c r="DU211" s="12">
        <f t="shared" si="632"/>
        <v>20000</v>
      </c>
      <c r="DV211" s="3">
        <v>10000</v>
      </c>
      <c r="DW211" s="3">
        <v>10000</v>
      </c>
      <c r="DX211" s="3"/>
      <c r="DY211" s="3"/>
      <c r="DZ211" s="101" t="s">
        <v>1036</v>
      </c>
      <c r="EA211" s="101" t="s">
        <v>1036</v>
      </c>
      <c r="EB211" s="12"/>
      <c r="EC211" s="12"/>
      <c r="ED211" s="12">
        <v>0</v>
      </c>
      <c r="EE211" s="12">
        <f t="shared" si="633"/>
        <v>0</v>
      </c>
      <c r="EF211" s="3">
        <v>0</v>
      </c>
      <c r="EG211" s="3">
        <v>0</v>
      </c>
      <c r="EH211" s="3"/>
      <c r="EI211" s="3"/>
      <c r="EJ211" s="56" t="s">
        <v>839</v>
      </c>
      <c r="EK211" s="81">
        <v>50</v>
      </c>
      <c r="EL211" s="67" t="s">
        <v>430</v>
      </c>
      <c r="EM211" s="100">
        <v>100</v>
      </c>
      <c r="EN211" s="56"/>
      <c r="EO211" s="81"/>
      <c r="EP211" s="56"/>
      <c r="EQ211" s="81"/>
      <c r="ER211" s="3" t="s">
        <v>843</v>
      </c>
      <c r="ES211" s="3">
        <v>1</v>
      </c>
      <c r="ET211" s="3" t="s">
        <v>948</v>
      </c>
      <c r="EU211" s="3"/>
      <c r="EV211" s="3"/>
      <c r="EW211" s="3"/>
      <c r="EX211" s="1">
        <v>1353</v>
      </c>
      <c r="EZ211" s="1">
        <v>2</v>
      </c>
      <c r="FB211" s="1">
        <v>1</v>
      </c>
      <c r="FC211" s="1">
        <v>1</v>
      </c>
      <c r="FD211" s="1">
        <v>3</v>
      </c>
      <c r="FE211" s="9">
        <v>29969</v>
      </c>
      <c r="FF211" s="1">
        <v>1</v>
      </c>
      <c r="FG211" s="9">
        <v>31474</v>
      </c>
      <c r="FH211" s="1">
        <v>2</v>
      </c>
      <c r="FI211" s="1">
        <v>0</v>
      </c>
      <c r="FL211" s="1">
        <v>520</v>
      </c>
      <c r="FP211" s="1">
        <v>520</v>
      </c>
      <c r="FQ211" s="1">
        <v>4</v>
      </c>
      <c r="FR211" s="1" t="s">
        <v>65</v>
      </c>
      <c r="FS211" s="1">
        <v>0</v>
      </c>
      <c r="FT211">
        <v>3</v>
      </c>
      <c r="FU211">
        <v>12</v>
      </c>
      <c r="FV211" s="134">
        <v>34306</v>
      </c>
      <c r="FW211">
        <v>12</v>
      </c>
      <c r="FX211">
        <v>12</v>
      </c>
      <c r="FY211" s="134">
        <v>34315</v>
      </c>
      <c r="FZ211" s="134">
        <v>34285</v>
      </c>
      <c r="GA211" s="134">
        <v>34255</v>
      </c>
      <c r="GB211" s="134">
        <v>34225</v>
      </c>
      <c r="GC211" s="134">
        <v>34195</v>
      </c>
      <c r="GD211" s="134">
        <v>34165</v>
      </c>
      <c r="GE211" s="134">
        <v>34135</v>
      </c>
      <c r="GF211" s="134">
        <v>33950</v>
      </c>
      <c r="GG211" s="134">
        <v>34276</v>
      </c>
      <c r="GH211" s="134">
        <v>34246</v>
      </c>
      <c r="GI211" s="134">
        <v>34216</v>
      </c>
      <c r="GJ211" s="134">
        <v>34186</v>
      </c>
      <c r="GK211" s="134">
        <v>34156</v>
      </c>
      <c r="GL211" s="134">
        <v>34126</v>
      </c>
      <c r="GM211" s="134">
        <v>33941</v>
      </c>
      <c r="GN211">
        <v>1</v>
      </c>
      <c r="GO211">
        <v>0</v>
      </c>
      <c r="GP211">
        <v>0</v>
      </c>
      <c r="GQ211">
        <v>0</v>
      </c>
      <c r="GR211">
        <v>0</v>
      </c>
      <c r="GS211">
        <v>0</v>
      </c>
      <c r="GT211">
        <v>0</v>
      </c>
      <c r="GU211">
        <v>0</v>
      </c>
      <c r="GV211">
        <v>0</v>
      </c>
      <c r="GW211">
        <v>0</v>
      </c>
      <c r="GX211">
        <v>0</v>
      </c>
      <c r="GY211">
        <v>0</v>
      </c>
      <c r="GZ211">
        <v>0</v>
      </c>
      <c r="HA211">
        <v>0</v>
      </c>
      <c r="HB211">
        <v>14</v>
      </c>
      <c r="HC211">
        <v>0</v>
      </c>
      <c r="HD211">
        <v>0</v>
      </c>
      <c r="HE211">
        <v>0</v>
      </c>
      <c r="HF211">
        <v>0</v>
      </c>
      <c r="HG211">
        <v>0</v>
      </c>
      <c r="HH211">
        <v>0</v>
      </c>
      <c r="HI211">
        <v>0</v>
      </c>
      <c r="HJ211">
        <v>0</v>
      </c>
      <c r="HK211">
        <v>0</v>
      </c>
      <c r="HL211">
        <v>0</v>
      </c>
      <c r="HM211">
        <v>0</v>
      </c>
      <c r="HN211">
        <v>0</v>
      </c>
      <c r="HO211">
        <v>0</v>
      </c>
      <c r="HP211">
        <v>14</v>
      </c>
      <c r="HQ211"/>
      <c r="HR211"/>
      <c r="HS211"/>
      <c r="HT211"/>
      <c r="HU211"/>
      <c r="HV211"/>
      <c r="HW211">
        <v>1</v>
      </c>
      <c r="HX211"/>
      <c r="HY211"/>
      <c r="HZ211"/>
      <c r="IA211"/>
      <c r="IB211"/>
      <c r="IC211"/>
      <c r="ID211">
        <v>1</v>
      </c>
    </row>
    <row r="212" spans="1:238" s="1" customFormat="1" x14ac:dyDescent="0.2">
      <c r="A212" s="1" t="s">
        <v>266</v>
      </c>
      <c r="B212" s="1">
        <v>1997</v>
      </c>
      <c r="C212" s="1">
        <v>-7</v>
      </c>
      <c r="D212" s="1" t="s">
        <v>267</v>
      </c>
      <c r="E212" s="1" t="s">
        <v>268</v>
      </c>
      <c r="G212" s="1" t="s">
        <v>556</v>
      </c>
      <c r="H212" s="1" t="s">
        <v>557</v>
      </c>
      <c r="I212" s="1" t="s">
        <v>558</v>
      </c>
      <c r="J212" s="1" t="s">
        <v>269</v>
      </c>
      <c r="K212" s="1" t="s">
        <v>270</v>
      </c>
      <c r="T212" s="3">
        <v>1</v>
      </c>
      <c r="U212" s="3" t="s">
        <v>559</v>
      </c>
      <c r="V212" s="3" t="s">
        <v>560</v>
      </c>
      <c r="W212" s="3" t="s">
        <v>57</v>
      </c>
      <c r="X212" s="3" t="s">
        <v>142</v>
      </c>
      <c r="Y212" s="3" t="s">
        <v>57</v>
      </c>
      <c r="Z212" s="3" t="s">
        <v>142</v>
      </c>
      <c r="AA212" s="3"/>
      <c r="AB212" s="3"/>
      <c r="AC212" s="10" t="s">
        <v>142</v>
      </c>
      <c r="AD212" s="3" t="s">
        <v>561</v>
      </c>
      <c r="AE212" s="14" t="s">
        <v>562</v>
      </c>
      <c r="AF212" s="3"/>
      <c r="AG212" s="3"/>
      <c r="AH212" s="3"/>
      <c r="AI212" s="3"/>
      <c r="AJ212" s="3">
        <v>1</v>
      </c>
      <c r="AK212" s="62">
        <v>1</v>
      </c>
      <c r="AL212" s="28">
        <v>1</v>
      </c>
      <c r="AM212" s="28">
        <v>1</v>
      </c>
      <c r="AN212" s="28">
        <v>1</v>
      </c>
      <c r="AO212" s="28">
        <v>1</v>
      </c>
      <c r="AP212" s="28">
        <v>1</v>
      </c>
      <c r="AQ212" s="28">
        <v>1</v>
      </c>
      <c r="AR212" s="28"/>
      <c r="AS212" s="28">
        <v>0</v>
      </c>
      <c r="AU212" s="1">
        <v>0</v>
      </c>
      <c r="AV212" s="28">
        <v>1900</v>
      </c>
      <c r="AW212" s="1">
        <v>190010</v>
      </c>
      <c r="AX212" s="1">
        <v>1</v>
      </c>
      <c r="AY212" s="1">
        <v>0</v>
      </c>
      <c r="AZ212" s="1">
        <v>1</v>
      </c>
      <c r="BA212" s="1">
        <v>0</v>
      </c>
      <c r="BB212" s="1">
        <v>0</v>
      </c>
      <c r="BC212" s="1">
        <v>0</v>
      </c>
      <c r="BD212" s="3" t="s">
        <v>388</v>
      </c>
      <c r="BE212" s="3" t="s">
        <v>389</v>
      </c>
      <c r="BF212" s="3">
        <v>10</v>
      </c>
      <c r="BG212" s="3" t="s">
        <v>1061</v>
      </c>
      <c r="BH212" s="3">
        <v>1997</v>
      </c>
      <c r="BI212" s="3" t="s">
        <v>844</v>
      </c>
      <c r="BJ212" s="3">
        <v>11</v>
      </c>
      <c r="BK212" s="3">
        <v>7</v>
      </c>
      <c r="BL212" s="3">
        <v>1997</v>
      </c>
      <c r="BM212" s="3"/>
      <c r="BN212" s="161">
        <v>1</v>
      </c>
      <c r="BO212" s="161">
        <v>1</v>
      </c>
      <c r="BP212" s="3"/>
      <c r="BQ212" s="3" t="s">
        <v>772</v>
      </c>
      <c r="BR212" s="3">
        <v>0</v>
      </c>
      <c r="BS212" s="3" t="s">
        <v>453</v>
      </c>
      <c r="BT212" s="3">
        <v>1</v>
      </c>
      <c r="BU212" s="3">
        <v>2</v>
      </c>
      <c r="BV212" s="3">
        <v>1</v>
      </c>
      <c r="BW212" s="3" t="s">
        <v>268</v>
      </c>
      <c r="BX212" s="3" t="s">
        <v>320</v>
      </c>
      <c r="BY212" s="3">
        <v>1</v>
      </c>
      <c r="BZ212" s="3">
        <v>0</v>
      </c>
      <c r="CA212" s="3">
        <v>0</v>
      </c>
      <c r="CB212" s="3">
        <v>1</v>
      </c>
      <c r="CC212" s="5">
        <f>CA213</f>
        <v>0</v>
      </c>
      <c r="CD212" s="3">
        <v>1</v>
      </c>
      <c r="CE212" s="3">
        <v>1</v>
      </c>
      <c r="CF212" s="3">
        <v>0</v>
      </c>
      <c r="CG212" s="3">
        <v>0</v>
      </c>
      <c r="CH212" s="3">
        <v>1</v>
      </c>
      <c r="CI212" s="3">
        <v>0</v>
      </c>
      <c r="CJ212" s="3">
        <v>191</v>
      </c>
      <c r="CK212" s="19" t="s">
        <v>1479</v>
      </c>
      <c r="CL212" s="12">
        <f t="shared" si="626"/>
        <v>0</v>
      </c>
      <c r="CM212" s="12">
        <f t="shared" si="639"/>
        <v>100</v>
      </c>
      <c r="CN212" s="12">
        <f t="shared" ref="CN212" si="727">CL213</f>
        <v>96.3</v>
      </c>
      <c r="CO212" s="3">
        <v>1</v>
      </c>
      <c r="CP212" s="3">
        <v>1</v>
      </c>
      <c r="CQ212" s="3">
        <v>0</v>
      </c>
      <c r="CR212" s="161">
        <v>0</v>
      </c>
      <c r="CS212" s="161">
        <v>1</v>
      </c>
      <c r="CT212" s="161">
        <v>0</v>
      </c>
      <c r="CU212" s="3">
        <v>0</v>
      </c>
      <c r="CV212" s="161">
        <v>0</v>
      </c>
      <c r="CW212" s="161">
        <v>1</v>
      </c>
      <c r="CX212" s="161">
        <v>0</v>
      </c>
      <c r="CY212" s="3">
        <v>71.19140625</v>
      </c>
      <c r="CZ212" s="3">
        <v>70.796829370045884</v>
      </c>
      <c r="DA212" s="3">
        <v>0</v>
      </c>
      <c r="DB212" s="3">
        <v>0</v>
      </c>
      <c r="DC212" s="3">
        <v>0</v>
      </c>
      <c r="DD212" s="12">
        <f t="shared" ref="DD212" si="728">100-EK212</f>
        <v>0</v>
      </c>
      <c r="DE212" s="12">
        <f t="shared" si="718"/>
        <v>0</v>
      </c>
      <c r="DF212" s="12">
        <f t="shared" si="630"/>
        <v>100</v>
      </c>
      <c r="DG212" s="12">
        <f t="shared" si="689"/>
        <v>100</v>
      </c>
      <c r="DH212" s="12">
        <f>DD213</f>
        <v>98</v>
      </c>
      <c r="DI212" s="12">
        <f t="shared" si="631"/>
        <v>98</v>
      </c>
      <c r="DJ212" s="3">
        <v>1</v>
      </c>
      <c r="DK212" s="3" t="s">
        <v>320</v>
      </c>
      <c r="DL212" s="3">
        <v>0</v>
      </c>
      <c r="DM212" s="3" t="s">
        <v>845</v>
      </c>
      <c r="DN212" s="3" t="s">
        <v>269</v>
      </c>
      <c r="DO212" s="3" t="s">
        <v>846</v>
      </c>
      <c r="DP212" s="3"/>
      <c r="DQ212" s="3"/>
      <c r="DR212" s="3"/>
      <c r="DS212" s="3"/>
      <c r="DT212" s="12">
        <f t="shared" si="670"/>
        <v>70.796829370045884</v>
      </c>
      <c r="DU212" s="12">
        <f t="shared" si="632"/>
        <v>119850</v>
      </c>
      <c r="DV212" s="3">
        <v>84850</v>
      </c>
      <c r="DW212" s="3">
        <v>35000</v>
      </c>
      <c r="DX212" s="3"/>
      <c r="DY212" s="3"/>
      <c r="DZ212" s="101" t="s">
        <v>1038</v>
      </c>
      <c r="EA212" s="101" t="s">
        <v>1037</v>
      </c>
      <c r="EB212" s="12"/>
      <c r="EC212" s="12"/>
      <c r="ED212" s="12">
        <f t="shared" si="671"/>
        <v>71.19140625</v>
      </c>
      <c r="EE212" s="12">
        <f t="shared" si="633"/>
        <v>3072</v>
      </c>
      <c r="EF212" s="3">
        <v>2187</v>
      </c>
      <c r="EG212" s="3">
        <v>885</v>
      </c>
      <c r="EH212" s="3"/>
      <c r="EI212" s="3"/>
      <c r="EJ212" s="78" t="s">
        <v>978</v>
      </c>
      <c r="EK212" s="85">
        <v>100</v>
      </c>
      <c r="EL212" s="68" t="s">
        <v>942</v>
      </c>
      <c r="EM212" s="82">
        <v>2</v>
      </c>
      <c r="EN212" s="56"/>
      <c r="EO212" s="81"/>
      <c r="EP212" s="56"/>
      <c r="EQ212" s="81"/>
      <c r="ER212" s="1" t="s">
        <v>1452</v>
      </c>
      <c r="ES212" s="3">
        <v>1</v>
      </c>
      <c r="ET212" s="3" t="s">
        <v>948</v>
      </c>
      <c r="EU212" s="3"/>
      <c r="EV212" s="3"/>
      <c r="EW212" s="3"/>
      <c r="EX212" s="1" t="s">
        <v>563</v>
      </c>
      <c r="EZ212" s="1">
        <v>2</v>
      </c>
      <c r="FB212" s="1">
        <v>2</v>
      </c>
      <c r="FC212" s="1">
        <v>1</v>
      </c>
      <c r="FD212" s="1">
        <v>3</v>
      </c>
      <c r="FE212" s="9">
        <v>26136</v>
      </c>
      <c r="FF212" s="1">
        <v>1</v>
      </c>
      <c r="FG212" s="9">
        <v>30453</v>
      </c>
      <c r="FH212" s="1">
        <v>1</v>
      </c>
      <c r="FI212" s="1">
        <v>0</v>
      </c>
      <c r="FL212" s="1">
        <v>625</v>
      </c>
      <c r="FP212" s="1">
        <v>625</v>
      </c>
      <c r="FQ212" s="1">
        <v>4</v>
      </c>
      <c r="FR212" s="1" t="s">
        <v>65</v>
      </c>
      <c r="FS212" s="1">
        <v>0</v>
      </c>
      <c r="FT212">
        <v>28</v>
      </c>
      <c r="FU212">
        <v>10</v>
      </c>
      <c r="FV212" s="134">
        <v>35731</v>
      </c>
      <c r="FW212">
        <v>11</v>
      </c>
      <c r="FX212">
        <v>7</v>
      </c>
      <c r="FY212" s="134">
        <v>35741</v>
      </c>
      <c r="FZ212" s="134">
        <v>35711</v>
      </c>
      <c r="GA212" s="134">
        <v>35681</v>
      </c>
      <c r="GB212" s="134">
        <v>35651</v>
      </c>
      <c r="GC212" s="134">
        <v>35621</v>
      </c>
      <c r="GD212" s="134">
        <v>35591</v>
      </c>
      <c r="GE212" s="134">
        <v>35561</v>
      </c>
      <c r="GF212" s="134">
        <v>35376</v>
      </c>
      <c r="GG212" s="134">
        <v>35701</v>
      </c>
      <c r="GH212" s="134">
        <v>35671</v>
      </c>
      <c r="GI212" s="134">
        <v>35641</v>
      </c>
      <c r="GJ212" s="134">
        <v>35611</v>
      </c>
      <c r="GK212" s="134">
        <v>35581</v>
      </c>
      <c r="GL212" s="134">
        <v>35551</v>
      </c>
      <c r="GM212" s="134">
        <v>35366</v>
      </c>
      <c r="GN212">
        <v>1</v>
      </c>
      <c r="GO212">
        <v>22</v>
      </c>
      <c r="GP212">
        <v>3</v>
      </c>
      <c r="GQ212">
        <v>135</v>
      </c>
      <c r="GR212">
        <v>3</v>
      </c>
      <c r="GS212">
        <v>169</v>
      </c>
      <c r="GT212">
        <v>3</v>
      </c>
      <c r="GU212">
        <v>171</v>
      </c>
      <c r="GV212">
        <v>477</v>
      </c>
      <c r="GW212">
        <v>173</v>
      </c>
      <c r="GX212">
        <v>477</v>
      </c>
      <c r="GY212">
        <v>305</v>
      </c>
      <c r="GZ212">
        <v>477</v>
      </c>
      <c r="HA212">
        <v>1769</v>
      </c>
      <c r="HB212">
        <v>883</v>
      </c>
      <c r="HC212">
        <v>25</v>
      </c>
      <c r="HD212">
        <v>0</v>
      </c>
      <c r="HE212">
        <v>135</v>
      </c>
      <c r="HF212">
        <v>0</v>
      </c>
      <c r="HG212">
        <v>171</v>
      </c>
      <c r="HH212">
        <v>400</v>
      </c>
      <c r="HI212">
        <v>171</v>
      </c>
      <c r="HJ212">
        <v>474</v>
      </c>
      <c r="HK212">
        <v>173</v>
      </c>
      <c r="HL212">
        <v>474</v>
      </c>
      <c r="HM212">
        <v>307</v>
      </c>
      <c r="HN212">
        <v>474</v>
      </c>
      <c r="HO212">
        <v>1617</v>
      </c>
      <c r="HP212">
        <v>880</v>
      </c>
      <c r="HQ212">
        <v>1</v>
      </c>
      <c r="HR212">
        <v>1</v>
      </c>
      <c r="HS212">
        <v>0.29947460595446601</v>
      </c>
      <c r="HT212">
        <v>0.26511627906976698</v>
      </c>
      <c r="HU212">
        <v>0.26738794435857799</v>
      </c>
      <c r="HV212">
        <v>0.39308578745198502</v>
      </c>
      <c r="HW212">
        <v>0.64757709251101303</v>
      </c>
      <c r="HX212">
        <v>0.88</v>
      </c>
      <c r="HY212">
        <v>0.97826086956521696</v>
      </c>
      <c r="HZ212">
        <v>0.98255813953488402</v>
      </c>
      <c r="IA212">
        <v>0.26388888888888901</v>
      </c>
      <c r="IB212">
        <v>0.26615384615384602</v>
      </c>
      <c r="IC212">
        <v>0.39002557544756999</v>
      </c>
      <c r="ID212">
        <v>0.66704374057315197</v>
      </c>
    </row>
    <row r="213" spans="1:238" s="1" customFormat="1" x14ac:dyDescent="0.2">
      <c r="A213" s="1" t="s">
        <v>266</v>
      </c>
      <c r="B213" s="1">
        <v>1997</v>
      </c>
      <c r="C213" s="1">
        <v>-7</v>
      </c>
      <c r="D213" s="1" t="s">
        <v>267</v>
      </c>
      <c r="E213" s="1" t="s">
        <v>268</v>
      </c>
      <c r="G213" s="1" t="s">
        <v>556</v>
      </c>
      <c r="H213" s="1" t="s">
        <v>557</v>
      </c>
      <c r="I213" s="1" t="s">
        <v>558</v>
      </c>
      <c r="J213" s="1" t="s">
        <v>269</v>
      </c>
      <c r="K213" s="1" t="s">
        <v>270</v>
      </c>
      <c r="T213" s="3">
        <v>1</v>
      </c>
      <c r="U213" s="3" t="s">
        <v>559</v>
      </c>
      <c r="V213" s="3" t="s">
        <v>560</v>
      </c>
      <c r="W213" s="3" t="s">
        <v>57</v>
      </c>
      <c r="X213" s="3" t="s">
        <v>142</v>
      </c>
      <c r="Y213" s="3" t="s">
        <v>57</v>
      </c>
      <c r="Z213" s="3" t="s">
        <v>142</v>
      </c>
      <c r="AA213" s="3"/>
      <c r="AB213" s="3"/>
      <c r="AC213" s="10" t="s">
        <v>142</v>
      </c>
      <c r="AD213" s="3" t="s">
        <v>561</v>
      </c>
      <c r="AE213" s="14" t="s">
        <v>562</v>
      </c>
      <c r="AF213" s="3"/>
      <c r="AG213" s="3"/>
      <c r="AH213" s="3"/>
      <c r="AI213" s="3"/>
      <c r="AJ213" s="3">
        <v>1</v>
      </c>
      <c r="AK213" s="62">
        <v>1</v>
      </c>
      <c r="AL213" s="28">
        <v>1</v>
      </c>
      <c r="AM213" s="28">
        <v>1</v>
      </c>
      <c r="AN213" s="28">
        <v>1</v>
      </c>
      <c r="AO213" s="28">
        <v>1</v>
      </c>
      <c r="AP213" s="28">
        <v>1</v>
      </c>
      <c r="AQ213" s="28">
        <v>1</v>
      </c>
      <c r="AR213" s="28"/>
      <c r="AS213" s="28">
        <v>0</v>
      </c>
      <c r="AU213" s="1">
        <v>0</v>
      </c>
      <c r="AV213" s="28">
        <v>1900</v>
      </c>
      <c r="AW213" s="1">
        <v>190010</v>
      </c>
      <c r="AX213" s="1">
        <v>1</v>
      </c>
      <c r="AY213" s="1">
        <v>0</v>
      </c>
      <c r="AZ213" s="1">
        <v>1</v>
      </c>
      <c r="BA213" s="1">
        <v>0</v>
      </c>
      <c r="BB213" s="1">
        <v>0</v>
      </c>
      <c r="BC213" s="1">
        <v>0</v>
      </c>
      <c r="BD213" s="3" t="s">
        <v>388</v>
      </c>
      <c r="BE213" s="3" t="s">
        <v>389</v>
      </c>
      <c r="BF213" s="3">
        <v>10</v>
      </c>
      <c r="BG213" s="3" t="s">
        <v>1061</v>
      </c>
      <c r="BH213" s="3">
        <v>1997</v>
      </c>
      <c r="BI213" s="3" t="s">
        <v>844</v>
      </c>
      <c r="BJ213" s="3">
        <v>11</v>
      </c>
      <c r="BK213" s="3">
        <v>7</v>
      </c>
      <c r="BL213" s="3">
        <v>1997</v>
      </c>
      <c r="BM213" s="3"/>
      <c r="BN213" s="161">
        <v>1</v>
      </c>
      <c r="BO213" s="161">
        <v>1</v>
      </c>
      <c r="BP213" s="3"/>
      <c r="BQ213" s="3" t="s">
        <v>772</v>
      </c>
      <c r="BR213" s="3">
        <v>0</v>
      </c>
      <c r="BS213" s="3" t="s">
        <v>453</v>
      </c>
      <c r="BT213" s="3">
        <v>1</v>
      </c>
      <c r="BU213" s="3">
        <v>2</v>
      </c>
      <c r="BV213" s="3">
        <v>1</v>
      </c>
      <c r="BW213" s="3" t="s">
        <v>269</v>
      </c>
      <c r="BX213" s="3" t="s">
        <v>1424</v>
      </c>
      <c r="BY213" s="3">
        <v>0</v>
      </c>
      <c r="BZ213" s="3">
        <v>1</v>
      </c>
      <c r="CA213" s="3">
        <v>0</v>
      </c>
      <c r="CB213" s="3">
        <v>1</v>
      </c>
      <c r="CC213" s="5">
        <f>CA212</f>
        <v>0</v>
      </c>
      <c r="CD213" s="3">
        <v>1</v>
      </c>
      <c r="CE213" s="3">
        <v>1</v>
      </c>
      <c r="CF213" s="3">
        <v>0</v>
      </c>
      <c r="CG213" s="3">
        <v>0</v>
      </c>
      <c r="CH213" s="3">
        <v>1</v>
      </c>
      <c r="CI213" s="3">
        <v>0</v>
      </c>
      <c r="CJ213" s="3">
        <v>192</v>
      </c>
      <c r="CK213" s="19" t="s">
        <v>1480</v>
      </c>
      <c r="CL213" s="12">
        <f t="shared" si="626"/>
        <v>96.3</v>
      </c>
      <c r="CM213" s="12">
        <v>3.7</v>
      </c>
      <c r="CN213" s="12">
        <f t="shared" ref="CN213" si="729">CL212</f>
        <v>0</v>
      </c>
      <c r="CO213" s="3">
        <v>1</v>
      </c>
      <c r="CP213" s="3">
        <v>1</v>
      </c>
      <c r="CQ213" s="92">
        <v>0</v>
      </c>
      <c r="CR213" s="161">
        <v>0</v>
      </c>
      <c r="CS213" s="161">
        <v>1</v>
      </c>
      <c r="CT213" s="161">
        <v>0</v>
      </c>
      <c r="CU213" s="92">
        <v>0</v>
      </c>
      <c r="CV213" s="161">
        <v>0</v>
      </c>
      <c r="CW213" s="161">
        <v>1</v>
      </c>
      <c r="CX213" s="161">
        <v>0</v>
      </c>
      <c r="CY213" s="92">
        <v>28.80859375</v>
      </c>
      <c r="CZ213" s="92">
        <v>29.203170629954112</v>
      </c>
      <c r="DA213" s="92">
        <v>0</v>
      </c>
      <c r="DB213" s="92">
        <v>0</v>
      </c>
      <c r="DC213" s="92">
        <v>0</v>
      </c>
      <c r="DD213" s="12">
        <f t="shared" ref="DD213" si="730">100-EM213</f>
        <v>98</v>
      </c>
      <c r="DE213" s="12">
        <f t="shared" si="718"/>
        <v>98</v>
      </c>
      <c r="DF213" s="12">
        <f t="shared" si="636"/>
        <v>2</v>
      </c>
      <c r="DG213" s="12">
        <f t="shared" ref="DG213:DG217" si="731">EM213</f>
        <v>2</v>
      </c>
      <c r="DH213" s="12">
        <f>DD212</f>
        <v>0</v>
      </c>
      <c r="DI213" s="12">
        <f t="shared" si="638"/>
        <v>0</v>
      </c>
      <c r="DJ213" s="3">
        <v>1</v>
      </c>
      <c r="DK213" s="3" t="s">
        <v>320</v>
      </c>
      <c r="DL213" s="3">
        <v>0</v>
      </c>
      <c r="DM213" s="3" t="s">
        <v>845</v>
      </c>
      <c r="DN213" s="3" t="s">
        <v>269</v>
      </c>
      <c r="DO213" s="3" t="s">
        <v>846</v>
      </c>
      <c r="DP213" s="3"/>
      <c r="DQ213" s="3"/>
      <c r="DR213" s="3"/>
      <c r="DS213" s="3"/>
      <c r="DT213" s="12">
        <f t="shared" si="675"/>
        <v>29.203170629954112</v>
      </c>
      <c r="DU213" s="12">
        <f t="shared" si="632"/>
        <v>119850</v>
      </c>
      <c r="DV213" s="3">
        <v>84850</v>
      </c>
      <c r="DW213" s="3">
        <v>35000</v>
      </c>
      <c r="DX213" s="3"/>
      <c r="DY213" s="3"/>
      <c r="DZ213" s="101" t="s">
        <v>1038</v>
      </c>
      <c r="EA213" s="101" t="s">
        <v>1037</v>
      </c>
      <c r="EB213" s="12"/>
      <c r="EC213" s="12"/>
      <c r="ED213" s="12">
        <f t="shared" si="676"/>
        <v>28.80859375</v>
      </c>
      <c r="EE213" s="12">
        <f t="shared" si="633"/>
        <v>3072</v>
      </c>
      <c r="EF213" s="3">
        <v>2187</v>
      </c>
      <c r="EG213" s="3">
        <v>885</v>
      </c>
      <c r="EH213" s="3"/>
      <c r="EI213" s="3"/>
      <c r="EJ213" s="78" t="s">
        <v>978</v>
      </c>
      <c r="EK213" s="85">
        <v>100</v>
      </c>
      <c r="EL213" s="68" t="s">
        <v>942</v>
      </c>
      <c r="EM213" s="82">
        <v>2</v>
      </c>
      <c r="EN213" s="56"/>
      <c r="EO213" s="81"/>
      <c r="EP213" s="56"/>
      <c r="EQ213" s="81"/>
      <c r="ER213" s="1" t="s">
        <v>1452</v>
      </c>
      <c r="ES213" s="3">
        <v>1</v>
      </c>
      <c r="ET213" s="3" t="s">
        <v>948</v>
      </c>
      <c r="EU213" s="3"/>
      <c r="EV213" s="3"/>
      <c r="EW213" s="3"/>
      <c r="EX213" s="1" t="s">
        <v>563</v>
      </c>
      <c r="EZ213" s="1">
        <v>2</v>
      </c>
      <c r="FB213" s="1">
        <v>2</v>
      </c>
      <c r="FC213" s="1">
        <v>1</v>
      </c>
      <c r="FD213" s="1">
        <v>3</v>
      </c>
      <c r="FE213" s="9">
        <v>26136</v>
      </c>
      <c r="FF213" s="1">
        <v>1</v>
      </c>
      <c r="FG213" s="9">
        <v>30453</v>
      </c>
      <c r="FH213" s="1">
        <v>1</v>
      </c>
      <c r="FI213" s="1">
        <v>0</v>
      </c>
      <c r="FL213" s="1">
        <v>625</v>
      </c>
      <c r="FP213" s="1">
        <v>625</v>
      </c>
      <c r="FQ213" s="1">
        <v>4</v>
      </c>
      <c r="FR213" s="1" t="s">
        <v>65</v>
      </c>
      <c r="FS213" s="1">
        <v>0</v>
      </c>
      <c r="FT213">
        <v>28</v>
      </c>
      <c r="FU213">
        <v>10</v>
      </c>
      <c r="FV213" s="134">
        <v>35731</v>
      </c>
      <c r="FW213">
        <v>11</v>
      </c>
      <c r="FX213">
        <v>7</v>
      </c>
      <c r="FY213" s="134">
        <v>35741</v>
      </c>
      <c r="FZ213" s="134">
        <v>35711</v>
      </c>
      <c r="GA213" s="134">
        <v>35681</v>
      </c>
      <c r="GB213" s="134">
        <v>35651</v>
      </c>
      <c r="GC213" s="134">
        <v>35621</v>
      </c>
      <c r="GD213" s="134">
        <v>35591</v>
      </c>
      <c r="GE213" s="134">
        <v>35561</v>
      </c>
      <c r="GF213" s="134">
        <v>35376</v>
      </c>
      <c r="GG213" s="134">
        <v>35701</v>
      </c>
      <c r="GH213" s="134">
        <v>35671</v>
      </c>
      <c r="GI213" s="134">
        <v>35641</v>
      </c>
      <c r="GJ213" s="134">
        <v>35611</v>
      </c>
      <c r="GK213" s="134">
        <v>35581</v>
      </c>
      <c r="GL213" s="134">
        <v>35551</v>
      </c>
      <c r="GM213" s="134">
        <v>35366</v>
      </c>
      <c r="GN213">
        <v>1</v>
      </c>
      <c r="GO213">
        <v>22</v>
      </c>
      <c r="GP213">
        <v>3</v>
      </c>
      <c r="GQ213">
        <v>135</v>
      </c>
      <c r="GR213">
        <v>3</v>
      </c>
      <c r="GS213">
        <v>169</v>
      </c>
      <c r="GT213">
        <v>3</v>
      </c>
      <c r="GU213">
        <v>171</v>
      </c>
      <c r="GV213">
        <v>477</v>
      </c>
      <c r="GW213">
        <v>173</v>
      </c>
      <c r="GX213">
        <v>477</v>
      </c>
      <c r="GY213">
        <v>305</v>
      </c>
      <c r="GZ213">
        <v>477</v>
      </c>
      <c r="HA213">
        <v>1769</v>
      </c>
      <c r="HB213">
        <v>883</v>
      </c>
      <c r="HC213">
        <v>25</v>
      </c>
      <c r="HD213">
        <v>0</v>
      </c>
      <c r="HE213">
        <v>135</v>
      </c>
      <c r="HF213">
        <v>0</v>
      </c>
      <c r="HG213">
        <v>171</v>
      </c>
      <c r="HH213">
        <v>400</v>
      </c>
      <c r="HI213">
        <v>171</v>
      </c>
      <c r="HJ213">
        <v>474</v>
      </c>
      <c r="HK213">
        <v>173</v>
      </c>
      <c r="HL213">
        <v>474</v>
      </c>
      <c r="HM213">
        <v>307</v>
      </c>
      <c r="HN213">
        <v>474</v>
      </c>
      <c r="HO213">
        <v>1617</v>
      </c>
      <c r="HP213">
        <v>880</v>
      </c>
      <c r="HQ213">
        <v>0</v>
      </c>
      <c r="HR213">
        <v>0</v>
      </c>
      <c r="HS213">
        <v>0.70052539404553404</v>
      </c>
      <c r="HT213">
        <v>0.73488372093023302</v>
      </c>
      <c r="HU213">
        <v>0.73261205564142196</v>
      </c>
      <c r="HV213">
        <v>0.60691421254801503</v>
      </c>
      <c r="HW213">
        <v>0.35242290748898703</v>
      </c>
      <c r="HX213">
        <v>0.12</v>
      </c>
      <c r="HY213">
        <v>2.1739130434782601E-2</v>
      </c>
      <c r="HZ213">
        <v>1.74418604651163E-2</v>
      </c>
      <c r="IA213">
        <v>0.73611111111111105</v>
      </c>
      <c r="IB213">
        <v>0.73384615384615404</v>
      </c>
      <c r="IC213">
        <v>0.60997442455243001</v>
      </c>
      <c r="ID213">
        <v>0.33295625942684798</v>
      </c>
    </row>
    <row r="214" spans="1:238" s="16" customFormat="1" x14ac:dyDescent="0.2">
      <c r="A214" s="16" t="s">
        <v>190</v>
      </c>
      <c r="B214" s="16">
        <v>1992</v>
      </c>
      <c r="C214" s="16">
        <v>-1</v>
      </c>
      <c r="D214" s="16" t="s">
        <v>191</v>
      </c>
      <c r="E214" s="16" t="s">
        <v>192</v>
      </c>
      <c r="G214" s="16" t="s">
        <v>193</v>
      </c>
      <c r="H214" s="16" t="s">
        <v>194</v>
      </c>
      <c r="I214" s="16" t="s">
        <v>195</v>
      </c>
      <c r="J214" s="16" t="s">
        <v>196</v>
      </c>
      <c r="K214" s="18" t="s">
        <v>197</v>
      </c>
      <c r="T214" s="3">
        <v>1</v>
      </c>
      <c r="U214" s="7" t="s">
        <v>198</v>
      </c>
      <c r="V214" s="3" t="s">
        <v>199</v>
      </c>
      <c r="W214" s="3" t="s">
        <v>57</v>
      </c>
      <c r="X214" s="3" t="s">
        <v>57</v>
      </c>
      <c r="Y214" s="3"/>
      <c r="Z214" s="3"/>
      <c r="AA214" s="3"/>
      <c r="AB214" s="3"/>
      <c r="AC214" s="3" t="s">
        <v>200</v>
      </c>
      <c r="AD214" s="3" t="s">
        <v>201</v>
      </c>
      <c r="AE214" s="14" t="s">
        <v>202</v>
      </c>
      <c r="AF214" s="3" t="s">
        <v>522</v>
      </c>
      <c r="AG214" s="3" t="s">
        <v>522</v>
      </c>
      <c r="AH214" s="3" t="s">
        <v>522</v>
      </c>
      <c r="AI214" s="3">
        <v>1</v>
      </c>
      <c r="AJ214" s="3">
        <v>0</v>
      </c>
      <c r="AK214" s="166">
        <v>0</v>
      </c>
      <c r="AL214" s="3">
        <v>0</v>
      </c>
      <c r="AM214" s="3">
        <v>0</v>
      </c>
      <c r="AN214" s="3">
        <v>0</v>
      </c>
      <c r="AO214" s="3"/>
      <c r="AP214" s="3"/>
      <c r="AQ214" s="3"/>
      <c r="AR214" s="3"/>
      <c r="AS214" s="28">
        <v>0</v>
      </c>
      <c r="AU214" s="1">
        <v>0</v>
      </c>
      <c r="AV214" s="3">
        <v>2000</v>
      </c>
      <c r="AW214" s="16">
        <v>200010</v>
      </c>
      <c r="AX214" s="16">
        <v>2</v>
      </c>
      <c r="AY214" s="16">
        <v>1</v>
      </c>
      <c r="AZ214" s="16">
        <v>2</v>
      </c>
      <c r="BA214" s="16">
        <v>1</v>
      </c>
      <c r="BB214" s="16">
        <v>0</v>
      </c>
      <c r="BC214" s="16">
        <v>1</v>
      </c>
      <c r="BD214" s="3" t="s">
        <v>303</v>
      </c>
      <c r="BE214" s="3" t="s">
        <v>383</v>
      </c>
      <c r="BF214" s="5" t="s">
        <v>326</v>
      </c>
      <c r="BG214" s="5" t="s">
        <v>352</v>
      </c>
      <c r="BH214" s="5" t="s">
        <v>399</v>
      </c>
      <c r="BI214" s="5"/>
      <c r="BJ214" s="5" t="s">
        <v>326</v>
      </c>
      <c r="BK214" s="5" t="s">
        <v>367</v>
      </c>
      <c r="BL214" s="5" t="s">
        <v>399</v>
      </c>
      <c r="BM214" s="5"/>
      <c r="BN214" s="161">
        <v>0</v>
      </c>
      <c r="BO214" s="161">
        <v>0</v>
      </c>
      <c r="BP214" s="3"/>
      <c r="BQ214" s="5" t="s">
        <v>848</v>
      </c>
      <c r="BR214" s="5" t="s">
        <v>331</v>
      </c>
      <c r="BS214" s="3" t="s">
        <v>847</v>
      </c>
      <c r="BT214" s="3">
        <v>0</v>
      </c>
      <c r="BU214" s="3">
        <v>2</v>
      </c>
      <c r="BV214" s="3">
        <v>1</v>
      </c>
      <c r="BW214" s="3" t="s">
        <v>192</v>
      </c>
      <c r="BX214" s="3" t="s">
        <v>320</v>
      </c>
      <c r="BY214" s="3">
        <v>1</v>
      </c>
      <c r="BZ214" s="3">
        <v>0</v>
      </c>
      <c r="CA214" s="92">
        <v>1</v>
      </c>
      <c r="CB214" s="92">
        <v>1</v>
      </c>
      <c r="CC214" s="5">
        <f>CA215</f>
        <v>1</v>
      </c>
      <c r="CD214" s="92">
        <v>0</v>
      </c>
      <c r="CE214" s="92">
        <v>1</v>
      </c>
      <c r="CF214" s="92">
        <v>1</v>
      </c>
      <c r="CG214" s="92">
        <v>1</v>
      </c>
      <c r="CH214" s="92">
        <v>0</v>
      </c>
      <c r="CI214" s="92">
        <v>0</v>
      </c>
      <c r="CJ214" s="92">
        <v>201</v>
      </c>
      <c r="CK214" s="19" t="s">
        <v>1479</v>
      </c>
      <c r="CL214" s="12">
        <f t="shared" si="626"/>
        <v>32</v>
      </c>
      <c r="CM214" s="12">
        <f t="shared" si="639"/>
        <v>68</v>
      </c>
      <c r="CN214" s="12">
        <f t="shared" ref="CN214" si="732">CL215</f>
        <v>68</v>
      </c>
      <c r="CO214" s="3">
        <v>0</v>
      </c>
      <c r="CP214" s="3">
        <v>0</v>
      </c>
      <c r="CQ214" s="92">
        <v>0</v>
      </c>
      <c r="CR214" s="161">
        <v>0</v>
      </c>
      <c r="CS214" s="161">
        <v>1</v>
      </c>
      <c r="CT214" s="161">
        <v>0</v>
      </c>
      <c r="CU214" s="92">
        <v>0</v>
      </c>
      <c r="CV214" s="161">
        <v>0</v>
      </c>
      <c r="CW214" s="161">
        <v>1</v>
      </c>
      <c r="CX214" s="161">
        <v>0</v>
      </c>
      <c r="CY214" s="92">
        <v>40</v>
      </c>
      <c r="CZ214" s="92">
        <v>13.513513513513514</v>
      </c>
      <c r="DA214" s="92">
        <v>0</v>
      </c>
      <c r="DB214" s="92">
        <v>0</v>
      </c>
      <c r="DC214" s="92">
        <v>0</v>
      </c>
      <c r="DD214" s="12">
        <f t="shared" ref="DD214" si="733">100-EK214</f>
        <v>32</v>
      </c>
      <c r="DE214" s="12">
        <f t="shared" si="718"/>
        <v>32</v>
      </c>
      <c r="DF214" s="12">
        <f t="shared" si="630"/>
        <v>68</v>
      </c>
      <c r="DG214" s="12">
        <f t="shared" si="689"/>
        <v>68</v>
      </c>
      <c r="DH214" s="12">
        <f>DD215</f>
        <v>68</v>
      </c>
      <c r="DI214" s="12">
        <f t="shared" si="631"/>
        <v>68</v>
      </c>
      <c r="DJ214" s="3">
        <v>0</v>
      </c>
      <c r="DK214" s="3" t="s">
        <v>320</v>
      </c>
      <c r="DL214" s="3">
        <v>2</v>
      </c>
      <c r="DM214" s="3" t="s">
        <v>850</v>
      </c>
      <c r="DN214" s="3" t="s">
        <v>196</v>
      </c>
      <c r="DO214" s="3" t="s">
        <v>849</v>
      </c>
      <c r="DP214" s="3"/>
      <c r="DQ214" s="3"/>
      <c r="DR214" s="3"/>
      <c r="DS214" s="3"/>
      <c r="DT214" s="12">
        <f t="shared" si="670"/>
        <v>13.513513513513514</v>
      </c>
      <c r="DU214" s="12">
        <f t="shared" si="632"/>
        <v>18500</v>
      </c>
      <c r="DV214" s="3">
        <v>2500</v>
      </c>
      <c r="DW214" s="3">
        <v>16000</v>
      </c>
      <c r="DX214" s="3"/>
      <c r="DY214" s="3"/>
      <c r="DZ214" s="101" t="s">
        <v>1040</v>
      </c>
      <c r="EA214" s="101" t="s">
        <v>1039</v>
      </c>
      <c r="EB214" s="12"/>
      <c r="EC214" s="12"/>
      <c r="ED214" s="12">
        <f t="shared" si="671"/>
        <v>40</v>
      </c>
      <c r="EE214" s="12">
        <f t="shared" si="633"/>
        <v>40</v>
      </c>
      <c r="EF214" s="3">
        <v>16</v>
      </c>
      <c r="EG214" s="3">
        <v>24</v>
      </c>
      <c r="EH214" s="3"/>
      <c r="EI214" s="3"/>
      <c r="EJ214" s="68" t="s">
        <v>943</v>
      </c>
      <c r="EK214" s="82">
        <v>68</v>
      </c>
      <c r="EL214" s="68" t="s">
        <v>943</v>
      </c>
      <c r="EM214" s="82">
        <v>32</v>
      </c>
      <c r="EN214" s="56"/>
      <c r="EO214" s="81"/>
      <c r="EP214" s="56"/>
      <c r="EQ214" s="81"/>
      <c r="ER214" s="3" t="s">
        <v>695</v>
      </c>
      <c r="ES214" s="3">
        <v>0</v>
      </c>
      <c r="ET214" s="3" t="s">
        <v>949</v>
      </c>
      <c r="EU214" s="3"/>
      <c r="EV214" s="3"/>
      <c r="EW214" s="3"/>
      <c r="EX214" s="16" t="s">
        <v>203</v>
      </c>
      <c r="EZ214" s="16">
        <v>2</v>
      </c>
      <c r="FB214" s="16">
        <v>2</v>
      </c>
      <c r="FC214" s="16">
        <v>1</v>
      </c>
      <c r="FD214" s="16">
        <v>3</v>
      </c>
      <c r="FE214" s="17">
        <v>33730</v>
      </c>
      <c r="FF214" s="16">
        <v>1</v>
      </c>
      <c r="FG214" s="17">
        <v>33734</v>
      </c>
      <c r="FH214" s="16">
        <v>1</v>
      </c>
      <c r="FI214" s="16">
        <v>0</v>
      </c>
      <c r="FL214" s="16">
        <v>702</v>
      </c>
      <c r="FP214" s="16">
        <v>702</v>
      </c>
      <c r="FQ214" s="16">
        <v>3</v>
      </c>
      <c r="FR214" s="16" t="s">
        <v>65</v>
      </c>
      <c r="FS214" s="16">
        <v>1</v>
      </c>
      <c r="FT214">
        <v>6</v>
      </c>
      <c r="FU214">
        <v>5</v>
      </c>
      <c r="FV214" s="134">
        <v>33730</v>
      </c>
      <c r="FW214">
        <v>5</v>
      </c>
      <c r="FX214">
        <v>12</v>
      </c>
      <c r="FY214" s="134">
        <v>33736</v>
      </c>
      <c r="FZ214" s="134">
        <v>33706</v>
      </c>
      <c r="GA214" s="134">
        <v>33676</v>
      </c>
      <c r="GB214" s="134">
        <v>33646</v>
      </c>
      <c r="GC214" s="134">
        <v>33616</v>
      </c>
      <c r="GD214" s="134">
        <v>33586</v>
      </c>
      <c r="GE214" s="134">
        <v>33556</v>
      </c>
      <c r="GF214" s="134">
        <v>33371</v>
      </c>
      <c r="GG214" s="134">
        <v>33700</v>
      </c>
      <c r="GH214" s="134">
        <v>33670</v>
      </c>
      <c r="GI214" s="134">
        <v>33640</v>
      </c>
      <c r="GJ214" s="134">
        <v>33610</v>
      </c>
      <c r="GK214" s="134">
        <v>33580</v>
      </c>
      <c r="GL214" s="134">
        <v>33550</v>
      </c>
      <c r="GM214" s="134">
        <v>33365</v>
      </c>
      <c r="GN214">
        <v>1</v>
      </c>
      <c r="GO214">
        <v>1</v>
      </c>
      <c r="GP214">
        <v>4</v>
      </c>
      <c r="GQ214">
        <v>1</v>
      </c>
      <c r="GR214">
        <v>4</v>
      </c>
      <c r="GS214">
        <v>1</v>
      </c>
      <c r="GT214">
        <v>4</v>
      </c>
      <c r="GU214">
        <v>1</v>
      </c>
      <c r="GV214">
        <v>4</v>
      </c>
      <c r="GW214">
        <v>1</v>
      </c>
      <c r="GX214">
        <v>4</v>
      </c>
      <c r="GY214">
        <v>1</v>
      </c>
      <c r="GZ214">
        <v>4</v>
      </c>
      <c r="HA214">
        <v>1</v>
      </c>
      <c r="HB214">
        <v>4</v>
      </c>
      <c r="HC214">
        <v>1</v>
      </c>
      <c r="HD214">
        <v>4</v>
      </c>
      <c r="HE214">
        <v>1</v>
      </c>
      <c r="HF214">
        <v>4</v>
      </c>
      <c r="HG214">
        <v>1</v>
      </c>
      <c r="HH214">
        <v>4</v>
      </c>
      <c r="HI214">
        <v>1</v>
      </c>
      <c r="HJ214">
        <v>4</v>
      </c>
      <c r="HK214">
        <v>1</v>
      </c>
      <c r="HL214">
        <v>4</v>
      </c>
      <c r="HM214">
        <v>1</v>
      </c>
      <c r="HN214">
        <v>4</v>
      </c>
      <c r="HO214">
        <v>1</v>
      </c>
      <c r="HP214">
        <v>4</v>
      </c>
      <c r="HQ214">
        <v>0.2</v>
      </c>
      <c r="HR214">
        <v>0.2</v>
      </c>
      <c r="HS214">
        <v>0.2</v>
      </c>
      <c r="HT214">
        <v>0.2</v>
      </c>
      <c r="HU214">
        <v>0.2</v>
      </c>
      <c r="HV214">
        <v>0.2</v>
      </c>
      <c r="HW214">
        <v>0.2</v>
      </c>
      <c r="HX214">
        <v>0.2</v>
      </c>
      <c r="HY214">
        <v>0.2</v>
      </c>
      <c r="HZ214">
        <v>0.2</v>
      </c>
      <c r="IA214">
        <v>0.2</v>
      </c>
      <c r="IB214">
        <v>0.2</v>
      </c>
      <c r="IC214">
        <v>0.2</v>
      </c>
      <c r="ID214">
        <v>0.2</v>
      </c>
    </row>
    <row r="215" spans="1:238" s="16" customFormat="1" x14ac:dyDescent="0.2">
      <c r="A215" s="16" t="s">
        <v>190</v>
      </c>
      <c r="B215" s="16">
        <v>1992</v>
      </c>
      <c r="C215" s="16">
        <v>-1</v>
      </c>
      <c r="D215" s="16" t="s">
        <v>191</v>
      </c>
      <c r="E215" s="16" t="s">
        <v>192</v>
      </c>
      <c r="G215" s="16" t="s">
        <v>193</v>
      </c>
      <c r="H215" s="16" t="s">
        <v>194</v>
      </c>
      <c r="I215" s="16" t="s">
        <v>195</v>
      </c>
      <c r="J215" s="16" t="s">
        <v>196</v>
      </c>
      <c r="K215" s="18" t="s">
        <v>197</v>
      </c>
      <c r="T215" s="3">
        <v>1</v>
      </c>
      <c r="U215" s="7" t="s">
        <v>198</v>
      </c>
      <c r="V215" s="3" t="s">
        <v>199</v>
      </c>
      <c r="W215" s="3" t="s">
        <v>57</v>
      </c>
      <c r="X215" s="3" t="s">
        <v>57</v>
      </c>
      <c r="Y215" s="3"/>
      <c r="Z215" s="3"/>
      <c r="AA215" s="3"/>
      <c r="AB215" s="3"/>
      <c r="AC215" s="3" t="s">
        <v>200</v>
      </c>
      <c r="AD215" s="3" t="s">
        <v>201</v>
      </c>
      <c r="AE215" s="14" t="s">
        <v>202</v>
      </c>
      <c r="AF215" s="3" t="s">
        <v>522</v>
      </c>
      <c r="AG215" s="3" t="s">
        <v>522</v>
      </c>
      <c r="AH215" s="3" t="s">
        <v>522</v>
      </c>
      <c r="AI215" s="3">
        <v>1</v>
      </c>
      <c r="AJ215" s="3">
        <v>0</v>
      </c>
      <c r="AK215" s="166">
        <v>0</v>
      </c>
      <c r="AL215" s="3">
        <v>0</v>
      </c>
      <c r="AM215" s="3">
        <v>0</v>
      </c>
      <c r="AN215" s="3">
        <v>0</v>
      </c>
      <c r="AO215" s="3"/>
      <c r="AP215" s="3"/>
      <c r="AQ215" s="3"/>
      <c r="AR215" s="3"/>
      <c r="AS215" s="28">
        <v>0</v>
      </c>
      <c r="AU215" s="1">
        <v>0</v>
      </c>
      <c r="AV215" s="3">
        <v>2000</v>
      </c>
      <c r="AW215" s="16">
        <v>200010</v>
      </c>
      <c r="AX215" s="16">
        <v>2</v>
      </c>
      <c r="AY215" s="16">
        <v>1</v>
      </c>
      <c r="AZ215" s="16">
        <v>2</v>
      </c>
      <c r="BA215" s="16">
        <v>1</v>
      </c>
      <c r="BB215" s="16">
        <v>0</v>
      </c>
      <c r="BC215" s="16">
        <v>1</v>
      </c>
      <c r="BD215" s="3" t="s">
        <v>303</v>
      </c>
      <c r="BE215" s="3" t="s">
        <v>383</v>
      </c>
      <c r="BF215" s="5" t="s">
        <v>326</v>
      </c>
      <c r="BG215" s="5" t="s">
        <v>352</v>
      </c>
      <c r="BH215" s="5" t="s">
        <v>399</v>
      </c>
      <c r="BI215" s="5"/>
      <c r="BJ215" s="5" t="s">
        <v>326</v>
      </c>
      <c r="BK215" s="5" t="s">
        <v>367</v>
      </c>
      <c r="BL215" s="5" t="s">
        <v>399</v>
      </c>
      <c r="BM215" s="5"/>
      <c r="BN215" s="161">
        <v>0</v>
      </c>
      <c r="BO215" s="161">
        <v>0</v>
      </c>
      <c r="BP215" s="3"/>
      <c r="BQ215" s="5" t="s">
        <v>848</v>
      </c>
      <c r="BR215" s="5" t="s">
        <v>331</v>
      </c>
      <c r="BS215" s="3" t="s">
        <v>847</v>
      </c>
      <c r="BT215" s="3">
        <v>0</v>
      </c>
      <c r="BU215" s="3">
        <v>2</v>
      </c>
      <c r="BV215" s="3">
        <v>1</v>
      </c>
      <c r="BW215" s="3" t="s">
        <v>196</v>
      </c>
      <c r="BX215" s="3" t="s">
        <v>1424</v>
      </c>
      <c r="BY215" s="3">
        <v>0</v>
      </c>
      <c r="BZ215" s="3">
        <v>1</v>
      </c>
      <c r="CA215" s="92">
        <v>1</v>
      </c>
      <c r="CB215" s="92">
        <v>1</v>
      </c>
      <c r="CC215" s="5">
        <f>CA214</f>
        <v>1</v>
      </c>
      <c r="CD215" s="92">
        <v>0</v>
      </c>
      <c r="CE215" s="92">
        <v>1</v>
      </c>
      <c r="CF215" s="92">
        <v>1</v>
      </c>
      <c r="CG215" s="92">
        <v>1</v>
      </c>
      <c r="CH215" s="92">
        <v>0</v>
      </c>
      <c r="CI215" s="92">
        <v>0</v>
      </c>
      <c r="CJ215" s="92">
        <v>202</v>
      </c>
      <c r="CK215" s="19" t="s">
        <v>1480</v>
      </c>
      <c r="CL215" s="12">
        <f t="shared" si="626"/>
        <v>68</v>
      </c>
      <c r="CM215" s="12">
        <f t="shared" si="639"/>
        <v>32</v>
      </c>
      <c r="CN215" s="12">
        <f t="shared" ref="CN215" si="734">CL214</f>
        <v>32</v>
      </c>
      <c r="CO215" s="3">
        <v>0</v>
      </c>
      <c r="CP215" s="3">
        <v>0</v>
      </c>
      <c r="CQ215" s="92">
        <v>0</v>
      </c>
      <c r="CR215" s="161">
        <v>0</v>
      </c>
      <c r="CS215" s="161">
        <v>1</v>
      </c>
      <c r="CT215" s="161">
        <v>0</v>
      </c>
      <c r="CU215" s="92">
        <v>0</v>
      </c>
      <c r="CV215" s="161">
        <v>0</v>
      </c>
      <c r="CW215" s="161">
        <v>1</v>
      </c>
      <c r="CX215" s="161">
        <v>0</v>
      </c>
      <c r="CY215" s="92">
        <v>60</v>
      </c>
      <c r="CZ215" s="92">
        <v>86.486486486486484</v>
      </c>
      <c r="DA215" s="92">
        <v>0</v>
      </c>
      <c r="DB215" s="92">
        <v>0</v>
      </c>
      <c r="DC215" s="92">
        <v>0</v>
      </c>
      <c r="DD215" s="12">
        <f t="shared" ref="DD215" si="735">100-EM215</f>
        <v>68</v>
      </c>
      <c r="DE215" s="12">
        <f t="shared" si="718"/>
        <v>68</v>
      </c>
      <c r="DF215" s="12">
        <f t="shared" si="636"/>
        <v>32</v>
      </c>
      <c r="DG215" s="12">
        <f t="shared" si="731"/>
        <v>32</v>
      </c>
      <c r="DH215" s="12">
        <f>DD214</f>
        <v>32</v>
      </c>
      <c r="DI215" s="12">
        <f t="shared" si="638"/>
        <v>32</v>
      </c>
      <c r="DJ215" s="3">
        <v>0</v>
      </c>
      <c r="DK215" s="3" t="s">
        <v>320</v>
      </c>
      <c r="DL215" s="3">
        <v>2</v>
      </c>
      <c r="DM215" s="3" t="s">
        <v>850</v>
      </c>
      <c r="DN215" s="3" t="s">
        <v>196</v>
      </c>
      <c r="DO215" s="3" t="s">
        <v>849</v>
      </c>
      <c r="DP215" s="3"/>
      <c r="DQ215" s="3"/>
      <c r="DR215" s="3"/>
      <c r="DS215" s="3"/>
      <c r="DT215" s="12">
        <f t="shared" si="675"/>
        <v>86.486486486486484</v>
      </c>
      <c r="DU215" s="12">
        <f t="shared" si="632"/>
        <v>18500</v>
      </c>
      <c r="DV215" s="3">
        <v>2500</v>
      </c>
      <c r="DW215" s="3">
        <v>16000</v>
      </c>
      <c r="DX215" s="3"/>
      <c r="DY215" s="3"/>
      <c r="DZ215" s="101" t="s">
        <v>1040</v>
      </c>
      <c r="EA215" s="101" t="s">
        <v>1039</v>
      </c>
      <c r="EB215" s="12"/>
      <c r="EC215" s="12"/>
      <c r="ED215" s="12">
        <f t="shared" si="676"/>
        <v>60</v>
      </c>
      <c r="EE215" s="12">
        <f t="shared" si="633"/>
        <v>40</v>
      </c>
      <c r="EF215" s="3">
        <v>16</v>
      </c>
      <c r="EG215" s="3">
        <v>24</v>
      </c>
      <c r="EH215" s="3"/>
      <c r="EI215" s="3"/>
      <c r="EJ215" s="68" t="s">
        <v>943</v>
      </c>
      <c r="EK215" s="82">
        <v>68</v>
      </c>
      <c r="EL215" s="68" t="s">
        <v>943</v>
      </c>
      <c r="EM215" s="82">
        <v>32</v>
      </c>
      <c r="EN215" s="56"/>
      <c r="EO215" s="81"/>
      <c r="EP215" s="56"/>
      <c r="EQ215" s="81"/>
      <c r="ER215" s="3" t="s">
        <v>695</v>
      </c>
      <c r="ES215" s="3">
        <v>0</v>
      </c>
      <c r="ET215" s="3" t="s">
        <v>949</v>
      </c>
      <c r="EU215" s="3"/>
      <c r="EV215" s="3"/>
      <c r="EW215" s="3"/>
      <c r="EX215" s="16" t="s">
        <v>203</v>
      </c>
      <c r="EZ215" s="16">
        <v>2</v>
      </c>
      <c r="FB215" s="16">
        <v>2</v>
      </c>
      <c r="FC215" s="16">
        <v>1</v>
      </c>
      <c r="FD215" s="16">
        <v>3</v>
      </c>
      <c r="FE215" s="17">
        <v>33730</v>
      </c>
      <c r="FF215" s="16">
        <v>1</v>
      </c>
      <c r="FG215" s="17">
        <v>33734</v>
      </c>
      <c r="FH215" s="16">
        <v>1</v>
      </c>
      <c r="FI215" s="16">
        <v>0</v>
      </c>
      <c r="FL215" s="16">
        <v>702</v>
      </c>
      <c r="FP215" s="16">
        <v>702</v>
      </c>
      <c r="FQ215" s="16">
        <v>3</v>
      </c>
      <c r="FR215" s="16" t="s">
        <v>65</v>
      </c>
      <c r="FS215" s="16">
        <v>1</v>
      </c>
      <c r="FT215">
        <v>6</v>
      </c>
      <c r="FU215">
        <v>5</v>
      </c>
      <c r="FV215" s="134">
        <v>33730</v>
      </c>
      <c r="FW215">
        <v>5</v>
      </c>
      <c r="FX215">
        <v>12</v>
      </c>
      <c r="FY215" s="134">
        <v>33736</v>
      </c>
      <c r="FZ215" s="134">
        <v>33706</v>
      </c>
      <c r="GA215" s="134">
        <v>33676</v>
      </c>
      <c r="GB215" s="134">
        <v>33646</v>
      </c>
      <c r="GC215" s="134">
        <v>33616</v>
      </c>
      <c r="GD215" s="134">
        <v>33586</v>
      </c>
      <c r="GE215" s="134">
        <v>33556</v>
      </c>
      <c r="GF215" s="134">
        <v>33371</v>
      </c>
      <c r="GG215" s="134">
        <v>33700</v>
      </c>
      <c r="GH215" s="134">
        <v>33670</v>
      </c>
      <c r="GI215" s="134">
        <v>33640</v>
      </c>
      <c r="GJ215" s="134">
        <v>33610</v>
      </c>
      <c r="GK215" s="134">
        <v>33580</v>
      </c>
      <c r="GL215" s="134">
        <v>33550</v>
      </c>
      <c r="GM215" s="134">
        <v>33365</v>
      </c>
      <c r="GN215">
        <v>1</v>
      </c>
      <c r="GO215">
        <v>1</v>
      </c>
      <c r="GP215">
        <v>4</v>
      </c>
      <c r="GQ215">
        <v>1</v>
      </c>
      <c r="GR215">
        <v>4</v>
      </c>
      <c r="GS215">
        <v>1</v>
      </c>
      <c r="GT215">
        <v>4</v>
      </c>
      <c r="GU215">
        <v>1</v>
      </c>
      <c r="GV215">
        <v>4</v>
      </c>
      <c r="GW215">
        <v>1</v>
      </c>
      <c r="GX215">
        <v>4</v>
      </c>
      <c r="GY215">
        <v>1</v>
      </c>
      <c r="GZ215">
        <v>4</v>
      </c>
      <c r="HA215">
        <v>1</v>
      </c>
      <c r="HB215">
        <v>4</v>
      </c>
      <c r="HC215">
        <v>1</v>
      </c>
      <c r="HD215">
        <v>4</v>
      </c>
      <c r="HE215">
        <v>1</v>
      </c>
      <c r="HF215">
        <v>4</v>
      </c>
      <c r="HG215">
        <v>1</v>
      </c>
      <c r="HH215">
        <v>4</v>
      </c>
      <c r="HI215">
        <v>1</v>
      </c>
      <c r="HJ215">
        <v>4</v>
      </c>
      <c r="HK215">
        <v>1</v>
      </c>
      <c r="HL215">
        <v>4</v>
      </c>
      <c r="HM215">
        <v>1</v>
      </c>
      <c r="HN215">
        <v>4</v>
      </c>
      <c r="HO215">
        <v>1</v>
      </c>
      <c r="HP215">
        <v>4</v>
      </c>
      <c r="HQ215">
        <v>0.8</v>
      </c>
      <c r="HR215">
        <v>0.8</v>
      </c>
      <c r="HS215">
        <v>0.8</v>
      </c>
      <c r="HT215">
        <v>0.8</v>
      </c>
      <c r="HU215">
        <v>0.8</v>
      </c>
      <c r="HV215">
        <v>0.8</v>
      </c>
      <c r="HW215">
        <v>0.8</v>
      </c>
      <c r="HX215">
        <v>0.8</v>
      </c>
      <c r="HY215">
        <v>0.8</v>
      </c>
      <c r="HZ215">
        <v>0.8</v>
      </c>
      <c r="IA215">
        <v>0.8</v>
      </c>
      <c r="IB215">
        <v>0.8</v>
      </c>
      <c r="IC215">
        <v>0.8</v>
      </c>
      <c r="ID215">
        <v>0.8</v>
      </c>
    </row>
    <row r="216" spans="1:238" s="16" customFormat="1" x14ac:dyDescent="0.2">
      <c r="A216" s="16" t="s">
        <v>190</v>
      </c>
      <c r="B216" s="16">
        <v>1992</v>
      </c>
      <c r="C216" s="16">
        <v>-1</v>
      </c>
      <c r="D216" s="16" t="s">
        <v>191</v>
      </c>
      <c r="E216" s="16" t="s">
        <v>192</v>
      </c>
      <c r="G216" s="16" t="s">
        <v>193</v>
      </c>
      <c r="H216" s="16" t="s">
        <v>194</v>
      </c>
      <c r="I216" s="16" t="s">
        <v>195</v>
      </c>
      <c r="J216" s="16" t="s">
        <v>196</v>
      </c>
      <c r="K216" s="18" t="s">
        <v>197</v>
      </c>
      <c r="T216" s="3">
        <v>1</v>
      </c>
      <c r="U216" s="7" t="s">
        <v>198</v>
      </c>
      <c r="V216" s="3" t="s">
        <v>199</v>
      </c>
      <c r="W216" s="3" t="s">
        <v>57</v>
      </c>
      <c r="X216" s="3" t="s">
        <v>57</v>
      </c>
      <c r="Y216" s="3"/>
      <c r="Z216" s="3"/>
      <c r="AA216" s="3"/>
      <c r="AB216" s="3"/>
      <c r="AC216" s="3" t="s">
        <v>200</v>
      </c>
      <c r="AD216" s="3" t="s">
        <v>201</v>
      </c>
      <c r="AE216" s="14" t="s">
        <v>202</v>
      </c>
      <c r="AF216" s="3" t="s">
        <v>522</v>
      </c>
      <c r="AG216" s="3" t="s">
        <v>522</v>
      </c>
      <c r="AH216" s="3" t="s">
        <v>522</v>
      </c>
      <c r="AI216" s="3" t="s">
        <v>521</v>
      </c>
      <c r="AJ216" s="3">
        <v>0</v>
      </c>
      <c r="AK216" s="166">
        <v>0</v>
      </c>
      <c r="AL216" s="3">
        <v>0</v>
      </c>
      <c r="AM216" s="3">
        <v>0</v>
      </c>
      <c r="AN216" s="3">
        <v>0</v>
      </c>
      <c r="AO216" s="3"/>
      <c r="AP216" s="3"/>
      <c r="AQ216" s="3"/>
      <c r="AR216" s="3"/>
      <c r="AS216" s="28">
        <v>0</v>
      </c>
      <c r="AU216" s="1">
        <v>0</v>
      </c>
      <c r="AV216" s="3">
        <v>2000</v>
      </c>
      <c r="AW216" s="16">
        <v>200020</v>
      </c>
      <c r="AX216" s="16">
        <v>2</v>
      </c>
      <c r="AY216" s="16">
        <v>1</v>
      </c>
      <c r="AZ216" s="16">
        <v>2</v>
      </c>
      <c r="BA216" s="16">
        <v>1</v>
      </c>
      <c r="BB216" s="16">
        <v>0</v>
      </c>
      <c r="BC216" s="16">
        <v>0</v>
      </c>
      <c r="BD216" s="3" t="s">
        <v>303</v>
      </c>
      <c r="BE216" s="3" t="s">
        <v>384</v>
      </c>
      <c r="BF216" s="5" t="s">
        <v>326</v>
      </c>
      <c r="BG216" s="5" t="s">
        <v>352</v>
      </c>
      <c r="BH216" s="5" t="s">
        <v>399</v>
      </c>
      <c r="BI216" s="5"/>
      <c r="BJ216" s="5" t="s">
        <v>326</v>
      </c>
      <c r="BK216" s="5" t="s">
        <v>367</v>
      </c>
      <c r="BL216" s="5" t="s">
        <v>399</v>
      </c>
      <c r="BM216" s="5"/>
      <c r="BN216" s="161">
        <v>0</v>
      </c>
      <c r="BO216" s="161">
        <v>0</v>
      </c>
      <c r="BP216" s="3"/>
      <c r="BQ216" s="5" t="s">
        <v>848</v>
      </c>
      <c r="BR216" s="5" t="s">
        <v>331</v>
      </c>
      <c r="BS216" s="3" t="s">
        <v>847</v>
      </c>
      <c r="BT216" s="3">
        <v>0</v>
      </c>
      <c r="BU216" s="3">
        <v>2</v>
      </c>
      <c r="BV216" s="3">
        <v>1</v>
      </c>
      <c r="BW216" s="3" t="s">
        <v>192</v>
      </c>
      <c r="BX216" s="3" t="s">
        <v>320</v>
      </c>
      <c r="BY216" s="3">
        <v>1</v>
      </c>
      <c r="BZ216" s="3">
        <v>0</v>
      </c>
      <c r="CA216" s="92">
        <v>1</v>
      </c>
      <c r="CB216" s="92">
        <v>1</v>
      </c>
      <c r="CC216" s="5">
        <f>CA217</f>
        <v>1</v>
      </c>
      <c r="CD216" s="92">
        <v>0</v>
      </c>
      <c r="CE216" s="92">
        <v>1</v>
      </c>
      <c r="CF216" s="92">
        <v>1</v>
      </c>
      <c r="CG216" s="92">
        <v>1</v>
      </c>
      <c r="CH216" s="92">
        <v>0</v>
      </c>
      <c r="CI216" s="92">
        <v>0</v>
      </c>
      <c r="CJ216" s="92">
        <v>201</v>
      </c>
      <c r="CK216" s="19" t="s">
        <v>1479</v>
      </c>
      <c r="CL216" s="12">
        <f t="shared" si="626"/>
        <v>50</v>
      </c>
      <c r="CM216" s="12">
        <f t="shared" si="639"/>
        <v>50</v>
      </c>
      <c r="CN216" s="12">
        <f t="shared" ref="CN216" si="736">CL217</f>
        <v>50</v>
      </c>
      <c r="CO216" s="3">
        <v>0</v>
      </c>
      <c r="CP216" s="3">
        <v>0</v>
      </c>
      <c r="CQ216" s="92">
        <v>0</v>
      </c>
      <c r="CR216" s="161">
        <v>0</v>
      </c>
      <c r="CS216" s="161">
        <v>1</v>
      </c>
      <c r="CT216" s="161">
        <v>0</v>
      </c>
      <c r="CU216" s="92">
        <v>0</v>
      </c>
      <c r="CV216" s="161">
        <v>0</v>
      </c>
      <c r="CW216" s="161">
        <v>1</v>
      </c>
      <c r="CX216" s="161">
        <v>0</v>
      </c>
      <c r="CY216" s="92">
        <v>40</v>
      </c>
      <c r="CZ216" s="92">
        <v>13.513513513513514</v>
      </c>
      <c r="DA216" s="92">
        <v>0</v>
      </c>
      <c r="DB216" s="92">
        <v>0</v>
      </c>
      <c r="DC216" s="92">
        <v>0</v>
      </c>
      <c r="DD216" s="12">
        <f t="shared" ref="DD216" si="737">100-EK216</f>
        <v>50</v>
      </c>
      <c r="DE216" s="12">
        <f t="shared" si="718"/>
        <v>50</v>
      </c>
      <c r="DF216" s="12">
        <f t="shared" si="630"/>
        <v>50</v>
      </c>
      <c r="DG216" s="12">
        <f t="shared" si="689"/>
        <v>50</v>
      </c>
      <c r="DH216" s="12">
        <f>DD217</f>
        <v>50</v>
      </c>
      <c r="DI216" s="12">
        <f t="shared" si="631"/>
        <v>50</v>
      </c>
      <c r="DJ216" s="3">
        <v>0</v>
      </c>
      <c r="DK216" s="3" t="s">
        <v>320</v>
      </c>
      <c r="DL216" s="3">
        <v>2</v>
      </c>
      <c r="DM216" s="3" t="s">
        <v>850</v>
      </c>
      <c r="DN216" s="3" t="s">
        <v>196</v>
      </c>
      <c r="DO216" s="3" t="s">
        <v>849</v>
      </c>
      <c r="DP216" s="3"/>
      <c r="DQ216" s="3"/>
      <c r="DR216" s="3"/>
      <c r="DS216" s="3"/>
      <c r="DT216" s="12">
        <f t="shared" si="670"/>
        <v>13.513513513513514</v>
      </c>
      <c r="DU216" s="12">
        <f t="shared" si="632"/>
        <v>18500</v>
      </c>
      <c r="DV216" s="3">
        <v>2500</v>
      </c>
      <c r="DW216" s="3">
        <v>16000</v>
      </c>
      <c r="DX216" s="3"/>
      <c r="DY216" s="3"/>
      <c r="DZ216" s="101" t="s">
        <v>1040</v>
      </c>
      <c r="EA216" s="101" t="s">
        <v>1039</v>
      </c>
      <c r="EB216" s="12"/>
      <c r="EC216" s="12"/>
      <c r="ED216" s="12">
        <f t="shared" si="671"/>
        <v>40</v>
      </c>
      <c r="EE216" s="12">
        <f t="shared" si="633"/>
        <v>40</v>
      </c>
      <c r="EF216" s="3">
        <v>16</v>
      </c>
      <c r="EG216" s="3">
        <v>24</v>
      </c>
      <c r="EH216" s="3"/>
      <c r="EI216" s="3"/>
      <c r="EJ216" s="68" t="s">
        <v>944</v>
      </c>
      <c r="EK216" s="82">
        <v>50</v>
      </c>
      <c r="EL216" s="68" t="s">
        <v>944</v>
      </c>
      <c r="EM216" s="82">
        <v>50</v>
      </c>
      <c r="EN216" s="56"/>
      <c r="EO216" s="81"/>
      <c r="EP216" s="56"/>
      <c r="EQ216" s="81"/>
      <c r="ER216" s="3" t="s">
        <v>695</v>
      </c>
      <c r="ES216" s="3">
        <v>0</v>
      </c>
      <c r="ET216" s="3" t="s">
        <v>949</v>
      </c>
      <c r="EU216" s="3"/>
      <c r="EV216" s="3"/>
      <c r="EW216" s="3"/>
      <c r="EX216" s="16" t="s">
        <v>203</v>
      </c>
      <c r="EZ216" s="16">
        <v>2</v>
      </c>
      <c r="FB216" s="16">
        <v>2</v>
      </c>
      <c r="FC216" s="16">
        <v>1</v>
      </c>
      <c r="FD216" s="16">
        <v>3</v>
      </c>
      <c r="FE216" s="17">
        <v>33730</v>
      </c>
      <c r="FF216" s="16">
        <v>1</v>
      </c>
      <c r="FG216" s="17">
        <v>33734</v>
      </c>
      <c r="FH216" s="16">
        <v>1</v>
      </c>
      <c r="FI216" s="16">
        <v>0</v>
      </c>
      <c r="FL216" s="16">
        <v>702</v>
      </c>
      <c r="FP216" s="16">
        <v>702</v>
      </c>
      <c r="FQ216" s="16">
        <v>3</v>
      </c>
      <c r="FR216" s="16" t="s">
        <v>65</v>
      </c>
      <c r="FS216" s="16">
        <v>1</v>
      </c>
      <c r="FT216">
        <v>6</v>
      </c>
      <c r="FU216">
        <v>5</v>
      </c>
      <c r="FV216" s="134">
        <v>33730</v>
      </c>
      <c r="FW216">
        <v>5</v>
      </c>
      <c r="FX216">
        <v>12</v>
      </c>
      <c r="FY216" s="134">
        <v>33736</v>
      </c>
      <c r="FZ216" s="134">
        <v>33706</v>
      </c>
      <c r="GA216" s="134">
        <v>33676</v>
      </c>
      <c r="GB216" s="134">
        <v>33646</v>
      </c>
      <c r="GC216" s="134">
        <v>33616</v>
      </c>
      <c r="GD216" s="134">
        <v>33586</v>
      </c>
      <c r="GE216" s="134">
        <v>33556</v>
      </c>
      <c r="GF216" s="134">
        <v>33371</v>
      </c>
      <c r="GG216" s="134">
        <v>33700</v>
      </c>
      <c r="GH216" s="134">
        <v>33670</v>
      </c>
      <c r="GI216" s="134">
        <v>33640</v>
      </c>
      <c r="GJ216" s="134">
        <v>33610</v>
      </c>
      <c r="GK216" s="134">
        <v>33580</v>
      </c>
      <c r="GL216" s="134">
        <v>33550</v>
      </c>
      <c r="GM216" s="134">
        <v>33365</v>
      </c>
      <c r="GN216">
        <v>1</v>
      </c>
      <c r="GO216">
        <v>1</v>
      </c>
      <c r="GP216">
        <v>4</v>
      </c>
      <c r="GQ216">
        <v>1</v>
      </c>
      <c r="GR216">
        <v>4</v>
      </c>
      <c r="GS216">
        <v>1</v>
      </c>
      <c r="GT216">
        <v>4</v>
      </c>
      <c r="GU216">
        <v>1</v>
      </c>
      <c r="GV216">
        <v>4</v>
      </c>
      <c r="GW216">
        <v>1</v>
      </c>
      <c r="GX216">
        <v>4</v>
      </c>
      <c r="GY216">
        <v>1</v>
      </c>
      <c r="GZ216">
        <v>4</v>
      </c>
      <c r="HA216">
        <v>1</v>
      </c>
      <c r="HB216">
        <v>4</v>
      </c>
      <c r="HC216">
        <v>1</v>
      </c>
      <c r="HD216">
        <v>4</v>
      </c>
      <c r="HE216">
        <v>1</v>
      </c>
      <c r="HF216">
        <v>4</v>
      </c>
      <c r="HG216">
        <v>1</v>
      </c>
      <c r="HH216">
        <v>4</v>
      </c>
      <c r="HI216">
        <v>1</v>
      </c>
      <c r="HJ216">
        <v>4</v>
      </c>
      <c r="HK216">
        <v>1</v>
      </c>
      <c r="HL216">
        <v>4</v>
      </c>
      <c r="HM216">
        <v>1</v>
      </c>
      <c r="HN216">
        <v>4</v>
      </c>
      <c r="HO216">
        <v>1</v>
      </c>
      <c r="HP216">
        <v>4</v>
      </c>
      <c r="HQ216">
        <v>0.2</v>
      </c>
      <c r="HR216">
        <v>0.2</v>
      </c>
      <c r="HS216">
        <v>0.2</v>
      </c>
      <c r="HT216">
        <v>0.2</v>
      </c>
      <c r="HU216">
        <v>0.2</v>
      </c>
      <c r="HV216">
        <v>0.2</v>
      </c>
      <c r="HW216">
        <v>0.2</v>
      </c>
      <c r="HX216">
        <v>0.2</v>
      </c>
      <c r="HY216">
        <v>0.2</v>
      </c>
      <c r="HZ216">
        <v>0.2</v>
      </c>
      <c r="IA216">
        <v>0.2</v>
      </c>
      <c r="IB216">
        <v>0.2</v>
      </c>
      <c r="IC216">
        <v>0.2</v>
      </c>
      <c r="ID216">
        <v>0.2</v>
      </c>
    </row>
    <row r="217" spans="1:238" s="16" customFormat="1" x14ac:dyDescent="0.2">
      <c r="A217" s="16" t="s">
        <v>190</v>
      </c>
      <c r="B217" s="16">
        <v>1992</v>
      </c>
      <c r="C217" s="16">
        <v>-1</v>
      </c>
      <c r="D217" s="16" t="s">
        <v>191</v>
      </c>
      <c r="E217" s="16" t="s">
        <v>192</v>
      </c>
      <c r="G217" s="16" t="s">
        <v>193</v>
      </c>
      <c r="H217" s="16" t="s">
        <v>194</v>
      </c>
      <c r="I217" s="16" t="s">
        <v>195</v>
      </c>
      <c r="J217" s="16" t="s">
        <v>196</v>
      </c>
      <c r="K217" s="18" t="s">
        <v>197</v>
      </c>
      <c r="T217" s="3">
        <v>1</v>
      </c>
      <c r="U217" s="7" t="s">
        <v>198</v>
      </c>
      <c r="V217" s="3" t="s">
        <v>199</v>
      </c>
      <c r="W217" s="3" t="s">
        <v>57</v>
      </c>
      <c r="X217" s="3" t="s">
        <v>57</v>
      </c>
      <c r="Y217" s="3"/>
      <c r="Z217" s="3"/>
      <c r="AA217" s="3"/>
      <c r="AB217" s="3"/>
      <c r="AC217" s="3" t="s">
        <v>200</v>
      </c>
      <c r="AD217" s="3" t="s">
        <v>201</v>
      </c>
      <c r="AE217" s="14" t="s">
        <v>202</v>
      </c>
      <c r="AF217" s="3" t="s">
        <v>522</v>
      </c>
      <c r="AG217" s="3" t="s">
        <v>522</v>
      </c>
      <c r="AH217" s="3" t="s">
        <v>522</v>
      </c>
      <c r="AI217" s="3" t="s">
        <v>521</v>
      </c>
      <c r="AJ217" s="3">
        <v>0</v>
      </c>
      <c r="AK217" s="166">
        <v>0</v>
      </c>
      <c r="AL217" s="3">
        <v>0</v>
      </c>
      <c r="AM217" s="3">
        <v>0</v>
      </c>
      <c r="AN217" s="3">
        <v>0</v>
      </c>
      <c r="AO217" s="3"/>
      <c r="AP217" s="3"/>
      <c r="AQ217" s="3"/>
      <c r="AR217" s="3"/>
      <c r="AS217" s="28">
        <v>0</v>
      </c>
      <c r="AU217" s="1">
        <v>0</v>
      </c>
      <c r="AV217" s="3">
        <v>2000</v>
      </c>
      <c r="AW217" s="16">
        <v>200020</v>
      </c>
      <c r="AX217" s="16">
        <v>2</v>
      </c>
      <c r="AY217" s="16">
        <v>1</v>
      </c>
      <c r="AZ217" s="16">
        <v>2</v>
      </c>
      <c r="BA217" s="16">
        <v>1</v>
      </c>
      <c r="BB217" s="16">
        <v>0</v>
      </c>
      <c r="BC217" s="16">
        <v>0</v>
      </c>
      <c r="BD217" s="3" t="s">
        <v>303</v>
      </c>
      <c r="BE217" s="3" t="s">
        <v>384</v>
      </c>
      <c r="BF217" s="5" t="s">
        <v>326</v>
      </c>
      <c r="BG217" s="5" t="s">
        <v>352</v>
      </c>
      <c r="BH217" s="5" t="s">
        <v>399</v>
      </c>
      <c r="BI217" s="5"/>
      <c r="BJ217" s="5" t="s">
        <v>326</v>
      </c>
      <c r="BK217" s="5" t="s">
        <v>367</v>
      </c>
      <c r="BL217" s="5" t="s">
        <v>399</v>
      </c>
      <c r="BM217" s="5"/>
      <c r="BN217" s="161">
        <v>0</v>
      </c>
      <c r="BO217" s="161">
        <v>0</v>
      </c>
      <c r="BP217" s="3"/>
      <c r="BQ217" s="5" t="s">
        <v>848</v>
      </c>
      <c r="BR217" s="5" t="s">
        <v>331</v>
      </c>
      <c r="BS217" s="3" t="s">
        <v>847</v>
      </c>
      <c r="BT217" s="3">
        <v>0</v>
      </c>
      <c r="BU217" s="3">
        <v>2</v>
      </c>
      <c r="BV217" s="3">
        <v>1</v>
      </c>
      <c r="BW217" s="3" t="s">
        <v>196</v>
      </c>
      <c r="BX217" s="3" t="s">
        <v>1424</v>
      </c>
      <c r="BY217" s="3">
        <v>0</v>
      </c>
      <c r="BZ217" s="3">
        <v>1</v>
      </c>
      <c r="CA217" s="92">
        <v>1</v>
      </c>
      <c r="CB217" s="92">
        <v>1</v>
      </c>
      <c r="CC217" s="5">
        <f>CA216</f>
        <v>1</v>
      </c>
      <c r="CD217" s="92">
        <v>0</v>
      </c>
      <c r="CE217" s="92">
        <v>1</v>
      </c>
      <c r="CF217" s="92">
        <v>1</v>
      </c>
      <c r="CG217" s="92">
        <v>1</v>
      </c>
      <c r="CH217" s="92">
        <v>0</v>
      </c>
      <c r="CI217" s="92">
        <v>0</v>
      </c>
      <c r="CJ217" s="92">
        <v>202</v>
      </c>
      <c r="CK217" s="19" t="s">
        <v>1480</v>
      </c>
      <c r="CL217" s="12">
        <f t="shared" si="626"/>
        <v>50</v>
      </c>
      <c r="CM217" s="12">
        <f t="shared" si="639"/>
        <v>50</v>
      </c>
      <c r="CN217" s="12">
        <f t="shared" ref="CN217" si="738">CL216</f>
        <v>50</v>
      </c>
      <c r="CO217" s="3">
        <v>0</v>
      </c>
      <c r="CP217" s="3">
        <v>0</v>
      </c>
      <c r="CQ217" s="93">
        <v>0</v>
      </c>
      <c r="CR217" s="161">
        <v>0</v>
      </c>
      <c r="CS217" s="161">
        <v>1</v>
      </c>
      <c r="CT217" s="161">
        <v>0</v>
      </c>
      <c r="CU217" s="93">
        <v>0</v>
      </c>
      <c r="CV217" s="161">
        <v>0</v>
      </c>
      <c r="CW217" s="161">
        <v>1</v>
      </c>
      <c r="CX217" s="161">
        <v>0</v>
      </c>
      <c r="CY217" s="93">
        <v>60</v>
      </c>
      <c r="CZ217" s="93">
        <v>86.486486486486484</v>
      </c>
      <c r="DA217" s="93">
        <v>0</v>
      </c>
      <c r="DB217" s="93">
        <v>0</v>
      </c>
      <c r="DC217" s="93">
        <v>0</v>
      </c>
      <c r="DD217" s="12">
        <f t="shared" ref="DD217" si="739">100-EM217</f>
        <v>50</v>
      </c>
      <c r="DE217" s="12">
        <f t="shared" si="718"/>
        <v>50</v>
      </c>
      <c r="DF217" s="12">
        <f t="shared" si="636"/>
        <v>50</v>
      </c>
      <c r="DG217" s="12">
        <f t="shared" si="731"/>
        <v>50</v>
      </c>
      <c r="DH217" s="12">
        <f>DD216</f>
        <v>50</v>
      </c>
      <c r="DI217" s="12">
        <f t="shared" si="638"/>
        <v>50</v>
      </c>
      <c r="DJ217" s="3">
        <v>0</v>
      </c>
      <c r="DK217" s="3" t="s">
        <v>320</v>
      </c>
      <c r="DL217" s="3">
        <v>2</v>
      </c>
      <c r="DM217" s="3" t="s">
        <v>850</v>
      </c>
      <c r="DN217" s="3" t="s">
        <v>196</v>
      </c>
      <c r="DO217" s="3" t="s">
        <v>849</v>
      </c>
      <c r="DP217" s="3"/>
      <c r="DQ217" s="3"/>
      <c r="DR217" s="3"/>
      <c r="DS217" s="3"/>
      <c r="DT217" s="12">
        <f t="shared" si="675"/>
        <v>86.486486486486484</v>
      </c>
      <c r="DU217" s="12">
        <f t="shared" si="632"/>
        <v>18500</v>
      </c>
      <c r="DV217" s="3">
        <v>2500</v>
      </c>
      <c r="DW217" s="3">
        <v>16000</v>
      </c>
      <c r="DX217" s="3"/>
      <c r="DY217" s="3"/>
      <c r="DZ217" s="101" t="s">
        <v>1040</v>
      </c>
      <c r="EA217" s="101" t="s">
        <v>1039</v>
      </c>
      <c r="EB217" s="12"/>
      <c r="EC217" s="12"/>
      <c r="ED217" s="12">
        <f t="shared" si="676"/>
        <v>60</v>
      </c>
      <c r="EE217" s="12">
        <f t="shared" si="633"/>
        <v>40</v>
      </c>
      <c r="EF217" s="3">
        <v>16</v>
      </c>
      <c r="EG217" s="3">
        <v>24</v>
      </c>
      <c r="EH217" s="3"/>
      <c r="EI217" s="3"/>
      <c r="EJ217" s="68" t="s">
        <v>944</v>
      </c>
      <c r="EK217" s="82">
        <v>50</v>
      </c>
      <c r="EL217" s="68" t="s">
        <v>944</v>
      </c>
      <c r="EM217" s="82">
        <v>50</v>
      </c>
      <c r="EN217" s="56"/>
      <c r="EO217" s="81"/>
      <c r="EP217" s="56"/>
      <c r="EQ217" s="81"/>
      <c r="ER217" s="3" t="s">
        <v>695</v>
      </c>
      <c r="ES217" s="3">
        <v>0</v>
      </c>
      <c r="ET217" s="3" t="s">
        <v>949</v>
      </c>
      <c r="EU217" s="3"/>
      <c r="EV217" s="3"/>
      <c r="EW217" s="3"/>
      <c r="EX217" s="16" t="s">
        <v>203</v>
      </c>
      <c r="EZ217" s="16">
        <v>2</v>
      </c>
      <c r="FB217" s="16">
        <v>2</v>
      </c>
      <c r="FC217" s="16">
        <v>1</v>
      </c>
      <c r="FD217" s="16">
        <v>3</v>
      </c>
      <c r="FE217" s="17">
        <v>33730</v>
      </c>
      <c r="FF217" s="16">
        <v>1</v>
      </c>
      <c r="FG217" s="17">
        <v>33734</v>
      </c>
      <c r="FH217" s="16">
        <v>1</v>
      </c>
      <c r="FI217" s="16">
        <v>0</v>
      </c>
      <c r="FL217" s="16">
        <v>702</v>
      </c>
      <c r="FP217" s="16">
        <v>702</v>
      </c>
      <c r="FQ217" s="16">
        <v>3</v>
      </c>
      <c r="FR217" s="16" t="s">
        <v>65</v>
      </c>
      <c r="FS217" s="16">
        <v>1</v>
      </c>
      <c r="FT217">
        <v>6</v>
      </c>
      <c r="FU217">
        <v>5</v>
      </c>
      <c r="FV217" s="134">
        <v>33730</v>
      </c>
      <c r="FW217">
        <v>5</v>
      </c>
      <c r="FX217">
        <v>12</v>
      </c>
      <c r="FY217" s="134">
        <v>33736</v>
      </c>
      <c r="FZ217" s="134">
        <v>33706</v>
      </c>
      <c r="GA217" s="134">
        <v>33676</v>
      </c>
      <c r="GB217" s="134">
        <v>33646</v>
      </c>
      <c r="GC217" s="134">
        <v>33616</v>
      </c>
      <c r="GD217" s="134">
        <v>33586</v>
      </c>
      <c r="GE217" s="134">
        <v>33556</v>
      </c>
      <c r="GF217" s="134">
        <v>33371</v>
      </c>
      <c r="GG217" s="134">
        <v>33700</v>
      </c>
      <c r="GH217" s="134">
        <v>33670</v>
      </c>
      <c r="GI217" s="134">
        <v>33640</v>
      </c>
      <c r="GJ217" s="134">
        <v>33610</v>
      </c>
      <c r="GK217" s="134">
        <v>33580</v>
      </c>
      <c r="GL217" s="134">
        <v>33550</v>
      </c>
      <c r="GM217" s="134">
        <v>33365</v>
      </c>
      <c r="GN217">
        <v>1</v>
      </c>
      <c r="GO217">
        <v>1</v>
      </c>
      <c r="GP217">
        <v>4</v>
      </c>
      <c r="GQ217">
        <v>1</v>
      </c>
      <c r="GR217">
        <v>4</v>
      </c>
      <c r="GS217">
        <v>1</v>
      </c>
      <c r="GT217">
        <v>4</v>
      </c>
      <c r="GU217">
        <v>1</v>
      </c>
      <c r="GV217">
        <v>4</v>
      </c>
      <c r="GW217">
        <v>1</v>
      </c>
      <c r="GX217">
        <v>4</v>
      </c>
      <c r="GY217">
        <v>1</v>
      </c>
      <c r="GZ217">
        <v>4</v>
      </c>
      <c r="HA217">
        <v>1</v>
      </c>
      <c r="HB217">
        <v>4</v>
      </c>
      <c r="HC217">
        <v>1</v>
      </c>
      <c r="HD217">
        <v>4</v>
      </c>
      <c r="HE217">
        <v>1</v>
      </c>
      <c r="HF217">
        <v>4</v>
      </c>
      <c r="HG217">
        <v>1</v>
      </c>
      <c r="HH217">
        <v>4</v>
      </c>
      <c r="HI217">
        <v>1</v>
      </c>
      <c r="HJ217">
        <v>4</v>
      </c>
      <c r="HK217">
        <v>1</v>
      </c>
      <c r="HL217">
        <v>4</v>
      </c>
      <c r="HM217">
        <v>1</v>
      </c>
      <c r="HN217">
        <v>4</v>
      </c>
      <c r="HO217">
        <v>1</v>
      </c>
      <c r="HP217">
        <v>4</v>
      </c>
      <c r="HQ217">
        <v>0.8</v>
      </c>
      <c r="HR217">
        <v>0.8</v>
      </c>
      <c r="HS217">
        <v>0.8</v>
      </c>
      <c r="HT217">
        <v>0.8</v>
      </c>
      <c r="HU217">
        <v>0.8</v>
      </c>
      <c r="HV217">
        <v>0.8</v>
      </c>
      <c r="HW217">
        <v>0.8</v>
      </c>
      <c r="HX217">
        <v>0.8</v>
      </c>
      <c r="HY217">
        <v>0.8</v>
      </c>
      <c r="HZ217">
        <v>0.8</v>
      </c>
      <c r="IA217">
        <v>0.8</v>
      </c>
      <c r="IB217">
        <v>0.8</v>
      </c>
      <c r="IC217">
        <v>0.8</v>
      </c>
      <c r="ID217">
        <v>0.8</v>
      </c>
    </row>
    <row r="218" spans="1:238" x14ac:dyDescent="0.2">
      <c r="AE218" s="3"/>
      <c r="AF218" s="3"/>
      <c r="AG218" s="3"/>
      <c r="AH218" s="3"/>
      <c r="AI218" s="3"/>
      <c r="AJ218" s="3"/>
      <c r="AK218" s="62"/>
      <c r="EV218" s="125"/>
    </row>
    <row r="219" spans="1:238" x14ac:dyDescent="0.2">
      <c r="BU219" s="3"/>
    </row>
    <row r="222" spans="1:238" x14ac:dyDescent="0.2">
      <c r="BP222" s="93"/>
      <c r="ER222"/>
      <c r="ES222"/>
      <c r="ET222" s="134"/>
      <c r="EW222" s="93"/>
      <c r="EX222" s="93"/>
      <c r="EY222" s="93"/>
    </row>
    <row r="223" spans="1:238" x14ac:dyDescent="0.2">
      <c r="BP223" s="93"/>
      <c r="ER223"/>
      <c r="ES223"/>
      <c r="ET223" s="134"/>
      <c r="EW223" s="93"/>
      <c r="EX223" s="93"/>
      <c r="EY223" s="93"/>
    </row>
    <row r="224" spans="1:238" x14ac:dyDescent="0.2">
      <c r="BP224" s="93"/>
      <c r="ER224"/>
      <c r="ES224"/>
      <c r="ET224" s="134"/>
      <c r="EW224" s="93"/>
      <c r="EX224" s="93"/>
      <c r="EY224" s="93"/>
    </row>
    <row r="225" spans="68:155" x14ac:dyDescent="0.2">
      <c r="BP225" s="93"/>
      <c r="ER225"/>
      <c r="ES225"/>
      <c r="ET225" s="134"/>
      <c r="EW225" s="93"/>
      <c r="EX225" s="93"/>
      <c r="EY225" s="93"/>
    </row>
    <row r="226" spans="68:155" x14ac:dyDescent="0.2">
      <c r="BP226" s="93"/>
      <c r="ER226"/>
      <c r="ES226"/>
      <c r="ET226" s="134"/>
      <c r="EW226" s="93"/>
      <c r="EX226" s="93"/>
      <c r="EY226" s="93"/>
    </row>
    <row r="227" spans="68:155" x14ac:dyDescent="0.2">
      <c r="BP227" s="93"/>
      <c r="ER227"/>
      <c r="ES227"/>
      <c r="ET227" s="134"/>
      <c r="EV227" s="25"/>
      <c r="EW227" s="93"/>
      <c r="EX227" s="93"/>
      <c r="EY227" s="93"/>
    </row>
    <row r="228" spans="68:155" x14ac:dyDescent="0.2">
      <c r="BP228" s="93"/>
      <c r="ER228"/>
      <c r="ES228"/>
      <c r="ET228" s="134"/>
      <c r="EV228" s="25"/>
      <c r="EW228" s="93"/>
      <c r="EX228" s="93"/>
      <c r="EY228" s="93"/>
    </row>
    <row r="229" spans="68:155" x14ac:dyDescent="0.2">
      <c r="BP229" s="93"/>
      <c r="ER229"/>
      <c r="ES229"/>
      <c r="ET229" s="134"/>
      <c r="EW229" s="93"/>
      <c r="EX229" s="93"/>
      <c r="EY229" s="93"/>
    </row>
    <row r="230" spans="68:155" x14ac:dyDescent="0.2">
      <c r="BP230" s="93"/>
      <c r="ER230"/>
      <c r="ES230"/>
      <c r="ET230" s="134"/>
      <c r="EW230" s="93"/>
      <c r="EX230" s="93"/>
      <c r="EY230" s="93"/>
    </row>
    <row r="231" spans="68:155" x14ac:dyDescent="0.2">
      <c r="BP231" s="93"/>
      <c r="ER231"/>
      <c r="ES231"/>
      <c r="ET231" s="134"/>
      <c r="EV231" s="25"/>
      <c r="EW231" s="93"/>
      <c r="EX231" s="93"/>
      <c r="EY231" s="93"/>
    </row>
    <row r="232" spans="68:155" x14ac:dyDescent="0.2">
      <c r="BP232" s="93"/>
      <c r="ER232"/>
      <c r="ES232"/>
      <c r="ET232" s="134"/>
      <c r="EW232" s="93"/>
      <c r="EX232" s="93"/>
      <c r="EY232" s="93"/>
    </row>
    <row r="233" spans="68:155" x14ac:dyDescent="0.2">
      <c r="BP233" s="93"/>
      <c r="ER233"/>
      <c r="ES233"/>
      <c r="ET233" s="134"/>
      <c r="EW233" s="93"/>
      <c r="EX233" s="93"/>
      <c r="EY233" s="93"/>
    </row>
    <row r="234" spans="68:155" x14ac:dyDescent="0.2">
      <c r="BP234" s="93"/>
      <c r="ER234"/>
      <c r="ES234"/>
      <c r="ET234" s="134"/>
      <c r="EW234" s="93"/>
      <c r="EX234" s="93"/>
      <c r="EY234" s="93"/>
    </row>
    <row r="235" spans="68:155" x14ac:dyDescent="0.2">
      <c r="BP235" s="93"/>
      <c r="ER235"/>
      <c r="ES235"/>
      <c r="ET235"/>
      <c r="EW235" s="93"/>
      <c r="EX235" s="93"/>
      <c r="EY235" s="93"/>
    </row>
    <row r="236" spans="68:155" x14ac:dyDescent="0.2">
      <c r="BP236" s="93"/>
      <c r="ER236"/>
      <c r="ES236"/>
      <c r="ET236"/>
      <c r="EW236" s="93"/>
      <c r="EX236" s="93"/>
      <c r="EY236" s="93"/>
    </row>
    <row r="237" spans="68:155" x14ac:dyDescent="0.2">
      <c r="BP237" s="93"/>
      <c r="ER237"/>
      <c r="ES237"/>
      <c r="ET237" s="134"/>
      <c r="EW237" s="93"/>
      <c r="EX237" s="93"/>
      <c r="EY237" s="93"/>
    </row>
    <row r="238" spans="68:155" x14ac:dyDescent="0.2">
      <c r="BP238" s="93"/>
      <c r="ER238"/>
      <c r="ES238"/>
      <c r="ET238" s="134"/>
      <c r="EV238" s="62"/>
      <c r="EW238" s="93"/>
      <c r="EX238" s="93"/>
      <c r="EY238" s="93"/>
    </row>
    <row r="239" spans="68:155" x14ac:dyDescent="0.2">
      <c r="BP239" s="93"/>
      <c r="ER239"/>
      <c r="ES239"/>
      <c r="ET239"/>
      <c r="EW239" s="93"/>
      <c r="EX239" s="93"/>
      <c r="EY239" s="93"/>
    </row>
  </sheetData>
  <phoneticPr fontId="17" type="noConversion"/>
  <hyperlinks>
    <hyperlink ref="U16" r:id="rId1" location="1991" xr:uid="{00000000-0004-0000-0600-000000000000}"/>
    <hyperlink ref="U174" r:id="rId2" location="1992" xr:uid="{00000000-0004-0000-0600-000001000000}"/>
    <hyperlink ref="U62" r:id="rId3" location="1993" xr:uid="{00000000-0004-0000-0600-000002000000}"/>
    <hyperlink ref="U200" r:id="rId4" location="1993 " xr:uid="{00000000-0004-0000-0600-000003000000}"/>
    <hyperlink ref="U208" r:id="rId5" location="1993" xr:uid="{00000000-0004-0000-0600-000004000000}"/>
    <hyperlink ref="U186" r:id="rId6" location="1994" xr:uid="{00000000-0004-0000-0600-000005000000}"/>
    <hyperlink ref="U214" r:id="rId7" location="1992" xr:uid="{00000000-0004-0000-0600-000006000000}"/>
    <hyperlink ref="U150" r:id="rId8" location="1997" xr:uid="{00000000-0004-0000-0600-000007000000}"/>
    <hyperlink ref="U17" r:id="rId9" location="1991" xr:uid="{00000000-0004-0000-0600-000008000000}"/>
    <hyperlink ref="U63" r:id="rId10" location="1993" xr:uid="{00000000-0004-0000-0600-000009000000}"/>
    <hyperlink ref="U151" r:id="rId11" location="1997" xr:uid="{00000000-0004-0000-0600-00000A000000}"/>
    <hyperlink ref="U175" r:id="rId12" location="1992" xr:uid="{00000000-0004-0000-0600-00000B000000}"/>
    <hyperlink ref="U187" r:id="rId13" location="1994" xr:uid="{00000000-0004-0000-0600-00000C000000}"/>
    <hyperlink ref="U201" r:id="rId14" location="1993 " xr:uid="{00000000-0004-0000-0600-00000D000000}"/>
    <hyperlink ref="U209" r:id="rId15" location="1993" xr:uid="{00000000-0004-0000-0600-00000E000000}"/>
    <hyperlink ref="U215" r:id="rId16" location="1992" xr:uid="{00000000-0004-0000-0600-00000F000000}"/>
    <hyperlink ref="U18" r:id="rId17" location="1991" xr:uid="{00000000-0004-0000-0600-000010000000}"/>
    <hyperlink ref="U19" r:id="rId18" location="1991" xr:uid="{00000000-0004-0000-0600-000011000000}"/>
    <hyperlink ref="U20" r:id="rId19" location="1991" xr:uid="{00000000-0004-0000-0600-000012000000}"/>
    <hyperlink ref="U21" r:id="rId20" location="1991" xr:uid="{00000000-0004-0000-0600-000013000000}"/>
    <hyperlink ref="U64" r:id="rId21" location="1993" xr:uid="{00000000-0004-0000-0600-000014000000}"/>
    <hyperlink ref="U65" r:id="rId22" location="1993" xr:uid="{00000000-0004-0000-0600-000015000000}"/>
    <hyperlink ref="U66" r:id="rId23" location="1993" xr:uid="{00000000-0004-0000-0600-000016000000}"/>
    <hyperlink ref="U67" r:id="rId24" location="1993" xr:uid="{00000000-0004-0000-0600-000017000000}"/>
    <hyperlink ref="U68" r:id="rId25" location="1993" xr:uid="{00000000-0004-0000-0600-000018000000}"/>
    <hyperlink ref="U69" r:id="rId26" location="1993" xr:uid="{00000000-0004-0000-0600-000019000000}"/>
    <hyperlink ref="U70" r:id="rId27" location="1993" xr:uid="{00000000-0004-0000-0600-00001A000000}"/>
    <hyperlink ref="U71" r:id="rId28" location="1993" xr:uid="{00000000-0004-0000-0600-00001B000000}"/>
    <hyperlink ref="U72" r:id="rId29" location="1993" xr:uid="{00000000-0004-0000-0600-00001C000000}"/>
    <hyperlink ref="U73" r:id="rId30" location="1993" xr:uid="{00000000-0004-0000-0600-00001D000000}"/>
    <hyperlink ref="U74" r:id="rId31" location="1993" xr:uid="{00000000-0004-0000-0600-00001E000000}"/>
    <hyperlink ref="U75" r:id="rId32" location="1993" xr:uid="{00000000-0004-0000-0600-00001F000000}"/>
    <hyperlink ref="U76" r:id="rId33" location="1993" xr:uid="{00000000-0004-0000-0600-000020000000}"/>
    <hyperlink ref="U77" r:id="rId34" location="1993" xr:uid="{00000000-0004-0000-0600-000021000000}"/>
    <hyperlink ref="U78" r:id="rId35" location="1993" xr:uid="{00000000-0004-0000-0600-000022000000}"/>
    <hyperlink ref="U79" r:id="rId36" location="1993" xr:uid="{00000000-0004-0000-0600-000023000000}"/>
    <hyperlink ref="U80" r:id="rId37" location="1993" xr:uid="{00000000-0004-0000-0600-000024000000}"/>
    <hyperlink ref="U81" r:id="rId38" location="1993" xr:uid="{00000000-0004-0000-0600-000025000000}"/>
    <hyperlink ref="U82" r:id="rId39" location="1993" xr:uid="{00000000-0004-0000-0600-000026000000}"/>
    <hyperlink ref="U83" r:id="rId40" location="1993" xr:uid="{00000000-0004-0000-0600-000027000000}"/>
    <hyperlink ref="U84" r:id="rId41" location="1993" xr:uid="{00000000-0004-0000-0600-000028000000}"/>
    <hyperlink ref="U85" r:id="rId42" location="1993" xr:uid="{00000000-0004-0000-0600-000029000000}"/>
    <hyperlink ref="U176" r:id="rId43" location="1992" xr:uid="{00000000-0004-0000-0600-00002A000000}"/>
    <hyperlink ref="U177" r:id="rId44" location="1992" xr:uid="{00000000-0004-0000-0600-00002B000000}"/>
    <hyperlink ref="U178" r:id="rId45" location="1992" xr:uid="{00000000-0004-0000-0600-00002C000000}"/>
    <hyperlink ref="U179" r:id="rId46" location="1992" xr:uid="{00000000-0004-0000-0600-00002D000000}"/>
    <hyperlink ref="U180" r:id="rId47" location="1992" xr:uid="{00000000-0004-0000-0600-00002E000000}"/>
    <hyperlink ref="U181" r:id="rId48" location="1992" xr:uid="{00000000-0004-0000-0600-00002F000000}"/>
    <hyperlink ref="U182" r:id="rId49" location="1992" xr:uid="{00000000-0004-0000-0600-000030000000}"/>
    <hyperlink ref="U183" r:id="rId50" location="1992" xr:uid="{00000000-0004-0000-0600-000031000000}"/>
    <hyperlink ref="U184" r:id="rId51" location="1992" xr:uid="{00000000-0004-0000-0600-000032000000}"/>
    <hyperlink ref="U185" r:id="rId52" location="1992" xr:uid="{00000000-0004-0000-0600-000033000000}"/>
    <hyperlink ref="U202" r:id="rId53" location="1993 " xr:uid="{00000000-0004-0000-0600-000034000000}"/>
    <hyperlink ref="U203" r:id="rId54" location="1993 " xr:uid="{00000000-0004-0000-0600-000035000000}"/>
    <hyperlink ref="U210" r:id="rId55" location="1993" xr:uid="{00000000-0004-0000-0600-000036000000}"/>
    <hyperlink ref="U211" r:id="rId56" location="1993" xr:uid="{00000000-0004-0000-0600-000037000000}"/>
    <hyperlink ref="U216" r:id="rId57" location="1992" xr:uid="{00000000-0004-0000-0600-000038000000}"/>
    <hyperlink ref="U217" r:id="rId58" location="1992" xr:uid="{00000000-0004-0000-0600-000039000000}"/>
  </hyperlinks>
  <pageMargins left="0.7" right="0.7" top="0.75" bottom="0.75" header="0.3" footer="0.3"/>
  <pageSetup orientation="portrait" r:id="rId59"/>
  <legacyDrawing r:id="rId6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81"/>
  <sheetViews>
    <sheetView zoomScale="50" zoomScaleNormal="50" zoomScalePageLayoutView="50" workbookViewId="0">
      <pane ySplit="1" topLeftCell="A2" activePane="bottomLeft" state="frozen"/>
      <selection pane="bottomLeft" activeCell="P12" sqref="P12"/>
    </sheetView>
  </sheetViews>
  <sheetFormatPr baseColWidth="10" defaultColWidth="9.1640625" defaultRowHeight="13" x14ac:dyDescent="0.15"/>
  <cols>
    <col min="1" max="1" width="16.5" style="109" customWidth="1"/>
    <col min="2" max="2" width="1.1640625" style="109" customWidth="1"/>
    <col min="3" max="3" width="9" style="109" hidden="1" customWidth="1"/>
    <col min="4" max="4" width="10.6640625" style="109" hidden="1" customWidth="1"/>
    <col min="5" max="5" width="12.83203125" style="109" hidden="1" customWidth="1"/>
    <col min="6" max="6" width="11.5" style="109" hidden="1" customWidth="1"/>
    <col min="7" max="7" width="20.6640625" style="109" customWidth="1"/>
    <col min="8" max="8" width="2" style="109" customWidth="1"/>
    <col min="9" max="9" width="13.33203125" style="109" customWidth="1"/>
    <col min="10" max="10" width="1.83203125" style="109" customWidth="1"/>
    <col min="11" max="12" width="23.1640625" style="149" customWidth="1"/>
    <col min="13" max="13" width="28.6640625" style="149" customWidth="1"/>
    <col min="14" max="14" width="8.83203125" style="109" customWidth="1"/>
    <col min="15" max="15" width="1.5" style="109" customWidth="1"/>
    <col min="16" max="16" width="25.6640625" style="109" customWidth="1"/>
    <col min="17" max="17" width="1.6640625" style="109" customWidth="1"/>
    <col min="18" max="18" width="10.1640625" style="109" hidden="1" customWidth="1"/>
    <col min="19" max="19" width="12.1640625" style="109" hidden="1" customWidth="1"/>
    <col min="20" max="20" width="12.5" style="109" hidden="1" customWidth="1"/>
    <col min="21" max="21" width="14" style="109" hidden="1" customWidth="1"/>
    <col min="22" max="22" width="12.5" style="109" hidden="1" customWidth="1"/>
    <col min="23" max="23" width="12.5" style="109" customWidth="1"/>
    <col min="24" max="24" width="1.1640625" style="109" customWidth="1"/>
    <col min="25" max="25" width="11.33203125" style="109" hidden="1" customWidth="1"/>
    <col min="26" max="26" width="14" style="109" customWidth="1"/>
    <col min="27" max="27" width="5.6640625" style="109" customWidth="1"/>
    <col min="28" max="28" width="12" style="109" customWidth="1"/>
    <col min="29" max="29" width="14.33203125" style="109" customWidth="1"/>
    <col min="30" max="30" width="4.83203125" style="109" customWidth="1"/>
    <col min="31" max="31" width="14.6640625" style="109" customWidth="1"/>
    <col min="32" max="32" width="16.5" style="109" customWidth="1"/>
    <col min="33" max="33" width="6.5" style="109" customWidth="1"/>
    <col min="34" max="34" width="15.5" style="109" customWidth="1"/>
    <col min="35" max="35" width="15.33203125" style="109" customWidth="1"/>
    <col min="36" max="36" width="6.6640625" style="109" customWidth="1"/>
    <col min="37" max="37" width="13.5" style="109" customWidth="1"/>
    <col min="38" max="38" width="14.1640625" style="109" customWidth="1"/>
    <col min="39" max="39" width="15" style="109" customWidth="1"/>
    <col min="40" max="40" width="15.5" style="109" customWidth="1"/>
    <col min="41" max="41" width="18" style="109" customWidth="1"/>
    <col min="42" max="42" width="18.33203125" style="109" customWidth="1"/>
    <col min="43" max="43" width="20.6640625" style="109" customWidth="1"/>
    <col min="44" max="16384" width="9.1640625" style="109"/>
  </cols>
  <sheetData>
    <row r="1" spans="1:43" ht="12.75" customHeight="1" x14ac:dyDescent="0.15">
      <c r="A1" s="107" t="s">
        <v>2</v>
      </c>
      <c r="B1" s="107" t="s">
        <v>1062</v>
      </c>
      <c r="C1" s="107" t="s">
        <v>49</v>
      </c>
      <c r="D1" s="107" t="s">
        <v>1063</v>
      </c>
      <c r="E1" s="108" t="s">
        <v>1064</v>
      </c>
      <c r="F1" s="107" t="s">
        <v>1065</v>
      </c>
      <c r="G1" s="107" t="s">
        <v>1066</v>
      </c>
      <c r="H1" s="107" t="s">
        <v>1067</v>
      </c>
      <c r="I1" s="107" t="s">
        <v>1068</v>
      </c>
      <c r="J1" s="107" t="s">
        <v>1069</v>
      </c>
      <c r="K1" s="148" t="s">
        <v>1362</v>
      </c>
      <c r="L1" s="148" t="s">
        <v>1380</v>
      </c>
      <c r="M1" s="148"/>
      <c r="N1" s="108" t="s">
        <v>1070</v>
      </c>
      <c r="O1" s="107" t="s">
        <v>1071</v>
      </c>
      <c r="P1" s="107" t="s">
        <v>1072</v>
      </c>
      <c r="Q1" s="107" t="s">
        <v>1073</v>
      </c>
      <c r="R1" s="107" t="s">
        <v>1074</v>
      </c>
      <c r="S1" s="107" t="s">
        <v>1075</v>
      </c>
      <c r="T1" s="107" t="s">
        <v>1076</v>
      </c>
      <c r="U1" s="107" t="s">
        <v>1077</v>
      </c>
      <c r="V1" s="107" t="s">
        <v>1078</v>
      </c>
      <c r="W1" s="108" t="s">
        <v>1079</v>
      </c>
      <c r="X1" s="108" t="s">
        <v>1080</v>
      </c>
      <c r="Y1" s="108" t="s">
        <v>1081</v>
      </c>
      <c r="Z1" s="108" t="s">
        <v>1082</v>
      </c>
      <c r="AA1" s="108" t="s">
        <v>1083</v>
      </c>
      <c r="AB1" s="108" t="s">
        <v>1084</v>
      </c>
      <c r="AC1" s="108" t="s">
        <v>1085</v>
      </c>
      <c r="AD1" s="108" t="s">
        <v>1086</v>
      </c>
      <c r="AE1" s="108" t="s">
        <v>1087</v>
      </c>
      <c r="AF1" s="108" t="s">
        <v>1088</v>
      </c>
      <c r="AG1" s="108" t="s">
        <v>1089</v>
      </c>
      <c r="AH1" s="108" t="s">
        <v>1090</v>
      </c>
      <c r="AI1" s="108" t="s">
        <v>1091</v>
      </c>
      <c r="AJ1" s="108" t="s">
        <v>1092</v>
      </c>
      <c r="AK1" s="108" t="s">
        <v>1070</v>
      </c>
      <c r="AL1" s="108" t="s">
        <v>1093</v>
      </c>
      <c r="AM1" s="108" t="s">
        <v>1094</v>
      </c>
      <c r="AN1" s="108" t="s">
        <v>1095</v>
      </c>
      <c r="AO1" s="108" t="s">
        <v>1096</v>
      </c>
      <c r="AP1" s="108" t="s">
        <v>1097</v>
      </c>
      <c r="AQ1" s="108" t="s">
        <v>1098</v>
      </c>
    </row>
    <row r="2" spans="1:43" s="110" customFormat="1" ht="12.75" customHeight="1" x14ac:dyDescent="0.15">
      <c r="A2" s="109" t="s">
        <v>154</v>
      </c>
      <c r="B2" s="109">
        <v>540</v>
      </c>
      <c r="C2" s="109">
        <v>4</v>
      </c>
      <c r="D2" s="109">
        <v>131</v>
      </c>
      <c r="E2" s="109" t="s">
        <v>338</v>
      </c>
      <c r="F2" s="109">
        <v>131001</v>
      </c>
      <c r="G2" s="109" t="s">
        <v>1106</v>
      </c>
      <c r="H2" s="109">
        <v>54019890622</v>
      </c>
      <c r="I2" s="114">
        <v>32681</v>
      </c>
      <c r="J2" s="115" t="s">
        <v>155</v>
      </c>
      <c r="K2" s="149">
        <v>1</v>
      </c>
      <c r="L2" s="149" t="s">
        <v>1368</v>
      </c>
      <c r="M2" s="149"/>
      <c r="N2" s="109">
        <v>0</v>
      </c>
      <c r="O2" s="115">
        <v>540</v>
      </c>
      <c r="P2" s="115" t="s">
        <v>156</v>
      </c>
      <c r="Q2" s="109">
        <v>1421</v>
      </c>
      <c r="R2" s="117">
        <v>0</v>
      </c>
      <c r="S2" s="117">
        <v>0</v>
      </c>
      <c r="T2" s="114">
        <v>32681</v>
      </c>
      <c r="U2" s="116">
        <v>32681</v>
      </c>
      <c r="V2" s="116">
        <v>32744</v>
      </c>
      <c r="W2" s="109">
        <v>0</v>
      </c>
      <c r="X2" s="109">
        <v>0</v>
      </c>
      <c r="Y2" s="109">
        <v>0</v>
      </c>
      <c r="Z2" s="109">
        <v>0</v>
      </c>
      <c r="AA2" s="109">
        <f t="shared" ref="AA2:AA33" si="0">SUM(W2+Z2)</f>
        <v>0</v>
      </c>
      <c r="AB2" s="109">
        <v>0</v>
      </c>
      <c r="AC2" s="109">
        <v>0</v>
      </c>
      <c r="AD2" s="109">
        <f t="shared" ref="AD2:AD33" si="1">SUM(AB2+AC2)</f>
        <v>0</v>
      </c>
      <c r="AE2" s="109">
        <v>0</v>
      </c>
      <c r="AF2" s="109">
        <v>0</v>
      </c>
      <c r="AG2" s="109">
        <f t="shared" ref="AG2:AG33" si="2">SUM(AE2+AF2)</f>
        <v>0</v>
      </c>
      <c r="AH2" s="109">
        <v>0</v>
      </c>
      <c r="AI2" s="109">
        <v>0</v>
      </c>
      <c r="AJ2" s="109">
        <f t="shared" ref="AJ2:AJ33" si="3">SUM(AH2+AI2)</f>
        <v>0</v>
      </c>
      <c r="AK2" s="109">
        <f t="shared" ref="AK2:AK7" si="4">SUM(AA2+AD2+AG2+AJ2)</f>
        <v>0</v>
      </c>
      <c r="AL2" s="109">
        <v>0</v>
      </c>
      <c r="AM2" s="109">
        <v>0</v>
      </c>
      <c r="AN2" s="109">
        <v>0</v>
      </c>
      <c r="AO2" s="109">
        <v>0</v>
      </c>
      <c r="AP2" s="109">
        <v>0</v>
      </c>
      <c r="AQ2" s="109">
        <v>0</v>
      </c>
    </row>
    <row r="3" spans="1:43" s="110" customFormat="1" ht="12.75" customHeight="1" x14ac:dyDescent="0.15">
      <c r="A3" s="109" t="s">
        <v>111</v>
      </c>
      <c r="B3" s="109">
        <v>450</v>
      </c>
      <c r="C3" s="109">
        <v>4</v>
      </c>
      <c r="D3" s="109">
        <v>146</v>
      </c>
      <c r="E3" s="109" t="s">
        <v>1225</v>
      </c>
      <c r="F3" s="109">
        <v>146001</v>
      </c>
      <c r="G3" s="109" t="s">
        <v>1226</v>
      </c>
      <c r="H3" s="109">
        <v>45019901024</v>
      </c>
      <c r="I3" s="114">
        <v>33170</v>
      </c>
      <c r="J3" s="115" t="s">
        <v>112</v>
      </c>
      <c r="K3" s="149">
        <v>1</v>
      </c>
      <c r="L3" s="149" t="s">
        <v>1369</v>
      </c>
      <c r="M3" s="149"/>
      <c r="N3" s="109">
        <v>0</v>
      </c>
      <c r="O3" s="115">
        <v>450</v>
      </c>
      <c r="P3" s="115" t="s">
        <v>114</v>
      </c>
      <c r="Q3" s="109">
        <v>1359</v>
      </c>
      <c r="R3" s="117">
        <v>0</v>
      </c>
      <c r="S3" s="117">
        <v>0</v>
      </c>
      <c r="T3" s="114">
        <v>33170</v>
      </c>
      <c r="U3" s="116">
        <v>33170</v>
      </c>
      <c r="V3" s="116">
        <v>33228</v>
      </c>
      <c r="W3" s="109">
        <v>0</v>
      </c>
      <c r="X3" s="109">
        <v>0</v>
      </c>
      <c r="Y3" s="109">
        <v>0</v>
      </c>
      <c r="Z3" s="109">
        <v>0</v>
      </c>
      <c r="AA3" s="109">
        <f t="shared" si="0"/>
        <v>0</v>
      </c>
      <c r="AB3" s="109">
        <v>0</v>
      </c>
      <c r="AC3" s="109">
        <v>0</v>
      </c>
      <c r="AD3" s="109">
        <f t="shared" si="1"/>
        <v>0</v>
      </c>
      <c r="AE3" s="109">
        <v>0</v>
      </c>
      <c r="AF3" s="109">
        <v>0</v>
      </c>
      <c r="AG3" s="109">
        <f t="shared" si="2"/>
        <v>0</v>
      </c>
      <c r="AH3" s="109">
        <v>0</v>
      </c>
      <c r="AI3" s="109">
        <v>0</v>
      </c>
      <c r="AJ3" s="109">
        <f t="shared" si="3"/>
        <v>0</v>
      </c>
      <c r="AK3" s="109">
        <f t="shared" si="4"/>
        <v>0</v>
      </c>
      <c r="AL3" s="109">
        <v>0</v>
      </c>
      <c r="AM3" s="109">
        <v>1</v>
      </c>
      <c r="AN3" s="109">
        <v>1</v>
      </c>
      <c r="AO3" s="109">
        <v>0</v>
      </c>
      <c r="AP3" s="109">
        <v>0</v>
      </c>
      <c r="AQ3" s="109">
        <v>0</v>
      </c>
    </row>
    <row r="4" spans="1:43" ht="12.75" customHeight="1" x14ac:dyDescent="0.15">
      <c r="A4" s="110" t="s">
        <v>111</v>
      </c>
      <c r="B4" s="110">
        <v>450</v>
      </c>
      <c r="C4" s="110">
        <v>4</v>
      </c>
      <c r="D4" s="110">
        <v>146</v>
      </c>
      <c r="E4" s="110" t="s">
        <v>1227</v>
      </c>
      <c r="F4" s="110">
        <v>146002</v>
      </c>
      <c r="G4" s="110" t="s">
        <v>1228</v>
      </c>
      <c r="H4" s="110">
        <v>45019901221</v>
      </c>
      <c r="I4" s="111">
        <v>33228</v>
      </c>
      <c r="J4" s="112" t="s">
        <v>112</v>
      </c>
      <c r="K4" s="149">
        <v>1</v>
      </c>
      <c r="L4" s="149" t="s">
        <v>1373</v>
      </c>
      <c r="M4" s="149" t="s">
        <v>1382</v>
      </c>
      <c r="N4" s="110">
        <v>1</v>
      </c>
      <c r="O4" s="112">
        <v>450</v>
      </c>
      <c r="P4" s="112" t="s">
        <v>1229</v>
      </c>
      <c r="Q4" s="110" t="s">
        <v>1230</v>
      </c>
      <c r="R4" s="110">
        <v>1</v>
      </c>
      <c r="S4" s="110">
        <v>1</v>
      </c>
      <c r="T4" s="113">
        <v>33228</v>
      </c>
      <c r="U4" s="113">
        <v>33228</v>
      </c>
      <c r="V4" s="113">
        <v>33908</v>
      </c>
      <c r="W4" s="110">
        <v>1</v>
      </c>
      <c r="X4" s="110">
        <v>0</v>
      </c>
      <c r="Y4" s="110">
        <v>0</v>
      </c>
      <c r="Z4" s="110">
        <v>0</v>
      </c>
      <c r="AA4" s="110">
        <f t="shared" si="0"/>
        <v>1</v>
      </c>
      <c r="AB4" s="110">
        <v>0</v>
      </c>
      <c r="AC4" s="110">
        <v>0</v>
      </c>
      <c r="AD4" s="110">
        <f t="shared" si="1"/>
        <v>0</v>
      </c>
      <c r="AE4" s="110">
        <v>0</v>
      </c>
      <c r="AF4" s="110">
        <v>0</v>
      </c>
      <c r="AG4" s="110">
        <f t="shared" si="2"/>
        <v>0</v>
      </c>
      <c r="AH4" s="110">
        <v>0</v>
      </c>
      <c r="AI4" s="110">
        <v>0</v>
      </c>
      <c r="AJ4" s="110">
        <f t="shared" si="3"/>
        <v>0</v>
      </c>
      <c r="AK4" s="110">
        <f t="shared" si="4"/>
        <v>1</v>
      </c>
      <c r="AL4" s="110">
        <v>0</v>
      </c>
      <c r="AM4" s="110">
        <v>1</v>
      </c>
      <c r="AN4" s="110">
        <v>1</v>
      </c>
      <c r="AO4" s="110">
        <v>0</v>
      </c>
      <c r="AP4" s="110">
        <v>0</v>
      </c>
      <c r="AQ4" s="110">
        <v>1</v>
      </c>
    </row>
    <row r="5" spans="1:43" ht="12.75" customHeight="1" x14ac:dyDescent="0.15">
      <c r="A5" s="125" t="s">
        <v>1239</v>
      </c>
      <c r="B5" s="125">
        <v>432</v>
      </c>
      <c r="C5" s="125">
        <v>4</v>
      </c>
      <c r="D5" s="125">
        <v>177</v>
      </c>
      <c r="E5" s="125" t="s">
        <v>1240</v>
      </c>
      <c r="F5" s="125">
        <v>177001</v>
      </c>
      <c r="G5" s="125" t="s">
        <v>1241</v>
      </c>
      <c r="H5" s="125">
        <v>43219910106</v>
      </c>
      <c r="I5" s="126">
        <v>33244</v>
      </c>
      <c r="J5" s="130" t="s">
        <v>1242</v>
      </c>
      <c r="K5" s="149" t="s">
        <v>1363</v>
      </c>
      <c r="L5" s="149">
        <v>0</v>
      </c>
      <c r="N5" s="125">
        <v>1</v>
      </c>
      <c r="O5" s="130">
        <v>432</v>
      </c>
      <c r="P5" s="130" t="s">
        <v>1243</v>
      </c>
      <c r="Q5" s="128">
        <v>1373</v>
      </c>
      <c r="R5" s="128">
        <v>0</v>
      </c>
      <c r="S5" s="128">
        <v>0</v>
      </c>
      <c r="T5" s="132">
        <v>33238</v>
      </c>
      <c r="U5" s="131">
        <v>33244</v>
      </c>
      <c r="V5" s="131">
        <v>35070</v>
      </c>
      <c r="W5" s="125">
        <v>0</v>
      </c>
      <c r="X5" s="125">
        <v>0</v>
      </c>
      <c r="Y5" s="125">
        <v>0</v>
      </c>
      <c r="Z5" s="125">
        <v>0</v>
      </c>
      <c r="AA5" s="125">
        <f t="shared" si="0"/>
        <v>0</v>
      </c>
      <c r="AB5" s="125">
        <v>0</v>
      </c>
      <c r="AC5" s="125">
        <v>1</v>
      </c>
      <c r="AD5" s="125">
        <f t="shared" si="1"/>
        <v>1</v>
      </c>
      <c r="AE5" s="125">
        <v>0</v>
      </c>
      <c r="AF5" s="125">
        <v>0</v>
      </c>
      <c r="AG5" s="125">
        <f t="shared" si="2"/>
        <v>0</v>
      </c>
      <c r="AH5" s="125">
        <v>0</v>
      </c>
      <c r="AI5" s="125">
        <v>0</v>
      </c>
      <c r="AJ5" s="125">
        <f t="shared" si="3"/>
        <v>0</v>
      </c>
      <c r="AK5" s="125">
        <f t="shared" si="4"/>
        <v>1</v>
      </c>
      <c r="AL5" s="125">
        <v>0</v>
      </c>
      <c r="AM5" s="125">
        <v>0</v>
      </c>
      <c r="AN5" s="125">
        <v>0</v>
      </c>
      <c r="AO5" s="125">
        <v>0</v>
      </c>
      <c r="AP5" s="125">
        <v>0</v>
      </c>
      <c r="AQ5" s="125">
        <v>1</v>
      </c>
    </row>
    <row r="6" spans="1:43" s="110" customFormat="1" ht="12.75" customHeight="1" x14ac:dyDescent="0.15">
      <c r="A6" s="125" t="s">
        <v>1267</v>
      </c>
      <c r="B6" s="125">
        <v>910</v>
      </c>
      <c r="C6" s="125">
        <v>3</v>
      </c>
      <c r="D6" s="125">
        <v>174</v>
      </c>
      <c r="E6" s="125" t="s">
        <v>1268</v>
      </c>
      <c r="F6" s="125">
        <v>174001</v>
      </c>
      <c r="G6" s="125" t="s">
        <v>1269</v>
      </c>
      <c r="H6" s="125">
        <v>91019910123</v>
      </c>
      <c r="I6" s="126">
        <v>33261</v>
      </c>
      <c r="J6" s="127" t="s">
        <v>1270</v>
      </c>
      <c r="K6" s="149" t="s">
        <v>1363</v>
      </c>
      <c r="L6" s="149">
        <v>0</v>
      </c>
      <c r="M6" s="149"/>
      <c r="N6" s="125">
        <v>0</v>
      </c>
      <c r="O6" s="127">
        <v>910</v>
      </c>
      <c r="P6" s="127" t="s">
        <v>1271</v>
      </c>
      <c r="Q6" s="125">
        <v>1171</v>
      </c>
      <c r="R6" s="128">
        <v>0</v>
      </c>
      <c r="S6" s="128">
        <v>0</v>
      </c>
      <c r="T6" s="126">
        <v>33238</v>
      </c>
      <c r="U6" s="129">
        <v>33261</v>
      </c>
      <c r="V6" s="129">
        <v>33270</v>
      </c>
      <c r="W6" s="125">
        <v>0</v>
      </c>
      <c r="X6" s="125">
        <v>0</v>
      </c>
      <c r="Y6" s="125">
        <v>0</v>
      </c>
      <c r="Z6" s="125">
        <v>0</v>
      </c>
      <c r="AA6" s="125">
        <f t="shared" si="0"/>
        <v>0</v>
      </c>
      <c r="AB6" s="125">
        <v>0</v>
      </c>
      <c r="AC6" s="125">
        <v>0</v>
      </c>
      <c r="AD6" s="125">
        <f t="shared" si="1"/>
        <v>0</v>
      </c>
      <c r="AE6" s="125">
        <v>0</v>
      </c>
      <c r="AF6" s="125">
        <v>0</v>
      </c>
      <c r="AG6" s="125">
        <f t="shared" si="2"/>
        <v>0</v>
      </c>
      <c r="AH6" s="125">
        <v>0</v>
      </c>
      <c r="AI6" s="125">
        <v>0</v>
      </c>
      <c r="AJ6" s="125">
        <f t="shared" si="3"/>
        <v>0</v>
      </c>
      <c r="AK6" s="125">
        <f t="shared" si="4"/>
        <v>0</v>
      </c>
      <c r="AL6" s="125">
        <v>0</v>
      </c>
      <c r="AM6" s="125">
        <v>0</v>
      </c>
      <c r="AN6" s="125">
        <v>0</v>
      </c>
      <c r="AO6" s="125">
        <v>0</v>
      </c>
      <c r="AP6" s="125">
        <v>0</v>
      </c>
      <c r="AQ6" s="125">
        <v>0</v>
      </c>
    </row>
    <row r="7" spans="1:43" s="110" customFormat="1" ht="12.75" customHeight="1" x14ac:dyDescent="0.15">
      <c r="A7" s="125" t="s">
        <v>162</v>
      </c>
      <c r="B7" s="125">
        <v>100</v>
      </c>
      <c r="C7" s="125">
        <v>5</v>
      </c>
      <c r="D7" s="125">
        <v>92</v>
      </c>
      <c r="E7" s="125" t="s">
        <v>1154</v>
      </c>
      <c r="F7" s="125">
        <v>92001</v>
      </c>
      <c r="G7" s="125" t="s">
        <v>1155</v>
      </c>
      <c r="H7" s="125">
        <v>10019910215</v>
      </c>
      <c r="I7" s="126">
        <v>33284</v>
      </c>
      <c r="J7" s="127" t="s">
        <v>163</v>
      </c>
      <c r="K7" s="149" t="s">
        <v>1364</v>
      </c>
      <c r="L7" s="149">
        <v>0</v>
      </c>
      <c r="M7" s="149"/>
      <c r="N7" s="125">
        <v>1</v>
      </c>
      <c r="O7" s="127">
        <v>100</v>
      </c>
      <c r="P7" s="127" t="s">
        <v>1156</v>
      </c>
      <c r="Q7" s="125">
        <v>1607</v>
      </c>
      <c r="R7" s="128">
        <v>0</v>
      </c>
      <c r="S7" s="128">
        <v>0</v>
      </c>
      <c r="T7" s="126">
        <v>33081</v>
      </c>
      <c r="U7" s="129">
        <v>33284</v>
      </c>
      <c r="V7" s="129">
        <v>35110</v>
      </c>
      <c r="W7" s="125">
        <v>0</v>
      </c>
      <c r="X7" s="125">
        <v>0</v>
      </c>
      <c r="Y7" s="125">
        <v>0</v>
      </c>
      <c r="Z7" s="125">
        <v>1</v>
      </c>
      <c r="AA7" s="125">
        <f t="shared" si="0"/>
        <v>1</v>
      </c>
      <c r="AB7" s="125">
        <v>0</v>
      </c>
      <c r="AC7" s="125">
        <v>0</v>
      </c>
      <c r="AD7" s="125">
        <f t="shared" si="1"/>
        <v>0</v>
      </c>
      <c r="AE7" s="125">
        <v>0</v>
      </c>
      <c r="AF7" s="125">
        <v>0</v>
      </c>
      <c r="AG7" s="125">
        <f t="shared" si="2"/>
        <v>0</v>
      </c>
      <c r="AH7" s="125">
        <v>0</v>
      </c>
      <c r="AI7" s="125">
        <v>0</v>
      </c>
      <c r="AJ7" s="125">
        <f t="shared" si="3"/>
        <v>0</v>
      </c>
      <c r="AK7" s="125">
        <f t="shared" si="4"/>
        <v>1</v>
      </c>
      <c r="AL7" s="125">
        <v>0</v>
      </c>
      <c r="AM7" s="125">
        <v>0</v>
      </c>
      <c r="AN7" s="125">
        <v>0</v>
      </c>
      <c r="AO7" s="125">
        <v>0</v>
      </c>
      <c r="AP7" s="125">
        <v>0</v>
      </c>
      <c r="AQ7" s="125">
        <v>1</v>
      </c>
    </row>
    <row r="8" spans="1:43" s="125" customFormat="1" ht="12.75" customHeight="1" x14ac:dyDescent="0.15">
      <c r="A8" s="110" t="s">
        <v>154</v>
      </c>
      <c r="B8" s="110">
        <v>540</v>
      </c>
      <c r="C8" s="110">
        <v>4</v>
      </c>
      <c r="D8" s="110">
        <v>131</v>
      </c>
      <c r="E8" s="110" t="s">
        <v>338</v>
      </c>
      <c r="F8" s="110">
        <v>131002</v>
      </c>
      <c r="G8" s="110" t="s">
        <v>1107</v>
      </c>
      <c r="H8" s="110">
        <v>54019910531</v>
      </c>
      <c r="I8" s="111">
        <v>33389</v>
      </c>
      <c r="J8" s="112" t="s">
        <v>155</v>
      </c>
      <c r="K8" s="149">
        <v>1</v>
      </c>
      <c r="L8" s="149" t="s">
        <v>1379</v>
      </c>
      <c r="M8" s="149" t="s">
        <v>1383</v>
      </c>
      <c r="N8" s="110">
        <v>1</v>
      </c>
      <c r="O8" s="112">
        <v>540</v>
      </c>
      <c r="P8" s="112" t="s">
        <v>156</v>
      </c>
      <c r="Q8" s="110">
        <v>1421</v>
      </c>
      <c r="R8" s="118">
        <v>0</v>
      </c>
      <c r="S8" s="118">
        <v>1</v>
      </c>
      <c r="T8" s="111">
        <v>33389</v>
      </c>
      <c r="U8" s="113">
        <v>33389</v>
      </c>
      <c r="V8" s="113">
        <v>33894</v>
      </c>
      <c r="W8" s="110">
        <v>0</v>
      </c>
      <c r="X8" s="110">
        <v>0</v>
      </c>
      <c r="Y8" s="110">
        <v>0</v>
      </c>
      <c r="Z8" s="110">
        <v>0</v>
      </c>
      <c r="AA8" s="110">
        <f t="shared" si="0"/>
        <v>0</v>
      </c>
      <c r="AB8" s="110">
        <v>1</v>
      </c>
      <c r="AC8" s="110">
        <v>1</v>
      </c>
      <c r="AD8" s="119">
        <f t="shared" si="1"/>
        <v>2</v>
      </c>
      <c r="AE8" s="110">
        <v>0</v>
      </c>
      <c r="AF8" s="110">
        <v>0</v>
      </c>
      <c r="AG8" s="110">
        <f t="shared" si="2"/>
        <v>0</v>
      </c>
      <c r="AH8" s="110">
        <v>0</v>
      </c>
      <c r="AI8" s="110">
        <v>0</v>
      </c>
      <c r="AJ8" s="110">
        <f t="shared" si="3"/>
        <v>0</v>
      </c>
      <c r="AK8" s="110">
        <f>SUM(AA8+AD8+AG8+AJ8)-1</f>
        <v>1</v>
      </c>
      <c r="AL8" s="110">
        <v>0</v>
      </c>
      <c r="AM8" s="110">
        <v>1</v>
      </c>
      <c r="AN8" s="110">
        <v>1</v>
      </c>
      <c r="AO8" s="110">
        <v>0</v>
      </c>
      <c r="AP8" s="110">
        <v>0</v>
      </c>
      <c r="AQ8" s="110">
        <v>1</v>
      </c>
    </row>
    <row r="9" spans="1:43" ht="12.75" customHeight="1" x14ac:dyDescent="0.15">
      <c r="A9" s="125" t="s">
        <v>135</v>
      </c>
      <c r="B9" s="125">
        <v>345</v>
      </c>
      <c r="C9" s="125">
        <v>1</v>
      </c>
      <c r="D9" s="125">
        <v>189</v>
      </c>
      <c r="E9" s="125" t="s">
        <v>1293</v>
      </c>
      <c r="F9" s="125">
        <v>189001</v>
      </c>
      <c r="G9" s="125" t="s">
        <v>1294</v>
      </c>
      <c r="H9" s="125">
        <v>34519910708</v>
      </c>
      <c r="I9" s="126">
        <v>33427</v>
      </c>
      <c r="J9" s="130" t="s">
        <v>1295</v>
      </c>
      <c r="K9" s="149">
        <v>1</v>
      </c>
      <c r="L9" s="149" t="s">
        <v>1368</v>
      </c>
      <c r="N9" s="125">
        <v>0</v>
      </c>
      <c r="O9" s="130">
        <v>345</v>
      </c>
      <c r="P9" s="130" t="s">
        <v>1296</v>
      </c>
      <c r="Q9" s="128">
        <v>1179</v>
      </c>
      <c r="R9" s="128">
        <v>0</v>
      </c>
      <c r="S9" s="128">
        <v>0</v>
      </c>
      <c r="T9" s="132">
        <v>33427</v>
      </c>
      <c r="U9" s="131">
        <v>33427</v>
      </c>
      <c r="V9" s="131">
        <v>33746</v>
      </c>
      <c r="W9" s="125">
        <v>0</v>
      </c>
      <c r="X9" s="125">
        <v>0</v>
      </c>
      <c r="Y9" s="125">
        <v>0</v>
      </c>
      <c r="Z9" s="125">
        <v>0</v>
      </c>
      <c r="AA9" s="125">
        <f t="shared" si="0"/>
        <v>0</v>
      </c>
      <c r="AB9" s="125">
        <v>0</v>
      </c>
      <c r="AC9" s="125">
        <v>0</v>
      </c>
      <c r="AD9" s="125">
        <f t="shared" si="1"/>
        <v>0</v>
      </c>
      <c r="AE9" s="125">
        <v>0</v>
      </c>
      <c r="AF9" s="125">
        <v>0</v>
      </c>
      <c r="AG9" s="125">
        <f t="shared" si="2"/>
        <v>0</v>
      </c>
      <c r="AH9" s="125">
        <v>0</v>
      </c>
      <c r="AI9" s="125">
        <v>0</v>
      </c>
      <c r="AJ9" s="125">
        <f t="shared" si="3"/>
        <v>0</v>
      </c>
      <c r="AK9" s="125">
        <f>SUM(AA9+AD9+AG9+AJ9)</f>
        <v>0</v>
      </c>
      <c r="AL9" s="125">
        <v>0</v>
      </c>
      <c r="AM9" s="125">
        <v>0</v>
      </c>
      <c r="AN9" s="125">
        <v>0</v>
      </c>
      <c r="AO9" s="125">
        <v>0</v>
      </c>
      <c r="AP9" s="125">
        <v>0</v>
      </c>
      <c r="AQ9" s="125">
        <v>0</v>
      </c>
    </row>
    <row r="10" spans="1:43" s="125" customFormat="1" ht="12.75" customHeight="1" x14ac:dyDescent="0.15">
      <c r="A10" s="125" t="s">
        <v>1133</v>
      </c>
      <c r="B10" s="125">
        <v>811</v>
      </c>
      <c r="C10" s="125">
        <v>3</v>
      </c>
      <c r="D10" s="125">
        <v>103</v>
      </c>
      <c r="E10" s="125" t="s">
        <v>1134</v>
      </c>
      <c r="F10" s="125">
        <v>103001</v>
      </c>
      <c r="G10" s="125" t="s">
        <v>1135</v>
      </c>
      <c r="H10" s="125">
        <v>81119911023</v>
      </c>
      <c r="I10" s="126">
        <v>33534</v>
      </c>
      <c r="J10" s="127" t="s">
        <v>1136</v>
      </c>
      <c r="K10" s="149">
        <v>1</v>
      </c>
      <c r="L10" s="149" t="s">
        <v>1369</v>
      </c>
      <c r="M10" s="149"/>
      <c r="N10" s="125">
        <v>0</v>
      </c>
      <c r="O10" s="127">
        <v>811</v>
      </c>
      <c r="P10" s="127" t="s">
        <v>1137</v>
      </c>
      <c r="Q10" s="125" t="s">
        <v>1138</v>
      </c>
      <c r="R10" s="125">
        <v>1</v>
      </c>
      <c r="S10" s="125">
        <v>0</v>
      </c>
      <c r="T10" s="129">
        <v>33534</v>
      </c>
      <c r="U10" s="129">
        <v>33534</v>
      </c>
      <c r="V10" s="129">
        <v>33785</v>
      </c>
      <c r="W10" s="125">
        <v>0</v>
      </c>
      <c r="X10" s="125">
        <v>0</v>
      </c>
      <c r="Y10" s="125">
        <v>0</v>
      </c>
      <c r="Z10" s="125">
        <v>0</v>
      </c>
      <c r="AA10" s="125">
        <f t="shared" si="0"/>
        <v>0</v>
      </c>
      <c r="AB10" s="125">
        <v>0</v>
      </c>
      <c r="AC10" s="125">
        <v>0</v>
      </c>
      <c r="AD10" s="125">
        <f t="shared" si="1"/>
        <v>0</v>
      </c>
      <c r="AE10" s="125">
        <v>0</v>
      </c>
      <c r="AF10" s="125">
        <v>0</v>
      </c>
      <c r="AG10" s="125">
        <f t="shared" si="2"/>
        <v>0</v>
      </c>
      <c r="AH10" s="125">
        <v>0</v>
      </c>
      <c r="AI10" s="125">
        <v>0</v>
      </c>
      <c r="AJ10" s="125">
        <f t="shared" si="3"/>
        <v>0</v>
      </c>
      <c r="AK10" s="125">
        <f>SUM(AA10+AD10+AG10+AJ10)</f>
        <v>0</v>
      </c>
      <c r="AL10" s="125">
        <v>1</v>
      </c>
      <c r="AM10" s="125">
        <v>1</v>
      </c>
      <c r="AN10" s="125">
        <v>0</v>
      </c>
      <c r="AO10" s="125">
        <v>0</v>
      </c>
      <c r="AP10" s="125">
        <v>1</v>
      </c>
      <c r="AQ10" s="125">
        <v>0</v>
      </c>
    </row>
    <row r="11" spans="1:43" s="110" customFormat="1" ht="12.75" customHeight="1" x14ac:dyDescent="0.15">
      <c r="A11" s="125" t="s">
        <v>1194</v>
      </c>
      <c r="B11" s="125">
        <v>92</v>
      </c>
      <c r="C11" s="125">
        <v>5</v>
      </c>
      <c r="D11" s="125">
        <v>120</v>
      </c>
      <c r="E11" s="125" t="s">
        <v>1195</v>
      </c>
      <c r="F11" s="125">
        <v>120001</v>
      </c>
      <c r="G11" s="125" t="s">
        <v>1196</v>
      </c>
      <c r="H11" s="125">
        <v>9219920116</v>
      </c>
      <c r="I11" s="126">
        <v>33619</v>
      </c>
      <c r="J11" s="127" t="s">
        <v>1197</v>
      </c>
      <c r="K11" s="149" t="s">
        <v>1363</v>
      </c>
      <c r="L11" s="149">
        <v>0</v>
      </c>
      <c r="M11" s="149"/>
      <c r="N11" s="125">
        <v>1</v>
      </c>
      <c r="O11" s="127">
        <v>92</v>
      </c>
      <c r="P11" s="127" t="s">
        <v>1198</v>
      </c>
      <c r="Q11" s="125">
        <v>1616</v>
      </c>
      <c r="R11" s="128">
        <v>0</v>
      </c>
      <c r="S11" s="128">
        <v>0</v>
      </c>
      <c r="T11" s="126">
        <v>33603</v>
      </c>
      <c r="U11" s="129">
        <v>33619</v>
      </c>
      <c r="V11" s="129">
        <v>35446</v>
      </c>
      <c r="W11" s="125">
        <v>0</v>
      </c>
      <c r="X11" s="125">
        <v>0</v>
      </c>
      <c r="Y11" s="125">
        <v>0</v>
      </c>
      <c r="Z11" s="125">
        <v>0</v>
      </c>
      <c r="AA11" s="125">
        <f t="shared" si="0"/>
        <v>0</v>
      </c>
      <c r="AB11" s="125">
        <v>0</v>
      </c>
      <c r="AC11" s="125">
        <v>1</v>
      </c>
      <c r="AD11" s="125">
        <f t="shared" si="1"/>
        <v>1</v>
      </c>
      <c r="AE11" s="125">
        <v>0</v>
      </c>
      <c r="AF11" s="125">
        <v>0</v>
      </c>
      <c r="AG11" s="125">
        <f t="shared" si="2"/>
        <v>0</v>
      </c>
      <c r="AH11" s="125">
        <v>0</v>
      </c>
      <c r="AI11" s="125">
        <v>0</v>
      </c>
      <c r="AJ11" s="125">
        <f t="shared" si="3"/>
        <v>0</v>
      </c>
      <c r="AK11" s="125">
        <f>SUM(AA11+AD11+AG11+AJ11)</f>
        <v>1</v>
      </c>
      <c r="AL11" s="125">
        <v>0</v>
      </c>
      <c r="AM11" s="125">
        <v>1</v>
      </c>
      <c r="AN11" s="125">
        <v>0</v>
      </c>
      <c r="AO11" s="125">
        <v>0</v>
      </c>
      <c r="AP11" s="125">
        <v>1</v>
      </c>
      <c r="AQ11" s="125">
        <v>1</v>
      </c>
    </row>
    <row r="12" spans="1:43" s="110" customFormat="1" ht="12.75" customHeight="1" x14ac:dyDescent="0.15">
      <c r="A12" s="110" t="s">
        <v>174</v>
      </c>
      <c r="B12" s="110">
        <v>541</v>
      </c>
      <c r="C12" s="110">
        <v>4</v>
      </c>
      <c r="D12" s="110">
        <v>136</v>
      </c>
      <c r="E12" s="110" t="s">
        <v>1254</v>
      </c>
      <c r="F12" s="110">
        <v>136001</v>
      </c>
      <c r="G12" s="110" t="s">
        <v>1255</v>
      </c>
      <c r="H12" s="110">
        <v>54119921004</v>
      </c>
      <c r="I12" s="111">
        <v>33881</v>
      </c>
      <c r="J12" s="118" t="s">
        <v>175</v>
      </c>
      <c r="K12" s="149">
        <v>1</v>
      </c>
      <c r="L12" s="149" t="s">
        <v>1370</v>
      </c>
      <c r="M12" s="149" t="s">
        <v>1383</v>
      </c>
      <c r="N12" s="110">
        <v>1</v>
      </c>
      <c r="O12" s="118">
        <v>541</v>
      </c>
      <c r="P12" s="118" t="s">
        <v>176</v>
      </c>
      <c r="Q12" s="118">
        <v>1347</v>
      </c>
      <c r="R12" s="118">
        <v>0</v>
      </c>
      <c r="S12" s="118">
        <v>1</v>
      </c>
      <c r="T12" s="121">
        <v>33881</v>
      </c>
      <c r="U12" s="121">
        <v>33881</v>
      </c>
      <c r="V12" s="121">
        <v>35707</v>
      </c>
      <c r="W12" s="110">
        <v>0</v>
      </c>
      <c r="X12" s="110">
        <v>0</v>
      </c>
      <c r="Y12" s="110">
        <v>0</v>
      </c>
      <c r="Z12" s="110">
        <v>0</v>
      </c>
      <c r="AA12" s="110">
        <f t="shared" si="0"/>
        <v>0</v>
      </c>
      <c r="AB12" s="110">
        <v>1</v>
      </c>
      <c r="AC12" s="110">
        <v>1</v>
      </c>
      <c r="AD12" s="119">
        <f t="shared" si="1"/>
        <v>2</v>
      </c>
      <c r="AE12" s="110">
        <v>0</v>
      </c>
      <c r="AF12" s="110">
        <v>0</v>
      </c>
      <c r="AG12" s="110">
        <f t="shared" si="2"/>
        <v>0</v>
      </c>
      <c r="AH12" s="110">
        <v>0</v>
      </c>
      <c r="AI12" s="110">
        <v>0</v>
      </c>
      <c r="AJ12" s="110">
        <f t="shared" si="3"/>
        <v>0</v>
      </c>
      <c r="AK12" s="110">
        <f>SUM(AA12+AD12+AG12+AJ12)-1</f>
        <v>1</v>
      </c>
      <c r="AL12" s="110">
        <v>0</v>
      </c>
      <c r="AM12" s="110">
        <v>1</v>
      </c>
      <c r="AN12" s="110">
        <v>1</v>
      </c>
      <c r="AO12" s="110">
        <v>0</v>
      </c>
      <c r="AP12" s="110">
        <v>0</v>
      </c>
      <c r="AQ12" s="110">
        <v>0</v>
      </c>
    </row>
    <row r="13" spans="1:43" s="125" customFormat="1" ht="12.75" customHeight="1" x14ac:dyDescent="0.15">
      <c r="A13" s="110" t="s">
        <v>284</v>
      </c>
      <c r="B13" s="110">
        <v>483</v>
      </c>
      <c r="C13" s="110">
        <v>4</v>
      </c>
      <c r="D13" s="110">
        <v>91</v>
      </c>
      <c r="E13" s="110" t="s">
        <v>339</v>
      </c>
      <c r="F13" s="110">
        <v>91001</v>
      </c>
      <c r="G13" s="110" t="s">
        <v>1139</v>
      </c>
      <c r="H13" s="110">
        <v>48319921031</v>
      </c>
      <c r="I13" s="111">
        <v>33908</v>
      </c>
      <c r="J13" s="112" t="s">
        <v>285</v>
      </c>
      <c r="K13" s="149">
        <v>1</v>
      </c>
      <c r="L13" s="149" t="s">
        <v>1371</v>
      </c>
      <c r="M13" s="149" t="s">
        <v>1371</v>
      </c>
      <c r="N13" s="110">
        <v>1</v>
      </c>
      <c r="O13" s="112">
        <v>483</v>
      </c>
      <c r="P13" s="112" t="s">
        <v>291</v>
      </c>
      <c r="Q13" s="110">
        <v>1296</v>
      </c>
      <c r="R13" s="118">
        <v>0</v>
      </c>
      <c r="S13" s="118">
        <v>0</v>
      </c>
      <c r="T13" s="113">
        <v>33908</v>
      </c>
      <c r="U13" s="113">
        <v>33908</v>
      </c>
      <c r="V13" s="113">
        <v>34334</v>
      </c>
      <c r="W13" s="110">
        <v>0</v>
      </c>
      <c r="X13" s="110">
        <v>0</v>
      </c>
      <c r="Y13" s="110">
        <v>0</v>
      </c>
      <c r="Z13" s="110">
        <v>0</v>
      </c>
      <c r="AA13" s="110">
        <f t="shared" si="0"/>
        <v>0</v>
      </c>
      <c r="AB13" s="110">
        <v>0</v>
      </c>
      <c r="AC13" s="110">
        <v>1</v>
      </c>
      <c r="AD13" s="110">
        <f t="shared" si="1"/>
        <v>1</v>
      </c>
      <c r="AE13" s="110">
        <v>0</v>
      </c>
      <c r="AF13" s="110">
        <v>0</v>
      </c>
      <c r="AG13" s="110">
        <f t="shared" si="2"/>
        <v>0</v>
      </c>
      <c r="AH13" s="110">
        <v>0</v>
      </c>
      <c r="AI13" s="110">
        <v>0</v>
      </c>
      <c r="AJ13" s="110">
        <f t="shared" si="3"/>
        <v>0</v>
      </c>
      <c r="AK13" s="110">
        <f t="shared" ref="AK13:AK19" si="5">SUM(AA13+AD13+AG13+AJ13)</f>
        <v>1</v>
      </c>
      <c r="AL13" s="110">
        <v>0</v>
      </c>
      <c r="AM13" s="110">
        <v>0</v>
      </c>
      <c r="AN13" s="110">
        <v>0</v>
      </c>
      <c r="AO13" s="110">
        <v>0</v>
      </c>
      <c r="AP13" s="110">
        <v>0</v>
      </c>
      <c r="AQ13" s="110">
        <v>0</v>
      </c>
    </row>
    <row r="14" spans="1:43" s="125" customFormat="1" ht="12.75" customHeight="1" x14ac:dyDescent="0.15">
      <c r="A14" s="125" t="s">
        <v>52</v>
      </c>
      <c r="B14" s="125">
        <v>750</v>
      </c>
      <c r="C14" s="125">
        <v>3</v>
      </c>
      <c r="D14" s="125">
        <v>227</v>
      </c>
      <c r="E14" s="125" t="s">
        <v>1214</v>
      </c>
      <c r="F14" s="125">
        <v>227001</v>
      </c>
      <c r="G14" s="125" t="s">
        <v>1215</v>
      </c>
      <c r="H14" s="125">
        <v>75019930220</v>
      </c>
      <c r="I14" s="126">
        <v>34020</v>
      </c>
      <c r="J14" s="127" t="s">
        <v>53</v>
      </c>
      <c r="K14" s="149" t="s">
        <v>1363</v>
      </c>
      <c r="L14" s="149">
        <v>0</v>
      </c>
      <c r="M14" s="149"/>
      <c r="N14" s="125">
        <v>1</v>
      </c>
      <c r="O14" s="127">
        <v>750</v>
      </c>
      <c r="P14" s="127" t="s">
        <v>54</v>
      </c>
      <c r="Q14" s="125">
        <v>1205</v>
      </c>
      <c r="R14" s="128">
        <v>0</v>
      </c>
      <c r="S14" s="128">
        <v>0</v>
      </c>
      <c r="T14" s="126">
        <v>33238</v>
      </c>
      <c r="U14" s="129">
        <v>34020</v>
      </c>
      <c r="V14" s="129">
        <v>35846</v>
      </c>
      <c r="W14" s="125">
        <v>0</v>
      </c>
      <c r="X14" s="125">
        <v>0</v>
      </c>
      <c r="Y14" s="125">
        <v>0</v>
      </c>
      <c r="Z14" s="125">
        <v>0</v>
      </c>
      <c r="AA14" s="125">
        <f t="shared" si="0"/>
        <v>0</v>
      </c>
      <c r="AB14" s="125">
        <v>0</v>
      </c>
      <c r="AC14" s="125">
        <v>0</v>
      </c>
      <c r="AD14" s="125">
        <f t="shared" si="1"/>
        <v>0</v>
      </c>
      <c r="AE14" s="125">
        <v>0</v>
      </c>
      <c r="AF14" s="125">
        <v>0</v>
      </c>
      <c r="AG14" s="125">
        <f t="shared" si="2"/>
        <v>0</v>
      </c>
      <c r="AH14" s="125">
        <v>1</v>
      </c>
      <c r="AI14" s="125">
        <v>0</v>
      </c>
      <c r="AJ14" s="125">
        <f t="shared" si="3"/>
        <v>1</v>
      </c>
      <c r="AK14" s="125">
        <f t="shared" si="5"/>
        <v>1</v>
      </c>
      <c r="AL14" s="125">
        <v>0</v>
      </c>
      <c r="AM14" s="125">
        <v>0</v>
      </c>
      <c r="AN14" s="125">
        <v>0</v>
      </c>
      <c r="AO14" s="125">
        <v>0</v>
      </c>
      <c r="AP14" s="125">
        <v>0</v>
      </c>
      <c r="AQ14" s="125">
        <v>0</v>
      </c>
    </row>
    <row r="15" spans="1:43" s="125" customFormat="1" ht="12.75" customHeight="1" x14ac:dyDescent="0.15">
      <c r="A15" s="110" t="s">
        <v>237</v>
      </c>
      <c r="B15" s="110">
        <v>700</v>
      </c>
      <c r="C15" s="110">
        <v>3</v>
      </c>
      <c r="D15" s="110">
        <v>137</v>
      </c>
      <c r="E15" s="110" t="s">
        <v>1099</v>
      </c>
      <c r="F15" s="110">
        <v>137001</v>
      </c>
      <c r="G15" s="110" t="s">
        <v>1100</v>
      </c>
      <c r="H15" s="110">
        <v>70019930307</v>
      </c>
      <c r="I15" s="111">
        <v>34035</v>
      </c>
      <c r="J15" s="112" t="s">
        <v>238</v>
      </c>
      <c r="K15" s="149">
        <v>1</v>
      </c>
      <c r="L15" s="149" t="s">
        <v>1373</v>
      </c>
      <c r="M15" s="149" t="s">
        <v>1382</v>
      </c>
      <c r="N15" s="110">
        <v>1</v>
      </c>
      <c r="O15" s="112">
        <v>700</v>
      </c>
      <c r="P15" s="112" t="s">
        <v>1101</v>
      </c>
      <c r="Q15" s="110" t="s">
        <v>1102</v>
      </c>
      <c r="R15" s="110">
        <v>1</v>
      </c>
      <c r="S15" s="110">
        <v>0</v>
      </c>
      <c r="T15" s="111">
        <v>31047</v>
      </c>
      <c r="U15" s="113">
        <v>34035</v>
      </c>
      <c r="V15" s="113">
        <v>34074</v>
      </c>
      <c r="W15" s="110">
        <v>1</v>
      </c>
      <c r="X15" s="110">
        <v>1</v>
      </c>
      <c r="Y15" s="110">
        <v>1</v>
      </c>
      <c r="Z15" s="110">
        <v>0</v>
      </c>
      <c r="AA15" s="110">
        <f t="shared" si="0"/>
        <v>1</v>
      </c>
      <c r="AB15" s="110">
        <v>0</v>
      </c>
      <c r="AC15" s="110">
        <v>0</v>
      </c>
      <c r="AD15" s="110">
        <f t="shared" si="1"/>
        <v>0</v>
      </c>
      <c r="AE15" s="110">
        <v>0</v>
      </c>
      <c r="AF15" s="110">
        <v>0</v>
      </c>
      <c r="AG15" s="110">
        <f t="shared" si="2"/>
        <v>0</v>
      </c>
      <c r="AH15" s="110">
        <v>0</v>
      </c>
      <c r="AI15" s="110">
        <v>0</v>
      </c>
      <c r="AJ15" s="110">
        <f t="shared" si="3"/>
        <v>0</v>
      </c>
      <c r="AK15" s="110">
        <f t="shared" si="5"/>
        <v>1</v>
      </c>
      <c r="AL15" s="110">
        <v>0</v>
      </c>
      <c r="AM15" s="110">
        <v>1</v>
      </c>
      <c r="AN15" s="110">
        <v>1</v>
      </c>
      <c r="AO15" s="110">
        <v>0</v>
      </c>
      <c r="AP15" s="110">
        <v>1</v>
      </c>
      <c r="AQ15" s="110">
        <v>1</v>
      </c>
    </row>
    <row r="16" spans="1:43" s="125" customFormat="1" ht="12.75" customHeight="1" x14ac:dyDescent="0.15">
      <c r="A16" s="110" t="s">
        <v>253</v>
      </c>
      <c r="B16" s="110">
        <v>520</v>
      </c>
      <c r="C16" s="110">
        <v>4</v>
      </c>
      <c r="D16" s="110">
        <v>141</v>
      </c>
      <c r="E16" s="110" t="s">
        <v>1303</v>
      </c>
      <c r="F16" s="110">
        <v>141001</v>
      </c>
      <c r="G16" s="110" t="s">
        <v>1059</v>
      </c>
      <c r="H16" s="110">
        <v>52019930327</v>
      </c>
      <c r="I16" s="111">
        <v>34055</v>
      </c>
      <c r="J16" s="112" t="s">
        <v>254</v>
      </c>
      <c r="K16" s="149">
        <v>1</v>
      </c>
      <c r="L16" s="149" t="s">
        <v>1372</v>
      </c>
      <c r="M16" s="149" t="s">
        <v>1395</v>
      </c>
      <c r="N16" s="110">
        <v>2</v>
      </c>
      <c r="O16" s="112">
        <v>520</v>
      </c>
      <c r="P16" s="112" t="s">
        <v>1304</v>
      </c>
      <c r="Q16" s="110" t="s">
        <v>1305</v>
      </c>
      <c r="R16" s="110">
        <v>1</v>
      </c>
      <c r="S16" s="110">
        <v>0</v>
      </c>
      <c r="T16" s="111">
        <v>34055</v>
      </c>
      <c r="U16" s="113">
        <v>34055</v>
      </c>
      <c r="V16" s="113">
        <v>34125</v>
      </c>
      <c r="W16" s="110">
        <v>0</v>
      </c>
      <c r="X16" s="110">
        <v>0</v>
      </c>
      <c r="Y16" s="110">
        <v>0</v>
      </c>
      <c r="Z16" s="110">
        <v>1</v>
      </c>
      <c r="AA16" s="110">
        <f t="shared" si="0"/>
        <v>1</v>
      </c>
      <c r="AB16" s="110">
        <v>0</v>
      </c>
      <c r="AC16" s="110">
        <v>0</v>
      </c>
      <c r="AD16" s="110">
        <f t="shared" si="1"/>
        <v>0</v>
      </c>
      <c r="AE16" s="110">
        <v>0</v>
      </c>
      <c r="AF16" s="110">
        <v>0</v>
      </c>
      <c r="AG16" s="110">
        <f t="shared" si="2"/>
        <v>0</v>
      </c>
      <c r="AH16" s="110">
        <v>1</v>
      </c>
      <c r="AI16" s="110">
        <v>0</v>
      </c>
      <c r="AJ16" s="110">
        <f t="shared" si="3"/>
        <v>1</v>
      </c>
      <c r="AK16" s="110">
        <f t="shared" si="5"/>
        <v>2</v>
      </c>
      <c r="AL16" s="110">
        <v>0</v>
      </c>
      <c r="AM16" s="110">
        <v>0</v>
      </c>
      <c r="AN16" s="110">
        <v>0</v>
      </c>
      <c r="AO16" s="110">
        <v>0</v>
      </c>
      <c r="AP16" s="110">
        <v>1</v>
      </c>
      <c r="AQ16" s="110">
        <v>0</v>
      </c>
    </row>
    <row r="17" spans="1:43" s="110" customFormat="1" ht="12.75" customHeight="1" x14ac:dyDescent="0.15">
      <c r="A17" s="110" t="s">
        <v>237</v>
      </c>
      <c r="B17" s="110">
        <v>700</v>
      </c>
      <c r="C17" s="110">
        <v>3</v>
      </c>
      <c r="D17" s="110">
        <v>137</v>
      </c>
      <c r="E17" s="110" t="s">
        <v>1099</v>
      </c>
      <c r="F17" s="110">
        <v>137002</v>
      </c>
      <c r="G17" s="110" t="s">
        <v>1103</v>
      </c>
      <c r="H17" s="110">
        <v>70019930520</v>
      </c>
      <c r="I17" s="111">
        <v>34109</v>
      </c>
      <c r="J17" s="112" t="s">
        <v>238</v>
      </c>
      <c r="K17" s="149">
        <v>1</v>
      </c>
      <c r="L17" s="149" t="s">
        <v>1373</v>
      </c>
      <c r="M17" s="149" t="s">
        <v>1382</v>
      </c>
      <c r="N17" s="110">
        <v>1</v>
      </c>
      <c r="O17" s="112">
        <v>700</v>
      </c>
      <c r="P17" s="112" t="s">
        <v>1101</v>
      </c>
      <c r="Q17" s="110" t="s">
        <v>1102</v>
      </c>
      <c r="R17" s="110">
        <v>1</v>
      </c>
      <c r="S17" s="110">
        <v>1</v>
      </c>
      <c r="T17" s="113">
        <v>34109</v>
      </c>
      <c r="U17" s="113">
        <v>34109</v>
      </c>
      <c r="V17" s="113">
        <v>34334</v>
      </c>
      <c r="W17" s="110">
        <v>1</v>
      </c>
      <c r="X17" s="110">
        <v>1</v>
      </c>
      <c r="Y17" s="110">
        <v>1</v>
      </c>
      <c r="Z17" s="110">
        <v>0</v>
      </c>
      <c r="AA17" s="110">
        <f t="shared" si="0"/>
        <v>1</v>
      </c>
      <c r="AB17" s="110">
        <v>0</v>
      </c>
      <c r="AC17" s="110">
        <v>0</v>
      </c>
      <c r="AD17" s="110">
        <f t="shared" si="1"/>
        <v>0</v>
      </c>
      <c r="AE17" s="110">
        <v>0</v>
      </c>
      <c r="AF17" s="110">
        <v>0</v>
      </c>
      <c r="AG17" s="110">
        <f t="shared" si="2"/>
        <v>0</v>
      </c>
      <c r="AH17" s="110">
        <v>0</v>
      </c>
      <c r="AI17" s="110">
        <v>0</v>
      </c>
      <c r="AJ17" s="110">
        <f t="shared" si="3"/>
        <v>0</v>
      </c>
      <c r="AK17" s="110">
        <f t="shared" si="5"/>
        <v>1</v>
      </c>
      <c r="AL17" s="110">
        <v>0</v>
      </c>
      <c r="AM17" s="110">
        <v>1</v>
      </c>
      <c r="AN17" s="110">
        <v>1</v>
      </c>
      <c r="AO17" s="110">
        <v>0</v>
      </c>
      <c r="AP17" s="110">
        <v>0</v>
      </c>
      <c r="AQ17" s="110">
        <v>1</v>
      </c>
    </row>
    <row r="18" spans="1:43" s="110" customFormat="1" ht="12.75" customHeight="1" x14ac:dyDescent="0.15">
      <c r="A18" s="109" t="s">
        <v>274</v>
      </c>
      <c r="B18" s="109">
        <v>436</v>
      </c>
      <c r="C18" s="109">
        <v>4</v>
      </c>
      <c r="D18" s="109">
        <v>255</v>
      </c>
      <c r="E18" s="109" t="s">
        <v>1261</v>
      </c>
      <c r="F18" s="109">
        <v>255001</v>
      </c>
      <c r="G18" s="109" t="s">
        <v>1262</v>
      </c>
      <c r="H18" s="109">
        <v>43619930610</v>
      </c>
      <c r="I18" s="114">
        <v>34130</v>
      </c>
      <c r="J18" s="115" t="s">
        <v>275</v>
      </c>
      <c r="K18" s="149" t="s">
        <v>1363</v>
      </c>
      <c r="L18" s="149">
        <v>0</v>
      </c>
      <c r="M18" s="149"/>
      <c r="N18" s="109">
        <v>0</v>
      </c>
      <c r="O18" s="115">
        <v>436</v>
      </c>
      <c r="P18" s="115" t="s">
        <v>1263</v>
      </c>
      <c r="Q18" s="109">
        <v>1376</v>
      </c>
      <c r="R18" s="117">
        <v>0</v>
      </c>
      <c r="S18" s="117">
        <v>0</v>
      </c>
      <c r="T18" s="114">
        <v>33969</v>
      </c>
      <c r="U18" s="116">
        <v>34130</v>
      </c>
      <c r="V18" s="116">
        <v>34470</v>
      </c>
      <c r="W18" s="109">
        <v>0</v>
      </c>
      <c r="X18" s="109">
        <v>0</v>
      </c>
      <c r="Y18" s="109">
        <v>0</v>
      </c>
      <c r="Z18" s="109">
        <v>0</v>
      </c>
      <c r="AA18" s="109">
        <f t="shared" si="0"/>
        <v>0</v>
      </c>
      <c r="AB18" s="109">
        <v>0</v>
      </c>
      <c r="AC18" s="109">
        <v>0</v>
      </c>
      <c r="AD18" s="109">
        <f t="shared" si="1"/>
        <v>0</v>
      </c>
      <c r="AE18" s="109">
        <v>0</v>
      </c>
      <c r="AF18" s="109">
        <v>0</v>
      </c>
      <c r="AG18" s="109">
        <f t="shared" si="2"/>
        <v>0</v>
      </c>
      <c r="AH18" s="109">
        <v>0</v>
      </c>
      <c r="AI18" s="109">
        <v>0</v>
      </c>
      <c r="AJ18" s="109">
        <f t="shared" si="3"/>
        <v>0</v>
      </c>
      <c r="AK18" s="109">
        <f t="shared" si="5"/>
        <v>0</v>
      </c>
      <c r="AL18" s="109">
        <v>0</v>
      </c>
      <c r="AM18" s="109">
        <v>0</v>
      </c>
      <c r="AN18" s="109">
        <v>0</v>
      </c>
      <c r="AO18" s="109">
        <v>0</v>
      </c>
      <c r="AP18" s="109">
        <v>0</v>
      </c>
      <c r="AQ18" s="109">
        <v>1</v>
      </c>
    </row>
    <row r="19" spans="1:43" s="110" customFormat="1" ht="12.75" customHeight="1" x14ac:dyDescent="0.15">
      <c r="A19" s="125" t="s">
        <v>1209</v>
      </c>
      <c r="B19" s="125">
        <v>41</v>
      </c>
      <c r="C19" s="125">
        <v>5</v>
      </c>
      <c r="D19" s="125">
        <v>186</v>
      </c>
      <c r="E19" s="125" t="s">
        <v>1210</v>
      </c>
      <c r="F19" s="125">
        <v>186001</v>
      </c>
      <c r="G19" s="125" t="s">
        <v>1211</v>
      </c>
      <c r="H19" s="125">
        <v>4119930703</v>
      </c>
      <c r="I19" s="126">
        <v>34153</v>
      </c>
      <c r="J19" s="130" t="s">
        <v>1212</v>
      </c>
      <c r="K19" s="149" t="s">
        <v>1363</v>
      </c>
      <c r="L19" s="149">
        <v>0</v>
      </c>
      <c r="M19" s="149"/>
      <c r="N19" s="125">
        <v>0</v>
      </c>
      <c r="O19" s="130">
        <v>41</v>
      </c>
      <c r="P19" s="130" t="s">
        <v>1213</v>
      </c>
      <c r="Q19" s="128">
        <v>1625</v>
      </c>
      <c r="R19" s="128">
        <v>0</v>
      </c>
      <c r="S19" s="128">
        <v>0</v>
      </c>
      <c r="T19" s="132">
        <v>33512</v>
      </c>
      <c r="U19" s="131">
        <v>34153</v>
      </c>
      <c r="V19" s="131">
        <v>35979</v>
      </c>
      <c r="W19" s="125">
        <v>0</v>
      </c>
      <c r="X19" s="125">
        <v>0</v>
      </c>
      <c r="Y19" s="125">
        <v>0</v>
      </c>
      <c r="Z19" s="125">
        <v>0</v>
      </c>
      <c r="AA19" s="125">
        <f t="shared" si="0"/>
        <v>0</v>
      </c>
      <c r="AB19" s="125">
        <v>0</v>
      </c>
      <c r="AC19" s="125">
        <v>0</v>
      </c>
      <c r="AD19" s="125">
        <f t="shared" si="1"/>
        <v>0</v>
      </c>
      <c r="AE19" s="125">
        <v>0</v>
      </c>
      <c r="AF19" s="125">
        <v>0</v>
      </c>
      <c r="AG19" s="125">
        <f t="shared" si="2"/>
        <v>0</v>
      </c>
      <c r="AH19" s="125">
        <v>0</v>
      </c>
      <c r="AI19" s="125">
        <v>0</v>
      </c>
      <c r="AJ19" s="125">
        <f t="shared" si="3"/>
        <v>0</v>
      </c>
      <c r="AK19" s="125">
        <f t="shared" si="5"/>
        <v>0</v>
      </c>
      <c r="AL19" s="125">
        <v>0</v>
      </c>
      <c r="AM19" s="125">
        <v>0</v>
      </c>
      <c r="AN19" s="125">
        <v>0</v>
      </c>
      <c r="AO19" s="125">
        <v>0</v>
      </c>
      <c r="AP19" s="125">
        <v>0</v>
      </c>
      <c r="AQ19" s="125">
        <v>1</v>
      </c>
    </row>
    <row r="20" spans="1:43" s="110" customFormat="1" ht="12.5" customHeight="1" x14ac:dyDescent="0.15">
      <c r="A20" s="110" t="s">
        <v>183</v>
      </c>
      <c r="B20" s="110">
        <v>517</v>
      </c>
      <c r="C20" s="110">
        <v>4</v>
      </c>
      <c r="D20" s="110">
        <v>179</v>
      </c>
      <c r="E20" s="110" t="s">
        <v>1285</v>
      </c>
      <c r="F20" s="110">
        <v>179001</v>
      </c>
      <c r="G20" s="110" t="s">
        <v>1286</v>
      </c>
      <c r="H20" s="110">
        <v>51719930804</v>
      </c>
      <c r="I20" s="111">
        <v>34185</v>
      </c>
      <c r="J20" s="112" t="s">
        <v>184</v>
      </c>
      <c r="K20" s="149">
        <v>1</v>
      </c>
      <c r="L20" s="149" t="s">
        <v>1376</v>
      </c>
      <c r="M20" s="149" t="s">
        <v>1387</v>
      </c>
      <c r="N20" s="110">
        <v>2</v>
      </c>
      <c r="O20" s="112">
        <v>517</v>
      </c>
      <c r="P20" s="112" t="s">
        <v>1287</v>
      </c>
      <c r="Q20" s="110">
        <v>1379</v>
      </c>
      <c r="R20" s="118">
        <v>0</v>
      </c>
      <c r="S20" s="118">
        <v>0</v>
      </c>
      <c r="T20" s="113">
        <v>34185</v>
      </c>
      <c r="U20" s="113">
        <v>34185</v>
      </c>
      <c r="V20" s="113">
        <v>34212</v>
      </c>
      <c r="W20" s="110">
        <v>1</v>
      </c>
      <c r="X20" s="110">
        <v>1</v>
      </c>
      <c r="Y20" s="110">
        <v>1</v>
      </c>
      <c r="Z20" s="110">
        <v>1</v>
      </c>
      <c r="AA20" s="119">
        <f t="shared" si="0"/>
        <v>2</v>
      </c>
      <c r="AB20" s="110">
        <v>1</v>
      </c>
      <c r="AC20" s="110">
        <v>1</v>
      </c>
      <c r="AD20" s="119">
        <f t="shared" si="1"/>
        <v>2</v>
      </c>
      <c r="AE20" s="110">
        <v>0</v>
      </c>
      <c r="AF20" s="110">
        <v>0</v>
      </c>
      <c r="AG20" s="110">
        <f t="shared" si="2"/>
        <v>0</v>
      </c>
      <c r="AH20" s="110">
        <v>0</v>
      </c>
      <c r="AI20" s="110">
        <v>0</v>
      </c>
      <c r="AJ20" s="110">
        <f t="shared" si="3"/>
        <v>0</v>
      </c>
      <c r="AK20" s="110">
        <f>SUM(AA20+AD20+AG20+AJ20)-2</f>
        <v>2</v>
      </c>
      <c r="AL20" s="110">
        <v>0</v>
      </c>
      <c r="AM20" s="110">
        <v>1</v>
      </c>
      <c r="AN20" s="110">
        <v>1</v>
      </c>
      <c r="AO20" s="110">
        <v>1</v>
      </c>
      <c r="AP20" s="110">
        <v>1</v>
      </c>
      <c r="AQ20" s="110">
        <v>1</v>
      </c>
    </row>
    <row r="21" spans="1:43" ht="12.75" customHeight="1" x14ac:dyDescent="0.15">
      <c r="A21" s="125" t="s">
        <v>52</v>
      </c>
      <c r="B21" s="125">
        <v>750</v>
      </c>
      <c r="C21" s="125">
        <v>3</v>
      </c>
      <c r="D21" s="125">
        <v>139</v>
      </c>
      <c r="E21" s="125" t="s">
        <v>1216</v>
      </c>
      <c r="F21" s="125">
        <v>139001</v>
      </c>
      <c r="G21" s="125" t="s">
        <v>1217</v>
      </c>
      <c r="H21" s="125">
        <v>75019930823</v>
      </c>
      <c r="I21" s="126">
        <v>34204</v>
      </c>
      <c r="J21" s="127" t="s">
        <v>53</v>
      </c>
      <c r="K21" s="149" t="s">
        <v>1363</v>
      </c>
      <c r="L21" s="149">
        <v>0</v>
      </c>
      <c r="N21" s="125">
        <v>0</v>
      </c>
      <c r="O21" s="127">
        <v>750</v>
      </c>
      <c r="P21" s="130" t="s">
        <v>1218</v>
      </c>
      <c r="Q21" s="128">
        <v>1149</v>
      </c>
      <c r="R21" s="128">
        <v>0</v>
      </c>
      <c r="S21" s="128">
        <v>0</v>
      </c>
      <c r="T21" s="129">
        <v>34204</v>
      </c>
      <c r="U21" s="129">
        <v>34204</v>
      </c>
      <c r="V21" s="131">
        <v>35431</v>
      </c>
      <c r="W21" s="125">
        <v>0</v>
      </c>
      <c r="X21" s="125">
        <v>0</v>
      </c>
      <c r="Y21" s="125">
        <v>0</v>
      </c>
      <c r="Z21" s="125">
        <v>0</v>
      </c>
      <c r="AA21" s="125">
        <f t="shared" si="0"/>
        <v>0</v>
      </c>
      <c r="AB21" s="125">
        <v>0</v>
      </c>
      <c r="AC21" s="125">
        <v>0</v>
      </c>
      <c r="AD21" s="125">
        <f t="shared" si="1"/>
        <v>0</v>
      </c>
      <c r="AE21" s="125">
        <v>0</v>
      </c>
      <c r="AF21" s="125">
        <v>0</v>
      </c>
      <c r="AG21" s="125">
        <f t="shared" si="2"/>
        <v>0</v>
      </c>
      <c r="AH21" s="125">
        <v>0</v>
      </c>
      <c r="AI21" s="125">
        <v>0</v>
      </c>
      <c r="AJ21" s="125">
        <f t="shared" si="3"/>
        <v>0</v>
      </c>
      <c r="AK21" s="125">
        <f>SUM(AA21+AD21+AG21+AJ21)</f>
        <v>0</v>
      </c>
      <c r="AL21" s="125">
        <v>0</v>
      </c>
      <c r="AM21" s="125">
        <v>0</v>
      </c>
      <c r="AN21" s="125">
        <v>0</v>
      </c>
      <c r="AO21" s="125">
        <v>0</v>
      </c>
      <c r="AP21" s="125">
        <v>0</v>
      </c>
      <c r="AQ21" s="125">
        <v>0</v>
      </c>
    </row>
    <row r="22" spans="1:43" s="110" customFormat="1" ht="12.75" customHeight="1" x14ac:dyDescent="0.15">
      <c r="A22" s="110" t="s">
        <v>284</v>
      </c>
      <c r="B22" s="110">
        <v>483</v>
      </c>
      <c r="C22" s="110">
        <v>4</v>
      </c>
      <c r="D22" s="110">
        <v>91</v>
      </c>
      <c r="E22" s="110" t="s">
        <v>368</v>
      </c>
      <c r="F22" s="110">
        <v>91002</v>
      </c>
      <c r="G22" s="110" t="s">
        <v>1140</v>
      </c>
      <c r="H22" s="110">
        <v>48319931016</v>
      </c>
      <c r="I22" s="111">
        <v>34258</v>
      </c>
      <c r="J22" s="112" t="s">
        <v>285</v>
      </c>
      <c r="K22" s="149">
        <v>1</v>
      </c>
      <c r="L22" s="149" t="s">
        <v>1371</v>
      </c>
      <c r="M22" s="149" t="s">
        <v>1371</v>
      </c>
      <c r="N22" s="110">
        <v>2</v>
      </c>
      <c r="O22" s="112">
        <v>483</v>
      </c>
      <c r="P22" s="112" t="s">
        <v>287</v>
      </c>
      <c r="Q22" s="110">
        <v>1293</v>
      </c>
      <c r="R22" s="118">
        <v>0</v>
      </c>
      <c r="S22" s="118">
        <v>0</v>
      </c>
      <c r="T22" s="113">
        <v>34258</v>
      </c>
      <c r="U22" s="113">
        <v>34258</v>
      </c>
      <c r="V22" s="113">
        <v>34264</v>
      </c>
      <c r="W22" s="110">
        <v>1</v>
      </c>
      <c r="X22" s="110">
        <v>0</v>
      </c>
      <c r="Y22" s="110">
        <v>0</v>
      </c>
      <c r="Z22" s="110">
        <v>0</v>
      </c>
      <c r="AA22" s="110">
        <f t="shared" si="0"/>
        <v>1</v>
      </c>
      <c r="AB22" s="110">
        <v>0</v>
      </c>
      <c r="AC22" s="110">
        <v>1</v>
      </c>
      <c r="AD22" s="110">
        <f t="shared" si="1"/>
        <v>1</v>
      </c>
      <c r="AE22" s="110">
        <v>0</v>
      </c>
      <c r="AF22" s="110">
        <v>0</v>
      </c>
      <c r="AG22" s="110">
        <f t="shared" si="2"/>
        <v>0</v>
      </c>
      <c r="AH22" s="110">
        <v>0</v>
      </c>
      <c r="AI22" s="110">
        <v>0</v>
      </c>
      <c r="AJ22" s="110">
        <f t="shared" si="3"/>
        <v>0</v>
      </c>
      <c r="AK22" s="110">
        <f>SUM(AA22+AD22+AG22+AJ22)</f>
        <v>2</v>
      </c>
      <c r="AL22" s="110">
        <v>0</v>
      </c>
      <c r="AM22" s="110">
        <v>0</v>
      </c>
      <c r="AN22" s="110">
        <v>0</v>
      </c>
      <c r="AO22" s="110">
        <v>0</v>
      </c>
      <c r="AP22" s="110">
        <v>0</v>
      </c>
      <c r="AQ22" s="110">
        <v>0</v>
      </c>
    </row>
    <row r="23" spans="1:43" ht="12.75" customHeight="1" x14ac:dyDescent="0.15">
      <c r="A23" s="109" t="s">
        <v>1308</v>
      </c>
      <c r="B23" s="109">
        <v>560</v>
      </c>
      <c r="C23" s="109">
        <v>4</v>
      </c>
      <c r="D23" s="109">
        <v>150</v>
      </c>
      <c r="E23" s="109" t="s">
        <v>1309</v>
      </c>
      <c r="F23" s="109">
        <v>150001</v>
      </c>
      <c r="G23" s="109" t="s">
        <v>1310</v>
      </c>
      <c r="H23" s="109">
        <v>56019931118</v>
      </c>
      <c r="I23" s="114">
        <v>34291</v>
      </c>
      <c r="J23" s="115" t="s">
        <v>1311</v>
      </c>
      <c r="K23" s="149" t="s">
        <v>1363</v>
      </c>
      <c r="L23" s="149">
        <v>0</v>
      </c>
      <c r="N23" s="109">
        <v>3</v>
      </c>
      <c r="O23" s="115">
        <v>560</v>
      </c>
      <c r="P23" s="115" t="s">
        <v>1312</v>
      </c>
      <c r="Q23" s="109">
        <v>1364</v>
      </c>
      <c r="R23" s="117">
        <v>0</v>
      </c>
      <c r="S23" s="117">
        <v>0</v>
      </c>
      <c r="T23" s="114">
        <v>32508</v>
      </c>
      <c r="U23" s="116">
        <v>34291</v>
      </c>
      <c r="V23" s="116">
        <v>36117</v>
      </c>
      <c r="W23" s="109">
        <v>1</v>
      </c>
      <c r="X23" s="109">
        <v>0</v>
      </c>
      <c r="Y23" s="109">
        <v>0</v>
      </c>
      <c r="Z23" s="109">
        <v>0</v>
      </c>
      <c r="AA23" s="109">
        <f t="shared" si="0"/>
        <v>1</v>
      </c>
      <c r="AB23" s="109">
        <v>0</v>
      </c>
      <c r="AC23" s="109">
        <v>1</v>
      </c>
      <c r="AD23" s="109">
        <f t="shared" si="1"/>
        <v>1</v>
      </c>
      <c r="AE23" s="109">
        <v>0</v>
      </c>
      <c r="AF23" s="109">
        <v>0</v>
      </c>
      <c r="AG23" s="109">
        <f t="shared" si="2"/>
        <v>0</v>
      </c>
      <c r="AH23" s="109">
        <v>1</v>
      </c>
      <c r="AI23" s="109">
        <v>0</v>
      </c>
      <c r="AJ23" s="109">
        <f t="shared" si="3"/>
        <v>1</v>
      </c>
      <c r="AK23" s="109">
        <f>SUM(AA23+AD23+AG23+AJ23)</f>
        <v>3</v>
      </c>
      <c r="AL23" s="109">
        <v>1</v>
      </c>
      <c r="AM23" s="109">
        <v>1</v>
      </c>
      <c r="AN23" s="109">
        <v>0</v>
      </c>
      <c r="AO23" s="109">
        <v>1</v>
      </c>
      <c r="AP23" s="109">
        <v>1</v>
      </c>
      <c r="AQ23" s="109">
        <v>1</v>
      </c>
    </row>
    <row r="24" spans="1:43" s="125" customFormat="1" ht="12.75" customHeight="1" x14ac:dyDescent="0.2">
      <c r="A24" s="110" t="s">
        <v>205</v>
      </c>
      <c r="B24" s="110">
        <v>346</v>
      </c>
      <c r="C24" s="110">
        <v>1</v>
      </c>
      <c r="D24" s="110">
        <v>203</v>
      </c>
      <c r="E24" s="110" t="s">
        <v>1118</v>
      </c>
      <c r="F24" s="110">
        <v>203001</v>
      </c>
      <c r="G24" s="110" t="s">
        <v>1119</v>
      </c>
      <c r="H24" s="110">
        <v>34619940301</v>
      </c>
      <c r="I24" s="111">
        <v>34394</v>
      </c>
      <c r="J24" s="112" t="s">
        <v>206</v>
      </c>
      <c r="K24" s="149">
        <v>1</v>
      </c>
      <c r="L24" s="149" t="s">
        <v>1374</v>
      </c>
      <c r="M24" s="25" t="s">
        <v>1356</v>
      </c>
      <c r="N24" s="110">
        <v>3</v>
      </c>
      <c r="O24" s="112">
        <v>346</v>
      </c>
      <c r="P24" s="112" t="s">
        <v>218</v>
      </c>
      <c r="Q24" s="110">
        <v>1193</v>
      </c>
      <c r="R24" s="118">
        <v>0</v>
      </c>
      <c r="S24" s="118">
        <v>0</v>
      </c>
      <c r="T24" s="111">
        <v>34394</v>
      </c>
      <c r="U24" s="113">
        <v>34394</v>
      </c>
      <c r="V24" s="113">
        <v>36220</v>
      </c>
      <c r="W24" s="110">
        <v>1</v>
      </c>
      <c r="X24" s="110">
        <v>1</v>
      </c>
      <c r="Y24" s="110">
        <v>1</v>
      </c>
      <c r="Z24" s="110">
        <v>0</v>
      </c>
      <c r="AA24" s="110">
        <f t="shared" si="0"/>
        <v>1</v>
      </c>
      <c r="AB24" s="110">
        <v>1</v>
      </c>
      <c r="AC24" s="110">
        <v>1</v>
      </c>
      <c r="AD24" s="119">
        <f t="shared" si="1"/>
        <v>2</v>
      </c>
      <c r="AE24" s="110">
        <v>0</v>
      </c>
      <c r="AF24" s="110">
        <v>0</v>
      </c>
      <c r="AG24" s="110">
        <f t="shared" si="2"/>
        <v>0</v>
      </c>
      <c r="AH24" s="110">
        <v>1</v>
      </c>
      <c r="AI24" s="110">
        <v>0</v>
      </c>
      <c r="AJ24" s="110">
        <f t="shared" si="3"/>
        <v>1</v>
      </c>
      <c r="AK24" s="110">
        <f>SUM(AA24+AD24+AG24+AJ24)-1</f>
        <v>3</v>
      </c>
      <c r="AL24" s="110">
        <v>0</v>
      </c>
      <c r="AM24" s="110">
        <v>0</v>
      </c>
      <c r="AN24" s="110">
        <v>0</v>
      </c>
      <c r="AO24" s="110">
        <v>0</v>
      </c>
      <c r="AP24" s="110">
        <v>1</v>
      </c>
      <c r="AQ24" s="110">
        <v>1</v>
      </c>
    </row>
    <row r="25" spans="1:43" s="125" customFormat="1" ht="12.75" customHeight="1" x14ac:dyDescent="0.2">
      <c r="A25" s="110" t="s">
        <v>253</v>
      </c>
      <c r="B25" s="110">
        <v>520</v>
      </c>
      <c r="C25" s="110">
        <v>4</v>
      </c>
      <c r="D25" s="110">
        <v>141</v>
      </c>
      <c r="E25" s="110" t="s">
        <v>1306</v>
      </c>
      <c r="F25" s="110">
        <v>141002</v>
      </c>
      <c r="G25" s="110" t="s">
        <v>1307</v>
      </c>
      <c r="H25" s="110">
        <v>52019940324</v>
      </c>
      <c r="I25" s="111">
        <v>34417</v>
      </c>
      <c r="J25" s="112" t="s">
        <v>254</v>
      </c>
      <c r="K25" s="149">
        <v>1</v>
      </c>
      <c r="L25" s="149" t="s">
        <v>1375</v>
      </c>
      <c r="M25" s="18" t="s">
        <v>1391</v>
      </c>
      <c r="N25" s="110">
        <v>1</v>
      </c>
      <c r="O25" s="112">
        <v>520</v>
      </c>
      <c r="P25" s="112" t="s">
        <v>255</v>
      </c>
      <c r="Q25" s="110">
        <v>1353</v>
      </c>
      <c r="R25" s="118">
        <v>0</v>
      </c>
      <c r="S25" s="118">
        <v>1</v>
      </c>
      <c r="T25" s="113">
        <v>34417</v>
      </c>
      <c r="U25" s="113">
        <v>34417</v>
      </c>
      <c r="V25" s="113">
        <v>34508</v>
      </c>
      <c r="W25" s="110">
        <v>0</v>
      </c>
      <c r="X25" s="110">
        <v>0</v>
      </c>
      <c r="Y25" s="110">
        <v>0</v>
      </c>
      <c r="Z25" s="110">
        <v>0</v>
      </c>
      <c r="AA25" s="110">
        <f t="shared" si="0"/>
        <v>0</v>
      </c>
      <c r="AB25" s="110">
        <v>0</v>
      </c>
      <c r="AC25" s="110">
        <v>0</v>
      </c>
      <c r="AD25" s="110">
        <f t="shared" si="1"/>
        <v>0</v>
      </c>
      <c r="AE25" s="110">
        <v>0</v>
      </c>
      <c r="AF25" s="110">
        <v>0</v>
      </c>
      <c r="AG25" s="110">
        <f t="shared" si="2"/>
        <v>0</v>
      </c>
      <c r="AH25" s="110">
        <v>1</v>
      </c>
      <c r="AI25" s="110">
        <v>0</v>
      </c>
      <c r="AJ25" s="110">
        <f t="shared" si="3"/>
        <v>1</v>
      </c>
      <c r="AK25" s="110">
        <f t="shared" ref="AK25:AK30" si="6">SUM(AA25+AD25+AG25+AJ25)</f>
        <v>1</v>
      </c>
      <c r="AL25" s="110">
        <v>0</v>
      </c>
      <c r="AM25" s="110">
        <v>0</v>
      </c>
      <c r="AN25" s="110">
        <v>0</v>
      </c>
      <c r="AO25" s="110">
        <v>0</v>
      </c>
      <c r="AP25" s="110">
        <v>0</v>
      </c>
      <c r="AQ25" s="110">
        <v>1</v>
      </c>
    </row>
    <row r="26" spans="1:43" s="125" customFormat="1" ht="12.75" customHeight="1" x14ac:dyDescent="0.15">
      <c r="A26" s="125" t="s">
        <v>227</v>
      </c>
      <c r="B26" s="125">
        <v>372</v>
      </c>
      <c r="C26" s="125">
        <v>1</v>
      </c>
      <c r="D26" s="125">
        <v>197</v>
      </c>
      <c r="E26" s="125" t="s">
        <v>1199</v>
      </c>
      <c r="F26" s="125">
        <v>197001</v>
      </c>
      <c r="G26" s="125" t="s">
        <v>1200</v>
      </c>
      <c r="H26" s="125">
        <v>37219940404</v>
      </c>
      <c r="I26" s="126">
        <v>34428</v>
      </c>
      <c r="J26" s="127" t="s">
        <v>228</v>
      </c>
      <c r="K26" s="149" t="s">
        <v>1363</v>
      </c>
      <c r="L26" s="149">
        <v>0</v>
      </c>
      <c r="M26" s="149"/>
      <c r="N26" s="125">
        <v>1</v>
      </c>
      <c r="O26" s="127">
        <v>372</v>
      </c>
      <c r="P26" s="127" t="s">
        <v>229</v>
      </c>
      <c r="Q26" s="125">
        <v>1185</v>
      </c>
      <c r="R26" s="128">
        <v>0</v>
      </c>
      <c r="S26" s="128">
        <v>0</v>
      </c>
      <c r="T26" s="126">
        <v>34304</v>
      </c>
      <c r="U26" s="129">
        <v>34428</v>
      </c>
      <c r="V26" s="129">
        <v>36254</v>
      </c>
      <c r="W26" s="125">
        <v>0</v>
      </c>
      <c r="X26" s="125">
        <v>0</v>
      </c>
      <c r="Y26" s="125">
        <v>0</v>
      </c>
      <c r="Z26" s="125">
        <v>0</v>
      </c>
      <c r="AA26" s="125">
        <f t="shared" si="0"/>
        <v>0</v>
      </c>
      <c r="AB26" s="125">
        <v>0</v>
      </c>
      <c r="AC26" s="125">
        <v>0</v>
      </c>
      <c r="AD26" s="125">
        <f t="shared" si="1"/>
        <v>0</v>
      </c>
      <c r="AE26" s="125">
        <v>0</v>
      </c>
      <c r="AF26" s="125">
        <v>0</v>
      </c>
      <c r="AG26" s="125">
        <f t="shared" si="2"/>
        <v>0</v>
      </c>
      <c r="AH26" s="125">
        <v>0</v>
      </c>
      <c r="AI26" s="125">
        <v>1</v>
      </c>
      <c r="AJ26" s="125">
        <f t="shared" si="3"/>
        <v>1</v>
      </c>
      <c r="AK26" s="125">
        <f t="shared" si="6"/>
        <v>1</v>
      </c>
      <c r="AL26" s="125">
        <v>0</v>
      </c>
      <c r="AM26" s="125">
        <v>0</v>
      </c>
      <c r="AN26" s="125">
        <v>0</v>
      </c>
      <c r="AO26" s="125">
        <v>0</v>
      </c>
      <c r="AP26" s="125">
        <v>0</v>
      </c>
      <c r="AQ26" s="125">
        <v>0</v>
      </c>
    </row>
    <row r="27" spans="1:43" s="125" customFormat="1" ht="12.75" customHeight="1" x14ac:dyDescent="0.15">
      <c r="A27" s="110" t="s">
        <v>284</v>
      </c>
      <c r="B27" s="110">
        <v>483</v>
      </c>
      <c r="C27" s="110">
        <v>4</v>
      </c>
      <c r="D27" s="110">
        <v>91</v>
      </c>
      <c r="E27" s="110" t="s">
        <v>314</v>
      </c>
      <c r="F27" s="110">
        <v>91003</v>
      </c>
      <c r="G27" s="110" t="s">
        <v>1141</v>
      </c>
      <c r="H27" s="110">
        <v>48319940811</v>
      </c>
      <c r="I27" s="111">
        <v>34557</v>
      </c>
      <c r="J27" s="112" t="s">
        <v>285</v>
      </c>
      <c r="K27" s="149">
        <v>1</v>
      </c>
      <c r="L27" s="149" t="s">
        <v>1371</v>
      </c>
      <c r="M27" s="149" t="s">
        <v>1371</v>
      </c>
      <c r="N27" s="110">
        <v>1</v>
      </c>
      <c r="O27" s="112">
        <v>483</v>
      </c>
      <c r="P27" s="112" t="s">
        <v>289</v>
      </c>
      <c r="Q27" s="110">
        <v>1294</v>
      </c>
      <c r="R27" s="118">
        <v>0</v>
      </c>
      <c r="S27" s="118">
        <v>0</v>
      </c>
      <c r="T27" s="113">
        <v>34557</v>
      </c>
      <c r="U27" s="113">
        <v>34557</v>
      </c>
      <c r="V27" s="113">
        <v>36383</v>
      </c>
      <c r="W27" s="110">
        <v>0</v>
      </c>
      <c r="X27" s="110">
        <v>0</v>
      </c>
      <c r="Y27" s="110">
        <v>0</v>
      </c>
      <c r="Z27" s="110">
        <v>0</v>
      </c>
      <c r="AA27" s="110">
        <f t="shared" si="0"/>
        <v>0</v>
      </c>
      <c r="AB27" s="110">
        <v>0</v>
      </c>
      <c r="AC27" s="110">
        <v>1</v>
      </c>
      <c r="AD27" s="110">
        <f t="shared" si="1"/>
        <v>1</v>
      </c>
      <c r="AE27" s="110">
        <v>0</v>
      </c>
      <c r="AF27" s="110">
        <v>0</v>
      </c>
      <c r="AG27" s="110">
        <f t="shared" si="2"/>
        <v>0</v>
      </c>
      <c r="AH27" s="110">
        <v>0</v>
      </c>
      <c r="AI27" s="110">
        <v>0</v>
      </c>
      <c r="AJ27" s="110">
        <f t="shared" si="3"/>
        <v>0</v>
      </c>
      <c r="AK27" s="110">
        <f t="shared" si="6"/>
        <v>1</v>
      </c>
      <c r="AL27" s="110">
        <v>0</v>
      </c>
      <c r="AM27" s="110">
        <v>0</v>
      </c>
      <c r="AN27" s="110">
        <v>0</v>
      </c>
      <c r="AO27" s="110">
        <v>0</v>
      </c>
      <c r="AP27" s="110">
        <v>0</v>
      </c>
      <c r="AQ27" s="110">
        <v>0</v>
      </c>
    </row>
    <row r="28" spans="1:43" s="125" customFormat="1" ht="12.75" customHeight="1" x14ac:dyDescent="0.15">
      <c r="A28" s="125" t="s">
        <v>1267</v>
      </c>
      <c r="B28" s="125">
        <v>910</v>
      </c>
      <c r="C28" s="125">
        <v>3</v>
      </c>
      <c r="D28" s="125">
        <v>174</v>
      </c>
      <c r="E28" s="125" t="s">
        <v>1268</v>
      </c>
      <c r="F28" s="125">
        <v>174002</v>
      </c>
      <c r="G28" s="125" t="s">
        <v>1272</v>
      </c>
      <c r="H28" s="125">
        <v>91019940903</v>
      </c>
      <c r="I28" s="126">
        <v>34580</v>
      </c>
      <c r="J28" s="127" t="s">
        <v>1270</v>
      </c>
      <c r="K28" s="149">
        <v>1</v>
      </c>
      <c r="L28" s="149" t="s">
        <v>1368</v>
      </c>
      <c r="M28" s="149"/>
      <c r="N28" s="125">
        <v>0</v>
      </c>
      <c r="O28" s="127">
        <v>910</v>
      </c>
      <c r="P28" s="127" t="s">
        <v>1271</v>
      </c>
      <c r="Q28" s="125">
        <v>1171</v>
      </c>
      <c r="R28" s="128">
        <v>0</v>
      </c>
      <c r="S28" s="128">
        <v>1</v>
      </c>
      <c r="T28" s="126">
        <v>34580</v>
      </c>
      <c r="U28" s="129">
        <v>34580</v>
      </c>
      <c r="V28" s="133">
        <v>34659</v>
      </c>
      <c r="W28" s="125">
        <v>0</v>
      </c>
      <c r="X28" s="125">
        <v>0</v>
      </c>
      <c r="Y28" s="125">
        <v>0</v>
      </c>
      <c r="Z28" s="125">
        <v>0</v>
      </c>
      <c r="AA28" s="125">
        <f t="shared" si="0"/>
        <v>0</v>
      </c>
      <c r="AB28" s="125">
        <v>0</v>
      </c>
      <c r="AC28" s="125">
        <v>0</v>
      </c>
      <c r="AD28" s="125">
        <f t="shared" si="1"/>
        <v>0</v>
      </c>
      <c r="AE28" s="125">
        <v>0</v>
      </c>
      <c r="AF28" s="125">
        <v>0</v>
      </c>
      <c r="AG28" s="125">
        <f t="shared" si="2"/>
        <v>0</v>
      </c>
      <c r="AH28" s="125">
        <v>0</v>
      </c>
      <c r="AI28" s="125">
        <v>0</v>
      </c>
      <c r="AJ28" s="125">
        <f t="shared" si="3"/>
        <v>0</v>
      </c>
      <c r="AK28" s="125">
        <f t="shared" si="6"/>
        <v>0</v>
      </c>
      <c r="AL28" s="125">
        <v>0</v>
      </c>
      <c r="AM28" s="125">
        <v>0</v>
      </c>
      <c r="AN28" s="125">
        <v>0</v>
      </c>
      <c r="AO28" s="125">
        <v>0</v>
      </c>
      <c r="AP28" s="125">
        <v>0</v>
      </c>
      <c r="AQ28" s="125">
        <v>0</v>
      </c>
    </row>
    <row r="29" spans="1:43" s="125" customFormat="1" ht="12.75" customHeight="1" x14ac:dyDescent="0.15">
      <c r="A29" s="125" t="s">
        <v>274</v>
      </c>
      <c r="B29" s="125">
        <v>436</v>
      </c>
      <c r="C29" s="110">
        <v>4</v>
      </c>
      <c r="D29" s="110">
        <v>178</v>
      </c>
      <c r="E29" s="110" t="s">
        <v>1264</v>
      </c>
      <c r="F29" s="110">
        <v>178001</v>
      </c>
      <c r="G29" s="125" t="s">
        <v>1265</v>
      </c>
      <c r="H29" s="125">
        <v>43619941009</v>
      </c>
      <c r="I29" s="126">
        <v>34616</v>
      </c>
      <c r="J29" s="127" t="s">
        <v>275</v>
      </c>
      <c r="K29" s="149" t="s">
        <v>1365</v>
      </c>
      <c r="L29" s="149">
        <v>0</v>
      </c>
      <c r="M29" s="149"/>
      <c r="N29" s="125">
        <v>1</v>
      </c>
      <c r="O29" s="127">
        <v>436</v>
      </c>
      <c r="P29" s="127" t="s">
        <v>1266</v>
      </c>
      <c r="Q29" s="125">
        <v>1377</v>
      </c>
      <c r="R29" s="118">
        <v>0</v>
      </c>
      <c r="S29" s="118">
        <v>0</v>
      </c>
      <c r="T29" s="111">
        <v>34616</v>
      </c>
      <c r="U29" s="113">
        <v>34616</v>
      </c>
      <c r="V29" s="113">
        <v>36442</v>
      </c>
      <c r="W29" s="125">
        <v>0</v>
      </c>
      <c r="X29" s="125">
        <v>0</v>
      </c>
      <c r="Y29" s="125">
        <v>0</v>
      </c>
      <c r="Z29" s="125">
        <v>0</v>
      </c>
      <c r="AA29" s="125">
        <f t="shared" si="0"/>
        <v>0</v>
      </c>
      <c r="AB29" s="125">
        <v>0</v>
      </c>
      <c r="AC29" s="125">
        <v>0</v>
      </c>
      <c r="AD29" s="125">
        <f t="shared" si="1"/>
        <v>0</v>
      </c>
      <c r="AE29" s="125">
        <v>0</v>
      </c>
      <c r="AF29" s="125">
        <v>0</v>
      </c>
      <c r="AG29" s="125">
        <f t="shared" si="2"/>
        <v>0</v>
      </c>
      <c r="AH29" s="125">
        <v>1</v>
      </c>
      <c r="AI29" s="125">
        <v>0</v>
      </c>
      <c r="AJ29" s="125">
        <f t="shared" si="3"/>
        <v>1</v>
      </c>
      <c r="AK29" s="125">
        <f t="shared" si="6"/>
        <v>1</v>
      </c>
      <c r="AL29" s="125">
        <v>0</v>
      </c>
      <c r="AM29" s="125">
        <v>0</v>
      </c>
      <c r="AN29" s="125">
        <v>0</v>
      </c>
      <c r="AO29" s="125">
        <v>0</v>
      </c>
      <c r="AP29" s="125">
        <v>0</v>
      </c>
      <c r="AQ29" s="125">
        <v>1</v>
      </c>
    </row>
    <row r="30" spans="1:43" s="125" customFormat="1" ht="12.75" customHeight="1" x14ac:dyDescent="0.15">
      <c r="A30" s="110" t="s">
        <v>284</v>
      </c>
      <c r="B30" s="110">
        <v>483</v>
      </c>
      <c r="C30" s="110">
        <v>4</v>
      </c>
      <c r="D30" s="110">
        <v>91</v>
      </c>
      <c r="E30" s="110" t="s">
        <v>339</v>
      </c>
      <c r="F30" s="110">
        <v>91004</v>
      </c>
      <c r="G30" s="110" t="s">
        <v>1142</v>
      </c>
      <c r="H30" s="110">
        <v>48319941012</v>
      </c>
      <c r="I30" s="111">
        <v>34619</v>
      </c>
      <c r="J30" s="112" t="s">
        <v>285</v>
      </c>
      <c r="K30" s="149">
        <v>1</v>
      </c>
      <c r="L30" s="149" t="s">
        <v>1371</v>
      </c>
      <c r="M30" s="149" t="s">
        <v>1371</v>
      </c>
      <c r="N30" s="110">
        <v>1</v>
      </c>
      <c r="O30" s="112">
        <v>483</v>
      </c>
      <c r="P30" s="112" t="s">
        <v>291</v>
      </c>
      <c r="Q30" s="110">
        <v>1296</v>
      </c>
      <c r="R30" s="118">
        <v>0</v>
      </c>
      <c r="S30" s="118">
        <v>1</v>
      </c>
      <c r="T30" s="113">
        <v>34619</v>
      </c>
      <c r="U30" s="113">
        <v>34619</v>
      </c>
      <c r="V30" s="113">
        <v>36445</v>
      </c>
      <c r="W30" s="110">
        <v>0</v>
      </c>
      <c r="X30" s="110">
        <v>0</v>
      </c>
      <c r="Y30" s="110">
        <v>0</v>
      </c>
      <c r="Z30" s="110">
        <v>0</v>
      </c>
      <c r="AA30" s="110">
        <f t="shared" si="0"/>
        <v>0</v>
      </c>
      <c r="AB30" s="110">
        <v>0</v>
      </c>
      <c r="AC30" s="110">
        <v>1</v>
      </c>
      <c r="AD30" s="110">
        <f t="shared" si="1"/>
        <v>1</v>
      </c>
      <c r="AE30" s="110">
        <v>0</v>
      </c>
      <c r="AF30" s="110">
        <v>0</v>
      </c>
      <c r="AG30" s="110">
        <f t="shared" si="2"/>
        <v>0</v>
      </c>
      <c r="AH30" s="110">
        <v>0</v>
      </c>
      <c r="AI30" s="110">
        <v>0</v>
      </c>
      <c r="AJ30" s="110">
        <f t="shared" si="3"/>
        <v>0</v>
      </c>
      <c r="AK30" s="110">
        <f t="shared" si="6"/>
        <v>1</v>
      </c>
      <c r="AL30" s="110">
        <v>0</v>
      </c>
      <c r="AM30" s="110">
        <v>0</v>
      </c>
      <c r="AN30" s="110">
        <v>0</v>
      </c>
      <c r="AO30" s="110">
        <v>0</v>
      </c>
      <c r="AP30" s="110">
        <v>0</v>
      </c>
      <c r="AQ30" s="110">
        <v>1</v>
      </c>
    </row>
    <row r="31" spans="1:43" ht="12.75" customHeight="1" x14ac:dyDescent="0.15">
      <c r="A31" s="110" t="s">
        <v>154</v>
      </c>
      <c r="B31" s="110">
        <v>540</v>
      </c>
      <c r="C31" s="110">
        <v>4</v>
      </c>
      <c r="D31" s="110">
        <v>131</v>
      </c>
      <c r="E31" s="110" t="s">
        <v>338</v>
      </c>
      <c r="F31" s="110">
        <v>131003</v>
      </c>
      <c r="G31" s="110" t="s">
        <v>1108</v>
      </c>
      <c r="H31" s="110">
        <v>54019941120</v>
      </c>
      <c r="I31" s="111">
        <v>34658</v>
      </c>
      <c r="J31" s="112" t="s">
        <v>155</v>
      </c>
      <c r="K31" s="149">
        <v>1</v>
      </c>
      <c r="L31" s="149" t="s">
        <v>1374</v>
      </c>
      <c r="M31" s="149" t="s">
        <v>1389</v>
      </c>
      <c r="N31" s="110">
        <v>3</v>
      </c>
      <c r="O31" s="112">
        <v>540</v>
      </c>
      <c r="P31" s="112" t="s">
        <v>156</v>
      </c>
      <c r="Q31" s="110">
        <v>1421</v>
      </c>
      <c r="R31" s="118">
        <v>0</v>
      </c>
      <c r="S31" s="118">
        <v>1</v>
      </c>
      <c r="T31" s="113">
        <v>34658</v>
      </c>
      <c r="U31" s="113">
        <v>34658</v>
      </c>
      <c r="V31" s="113">
        <v>34661</v>
      </c>
      <c r="W31" s="110">
        <v>1</v>
      </c>
      <c r="X31" s="110">
        <v>0</v>
      </c>
      <c r="Y31" s="110">
        <v>1</v>
      </c>
      <c r="Z31" s="110">
        <v>0</v>
      </c>
      <c r="AA31" s="110">
        <f t="shared" si="0"/>
        <v>1</v>
      </c>
      <c r="AB31" s="110">
        <v>1</v>
      </c>
      <c r="AC31" s="110">
        <v>1</v>
      </c>
      <c r="AD31" s="119">
        <f t="shared" si="1"/>
        <v>2</v>
      </c>
      <c r="AE31" s="110">
        <v>0</v>
      </c>
      <c r="AF31" s="110">
        <v>0</v>
      </c>
      <c r="AG31" s="110">
        <f t="shared" si="2"/>
        <v>0</v>
      </c>
      <c r="AH31" s="110">
        <v>1</v>
      </c>
      <c r="AI31" s="110">
        <v>0</v>
      </c>
      <c r="AJ31" s="110">
        <f t="shared" si="3"/>
        <v>1</v>
      </c>
      <c r="AK31" s="110">
        <f>SUM(AA31+AD31+AG31+AJ31)-1</f>
        <v>3</v>
      </c>
      <c r="AL31" s="110">
        <v>0</v>
      </c>
      <c r="AM31" s="110">
        <v>0</v>
      </c>
      <c r="AN31" s="110">
        <v>0</v>
      </c>
      <c r="AO31" s="110">
        <v>0</v>
      </c>
      <c r="AP31" s="110">
        <v>0</v>
      </c>
      <c r="AQ31" s="110">
        <v>1</v>
      </c>
    </row>
    <row r="32" spans="1:43" s="125" customFormat="1" ht="12.75" customHeight="1" x14ac:dyDescent="0.15">
      <c r="A32" s="125" t="s">
        <v>1187</v>
      </c>
      <c r="B32" s="125">
        <v>522</v>
      </c>
      <c r="C32" s="110">
        <v>4</v>
      </c>
      <c r="D32" s="110">
        <v>184</v>
      </c>
      <c r="E32" s="110">
        <v>43</v>
      </c>
      <c r="F32" s="110">
        <v>184001</v>
      </c>
      <c r="G32" s="125" t="s">
        <v>1188</v>
      </c>
      <c r="H32" s="125">
        <v>52219941226</v>
      </c>
      <c r="I32" s="126">
        <v>34694</v>
      </c>
      <c r="J32" s="127" t="s">
        <v>1189</v>
      </c>
      <c r="K32" s="149" t="s">
        <v>1366</v>
      </c>
      <c r="L32" s="149">
        <v>0</v>
      </c>
      <c r="M32" s="149"/>
      <c r="N32" s="125">
        <v>2</v>
      </c>
      <c r="O32" s="127">
        <v>522</v>
      </c>
      <c r="P32" s="127" t="s">
        <v>1190</v>
      </c>
      <c r="Q32" s="125">
        <v>1382</v>
      </c>
      <c r="R32" s="118">
        <v>0</v>
      </c>
      <c r="S32" s="118">
        <v>0</v>
      </c>
      <c r="T32" s="113">
        <v>34694</v>
      </c>
      <c r="U32" s="113">
        <v>34694</v>
      </c>
      <c r="V32" s="113">
        <v>36520</v>
      </c>
      <c r="W32" s="125">
        <v>0</v>
      </c>
      <c r="X32" s="125">
        <v>0</v>
      </c>
      <c r="Y32" s="125">
        <v>0</v>
      </c>
      <c r="Z32" s="125">
        <v>0</v>
      </c>
      <c r="AA32" s="125">
        <f t="shared" si="0"/>
        <v>0</v>
      </c>
      <c r="AB32" s="125">
        <v>0</v>
      </c>
      <c r="AC32" s="125">
        <v>1</v>
      </c>
      <c r="AD32" s="125">
        <f t="shared" si="1"/>
        <v>1</v>
      </c>
      <c r="AE32" s="125">
        <v>0</v>
      </c>
      <c r="AF32" s="125">
        <v>0</v>
      </c>
      <c r="AG32" s="125">
        <f t="shared" si="2"/>
        <v>0</v>
      </c>
      <c r="AH32" s="125">
        <v>1</v>
      </c>
      <c r="AI32" s="125">
        <v>0</v>
      </c>
      <c r="AJ32" s="125">
        <f t="shared" si="3"/>
        <v>1</v>
      </c>
      <c r="AK32" s="125">
        <f t="shared" ref="AK32:AK38" si="7">SUM(AA32+AD32+AG32+AJ32)</f>
        <v>2</v>
      </c>
      <c r="AL32" s="125">
        <v>0</v>
      </c>
      <c r="AM32" s="125">
        <v>0</v>
      </c>
      <c r="AN32" s="125">
        <v>0</v>
      </c>
      <c r="AO32" s="125">
        <v>0</v>
      </c>
      <c r="AP32" s="125">
        <v>0</v>
      </c>
      <c r="AQ32" s="125">
        <v>1</v>
      </c>
    </row>
    <row r="33" spans="1:43" s="125" customFormat="1" ht="12.75" customHeight="1" x14ac:dyDescent="0.15">
      <c r="A33" s="125" t="s">
        <v>1274</v>
      </c>
      <c r="B33" s="125">
        <v>840</v>
      </c>
      <c r="C33" s="125">
        <v>3</v>
      </c>
      <c r="D33" s="125">
        <v>10</v>
      </c>
      <c r="E33" s="125" t="s">
        <v>1275</v>
      </c>
      <c r="F33" s="125">
        <v>10001</v>
      </c>
      <c r="G33" s="125" t="s">
        <v>1276</v>
      </c>
      <c r="H33" s="125">
        <v>84019951013</v>
      </c>
      <c r="I33" s="126">
        <v>34985</v>
      </c>
      <c r="J33" s="127" t="s">
        <v>1277</v>
      </c>
      <c r="K33" s="149" t="s">
        <v>1363</v>
      </c>
      <c r="L33" s="149">
        <v>0</v>
      </c>
      <c r="M33" s="149"/>
      <c r="N33" s="125">
        <v>1</v>
      </c>
      <c r="O33" s="127">
        <v>840</v>
      </c>
      <c r="P33" s="130" t="s">
        <v>1278</v>
      </c>
      <c r="Q33" s="128">
        <v>1011</v>
      </c>
      <c r="R33" s="128">
        <v>0</v>
      </c>
      <c r="S33" s="128">
        <v>0</v>
      </c>
      <c r="T33" s="132">
        <v>33238</v>
      </c>
      <c r="U33" s="129">
        <v>34985</v>
      </c>
      <c r="V33" s="129">
        <v>36812</v>
      </c>
      <c r="W33" s="125">
        <v>0</v>
      </c>
      <c r="X33" s="125">
        <v>0</v>
      </c>
      <c r="Y33" s="125">
        <v>0</v>
      </c>
      <c r="Z33" s="125">
        <v>0</v>
      </c>
      <c r="AA33" s="125">
        <f t="shared" si="0"/>
        <v>0</v>
      </c>
      <c r="AB33" s="125">
        <v>0</v>
      </c>
      <c r="AC33" s="125">
        <v>1</v>
      </c>
      <c r="AD33" s="125">
        <f t="shared" si="1"/>
        <v>1</v>
      </c>
      <c r="AE33" s="125">
        <v>0</v>
      </c>
      <c r="AF33" s="125">
        <v>0</v>
      </c>
      <c r="AG33" s="125">
        <f t="shared" si="2"/>
        <v>0</v>
      </c>
      <c r="AH33" s="125">
        <v>0</v>
      </c>
      <c r="AI33" s="125">
        <v>0</v>
      </c>
      <c r="AJ33" s="125">
        <f t="shared" si="3"/>
        <v>0</v>
      </c>
      <c r="AK33" s="125">
        <f t="shared" si="7"/>
        <v>1</v>
      </c>
      <c r="AL33" s="125">
        <v>0</v>
      </c>
      <c r="AM33" s="125">
        <v>0</v>
      </c>
      <c r="AN33" s="125">
        <v>0</v>
      </c>
      <c r="AO33" s="125">
        <v>0</v>
      </c>
      <c r="AP33" s="125">
        <v>0</v>
      </c>
      <c r="AQ33" s="125">
        <v>0</v>
      </c>
    </row>
    <row r="34" spans="1:43" s="125" customFormat="1" ht="12.75" customHeight="1" x14ac:dyDescent="0.15">
      <c r="A34" s="125" t="s">
        <v>146</v>
      </c>
      <c r="B34" s="125">
        <v>344</v>
      </c>
      <c r="C34" s="125">
        <v>1</v>
      </c>
      <c r="D34" s="125">
        <v>195</v>
      </c>
      <c r="E34" s="125" t="s">
        <v>1178</v>
      </c>
      <c r="F34" s="125">
        <v>195001</v>
      </c>
      <c r="G34" s="125" t="s">
        <v>1179</v>
      </c>
      <c r="H34" s="125">
        <v>34419951112</v>
      </c>
      <c r="I34" s="126">
        <v>35015</v>
      </c>
      <c r="J34" s="130" t="s">
        <v>224</v>
      </c>
      <c r="K34" s="149">
        <v>1</v>
      </c>
      <c r="L34" s="149" t="s">
        <v>1368</v>
      </c>
      <c r="M34" s="149"/>
      <c r="N34" s="125">
        <v>0</v>
      </c>
      <c r="O34" s="130">
        <v>344</v>
      </c>
      <c r="P34" s="130" t="s">
        <v>490</v>
      </c>
      <c r="Q34" s="128">
        <v>1183</v>
      </c>
      <c r="R34" s="128">
        <v>0</v>
      </c>
      <c r="S34" s="128">
        <v>0</v>
      </c>
      <c r="T34" s="132">
        <v>35015</v>
      </c>
      <c r="U34" s="131">
        <v>35015</v>
      </c>
      <c r="V34" s="131">
        <v>36842</v>
      </c>
      <c r="W34" s="125">
        <v>0</v>
      </c>
      <c r="X34" s="125">
        <v>0</v>
      </c>
      <c r="Y34" s="125">
        <v>0</v>
      </c>
      <c r="Z34" s="125">
        <v>0</v>
      </c>
      <c r="AA34" s="125">
        <f t="shared" ref="AA34:AA65" si="8">SUM(W34+Z34)</f>
        <v>0</v>
      </c>
      <c r="AB34" s="125">
        <v>0</v>
      </c>
      <c r="AC34" s="125">
        <v>0</v>
      </c>
      <c r="AD34" s="125">
        <f t="shared" ref="AD34:AD65" si="9">SUM(AB34+AC34)</f>
        <v>0</v>
      </c>
      <c r="AE34" s="125">
        <v>0</v>
      </c>
      <c r="AF34" s="125">
        <v>0</v>
      </c>
      <c r="AG34" s="125">
        <f t="shared" ref="AG34:AG65" si="10">SUM(AE34+AF34)</f>
        <v>0</v>
      </c>
      <c r="AH34" s="125">
        <v>0</v>
      </c>
      <c r="AI34" s="125">
        <v>0</v>
      </c>
      <c r="AJ34" s="125">
        <f t="shared" ref="AJ34:AJ65" si="11">SUM(AH34+AI34)</f>
        <v>0</v>
      </c>
      <c r="AK34" s="125">
        <f t="shared" si="7"/>
        <v>0</v>
      </c>
      <c r="AL34" s="125">
        <v>0</v>
      </c>
      <c r="AM34" s="125">
        <v>0</v>
      </c>
      <c r="AN34" s="125">
        <v>0</v>
      </c>
      <c r="AO34" s="125">
        <v>0</v>
      </c>
      <c r="AP34" s="125">
        <v>0</v>
      </c>
      <c r="AQ34" s="125">
        <v>0</v>
      </c>
    </row>
    <row r="35" spans="1:43" s="110" customFormat="1" ht="12.75" customHeight="1" x14ac:dyDescent="0.2">
      <c r="A35" s="110" t="s">
        <v>205</v>
      </c>
      <c r="B35" s="110">
        <v>346</v>
      </c>
      <c r="C35" s="110">
        <v>1</v>
      </c>
      <c r="D35" s="110">
        <v>194</v>
      </c>
      <c r="E35" s="110" t="s">
        <v>1120</v>
      </c>
      <c r="F35" s="110">
        <v>194001</v>
      </c>
      <c r="G35" s="110" t="s">
        <v>1121</v>
      </c>
      <c r="H35" s="110">
        <v>34619951121</v>
      </c>
      <c r="I35" s="111">
        <v>35024</v>
      </c>
      <c r="J35" s="112" t="s">
        <v>206</v>
      </c>
      <c r="K35" s="149">
        <v>1</v>
      </c>
      <c r="L35" s="149" t="s">
        <v>1377</v>
      </c>
      <c r="M35" s="25" t="s">
        <v>1357</v>
      </c>
      <c r="N35" s="110">
        <v>2</v>
      </c>
      <c r="O35" s="112">
        <v>346</v>
      </c>
      <c r="P35" s="112" t="s">
        <v>209</v>
      </c>
      <c r="Q35" s="110">
        <v>1182</v>
      </c>
      <c r="R35" s="118">
        <v>0</v>
      </c>
      <c r="S35" s="118">
        <v>0</v>
      </c>
      <c r="T35" s="111">
        <v>35024</v>
      </c>
      <c r="U35" s="113">
        <v>35024</v>
      </c>
      <c r="V35" s="113">
        <v>36851</v>
      </c>
      <c r="W35" s="110">
        <v>1</v>
      </c>
      <c r="X35" s="110">
        <v>0</v>
      </c>
      <c r="Y35" s="110">
        <v>1</v>
      </c>
      <c r="Z35" s="110">
        <v>0</v>
      </c>
      <c r="AA35" s="110">
        <f t="shared" si="8"/>
        <v>1</v>
      </c>
      <c r="AB35" s="110">
        <v>0</v>
      </c>
      <c r="AC35" s="110">
        <v>0</v>
      </c>
      <c r="AD35" s="110">
        <f t="shared" si="9"/>
        <v>0</v>
      </c>
      <c r="AE35" s="110">
        <v>0</v>
      </c>
      <c r="AF35" s="110">
        <v>0</v>
      </c>
      <c r="AG35" s="110">
        <f t="shared" si="10"/>
        <v>0</v>
      </c>
      <c r="AH35" s="110">
        <v>0</v>
      </c>
      <c r="AI35" s="110">
        <v>1</v>
      </c>
      <c r="AJ35" s="110">
        <f t="shared" si="11"/>
        <v>1</v>
      </c>
      <c r="AK35" s="110">
        <f t="shared" si="7"/>
        <v>2</v>
      </c>
      <c r="AL35" s="110">
        <v>0</v>
      </c>
      <c r="AM35" s="110">
        <v>1</v>
      </c>
      <c r="AN35" s="110">
        <v>0</v>
      </c>
      <c r="AO35" s="110">
        <v>0</v>
      </c>
      <c r="AP35" s="110">
        <v>1</v>
      </c>
      <c r="AQ35" s="110">
        <v>0</v>
      </c>
    </row>
    <row r="36" spans="1:43" s="125" customFormat="1" ht="12.75" customHeight="1" x14ac:dyDescent="0.15">
      <c r="A36" s="109" t="s">
        <v>284</v>
      </c>
      <c r="B36" s="109">
        <v>483</v>
      </c>
      <c r="C36" s="109">
        <v>4</v>
      </c>
      <c r="D36" s="109">
        <v>91</v>
      </c>
      <c r="E36" s="109" t="s">
        <v>340</v>
      </c>
      <c r="F36" s="109">
        <v>91005</v>
      </c>
      <c r="G36" s="109" t="s">
        <v>1143</v>
      </c>
      <c r="H36" s="109">
        <v>48319951122</v>
      </c>
      <c r="I36" s="114">
        <v>35025</v>
      </c>
      <c r="J36" s="115" t="s">
        <v>285</v>
      </c>
      <c r="K36" s="149" t="s">
        <v>1363</v>
      </c>
      <c r="L36" s="149">
        <v>0</v>
      </c>
      <c r="M36" s="149"/>
      <c r="N36" s="109">
        <v>2</v>
      </c>
      <c r="O36" s="115">
        <v>483</v>
      </c>
      <c r="P36" s="115" t="s">
        <v>1144</v>
      </c>
      <c r="Q36" s="109">
        <v>1292</v>
      </c>
      <c r="R36" s="117">
        <v>0</v>
      </c>
      <c r="S36" s="117">
        <v>0</v>
      </c>
      <c r="T36" s="114">
        <v>34028</v>
      </c>
      <c r="U36" s="116">
        <v>35025</v>
      </c>
      <c r="V36" s="116">
        <v>35779</v>
      </c>
      <c r="W36" s="109">
        <v>0</v>
      </c>
      <c r="X36" s="109">
        <v>0</v>
      </c>
      <c r="Y36" s="109">
        <v>0</v>
      </c>
      <c r="Z36" s="109">
        <v>0</v>
      </c>
      <c r="AA36" s="109">
        <f t="shared" si="8"/>
        <v>0</v>
      </c>
      <c r="AB36" s="109">
        <v>1</v>
      </c>
      <c r="AC36" s="109">
        <v>1</v>
      </c>
      <c r="AD36" s="109">
        <f t="shared" si="9"/>
        <v>2</v>
      </c>
      <c r="AE36" s="109">
        <v>0</v>
      </c>
      <c r="AF36" s="109">
        <v>0</v>
      </c>
      <c r="AG36" s="109">
        <f t="shared" si="10"/>
        <v>0</v>
      </c>
      <c r="AH36" s="109">
        <v>0</v>
      </c>
      <c r="AI36" s="109">
        <v>0</v>
      </c>
      <c r="AJ36" s="109">
        <f t="shared" si="11"/>
        <v>0</v>
      </c>
      <c r="AK36" s="109">
        <f t="shared" si="7"/>
        <v>2</v>
      </c>
      <c r="AL36" s="109">
        <v>0</v>
      </c>
      <c r="AM36" s="109">
        <v>0</v>
      </c>
      <c r="AN36" s="109">
        <v>0</v>
      </c>
      <c r="AO36" s="109">
        <v>0</v>
      </c>
      <c r="AP36" s="109">
        <v>0</v>
      </c>
      <c r="AQ36" s="109">
        <v>0</v>
      </c>
    </row>
    <row r="37" spans="1:43" s="110" customFormat="1" ht="12.75" customHeight="1" x14ac:dyDescent="0.15">
      <c r="A37" s="125" t="s">
        <v>1244</v>
      </c>
      <c r="B37" s="125">
        <v>70</v>
      </c>
      <c r="C37" s="125">
        <v>5</v>
      </c>
      <c r="D37" s="125">
        <v>205</v>
      </c>
      <c r="E37" s="125" t="s">
        <v>1245</v>
      </c>
      <c r="F37" s="125">
        <v>205001</v>
      </c>
      <c r="G37" s="125" t="s">
        <v>1246</v>
      </c>
      <c r="H37" s="125">
        <v>7019960216</v>
      </c>
      <c r="I37" s="126">
        <v>35111</v>
      </c>
      <c r="J37" s="128" t="s">
        <v>1247</v>
      </c>
      <c r="K37" s="149" t="s">
        <v>1364</v>
      </c>
      <c r="L37" s="149">
        <v>0</v>
      </c>
      <c r="M37" s="149"/>
      <c r="N37" s="125">
        <v>0</v>
      </c>
      <c r="O37" s="130">
        <v>70</v>
      </c>
      <c r="P37" s="125" t="s">
        <v>1248</v>
      </c>
      <c r="Q37" s="128">
        <v>1628</v>
      </c>
      <c r="R37" s="128">
        <v>0</v>
      </c>
      <c r="S37" s="128">
        <v>0</v>
      </c>
      <c r="T37" s="132">
        <v>34346</v>
      </c>
      <c r="U37" s="131">
        <v>35111</v>
      </c>
      <c r="V37" s="131">
        <v>36938</v>
      </c>
      <c r="W37" s="125">
        <v>0</v>
      </c>
      <c r="X37" s="125">
        <v>0</v>
      </c>
      <c r="Y37" s="125">
        <v>0</v>
      </c>
      <c r="Z37" s="125">
        <v>0</v>
      </c>
      <c r="AA37" s="125">
        <f t="shared" si="8"/>
        <v>0</v>
      </c>
      <c r="AB37" s="125">
        <v>0</v>
      </c>
      <c r="AC37" s="125">
        <v>0</v>
      </c>
      <c r="AD37" s="125">
        <f t="shared" si="9"/>
        <v>0</v>
      </c>
      <c r="AE37" s="125">
        <v>0</v>
      </c>
      <c r="AF37" s="125">
        <v>0</v>
      </c>
      <c r="AG37" s="125">
        <f t="shared" si="10"/>
        <v>0</v>
      </c>
      <c r="AH37" s="125">
        <v>0</v>
      </c>
      <c r="AI37" s="125">
        <v>0</v>
      </c>
      <c r="AJ37" s="125">
        <f t="shared" si="11"/>
        <v>0</v>
      </c>
      <c r="AK37" s="125">
        <f t="shared" si="7"/>
        <v>0</v>
      </c>
      <c r="AL37" s="125">
        <v>0</v>
      </c>
      <c r="AM37" s="125">
        <v>0</v>
      </c>
      <c r="AN37" s="125">
        <v>0</v>
      </c>
      <c r="AO37" s="125">
        <v>0</v>
      </c>
      <c r="AP37" s="125">
        <v>0</v>
      </c>
      <c r="AQ37" s="125">
        <v>1</v>
      </c>
    </row>
    <row r="38" spans="1:43" s="125" customFormat="1" ht="12.75" customHeight="1" x14ac:dyDescent="0.15">
      <c r="A38" s="109" t="s">
        <v>237</v>
      </c>
      <c r="B38" s="109">
        <v>700</v>
      </c>
      <c r="C38" s="109">
        <v>3</v>
      </c>
      <c r="D38" s="109">
        <v>137</v>
      </c>
      <c r="E38" s="109" t="s">
        <v>1104</v>
      </c>
      <c r="F38" s="109">
        <v>137003</v>
      </c>
      <c r="G38" s="109" t="s">
        <v>1105</v>
      </c>
      <c r="H38" s="109">
        <v>70019960524</v>
      </c>
      <c r="I38" s="114">
        <v>35209</v>
      </c>
      <c r="J38" s="115" t="s">
        <v>238</v>
      </c>
      <c r="K38" s="149" t="s">
        <v>1364</v>
      </c>
      <c r="L38" s="149">
        <v>0</v>
      </c>
      <c r="M38" s="149"/>
      <c r="N38" s="109">
        <v>2</v>
      </c>
      <c r="O38" s="115">
        <v>700</v>
      </c>
      <c r="P38" s="115" t="s">
        <v>240</v>
      </c>
      <c r="Q38" s="109">
        <v>1411</v>
      </c>
      <c r="R38" s="117">
        <v>0</v>
      </c>
      <c r="S38" s="117">
        <v>1</v>
      </c>
      <c r="T38" s="114">
        <v>35064</v>
      </c>
      <c r="U38" s="116">
        <v>35209</v>
      </c>
      <c r="V38" s="116">
        <v>35336</v>
      </c>
      <c r="W38" s="109">
        <v>1</v>
      </c>
      <c r="X38" s="109">
        <v>1</v>
      </c>
      <c r="Y38" s="109">
        <v>1</v>
      </c>
      <c r="Z38" s="109">
        <v>0</v>
      </c>
      <c r="AA38" s="109">
        <f t="shared" si="8"/>
        <v>1</v>
      </c>
      <c r="AB38" s="109">
        <v>0</v>
      </c>
      <c r="AC38" s="109">
        <v>1</v>
      </c>
      <c r="AD38" s="109">
        <f t="shared" si="9"/>
        <v>1</v>
      </c>
      <c r="AE38" s="109">
        <v>0</v>
      </c>
      <c r="AF38" s="109">
        <v>0</v>
      </c>
      <c r="AG38" s="109">
        <f t="shared" si="10"/>
        <v>0</v>
      </c>
      <c r="AH38" s="109">
        <v>0</v>
      </c>
      <c r="AI38" s="109">
        <v>0</v>
      </c>
      <c r="AJ38" s="109">
        <f t="shared" si="11"/>
        <v>0</v>
      </c>
      <c r="AK38" s="109">
        <f t="shared" si="7"/>
        <v>2</v>
      </c>
      <c r="AL38" s="109">
        <v>0</v>
      </c>
      <c r="AM38" s="109">
        <v>1</v>
      </c>
      <c r="AN38" s="109">
        <v>1</v>
      </c>
      <c r="AO38" s="109">
        <v>0</v>
      </c>
      <c r="AP38" s="109">
        <v>0</v>
      </c>
      <c r="AQ38" s="109">
        <v>0</v>
      </c>
    </row>
    <row r="39" spans="1:43" s="125" customFormat="1" ht="12.75" customHeight="1" x14ac:dyDescent="0.15">
      <c r="A39" s="125" t="s">
        <v>1274</v>
      </c>
      <c r="B39" s="125">
        <v>840</v>
      </c>
      <c r="C39" s="125">
        <v>3</v>
      </c>
      <c r="D39" s="125">
        <v>112</v>
      </c>
      <c r="E39" s="125" t="s">
        <v>1279</v>
      </c>
      <c r="F39" s="125">
        <v>112001</v>
      </c>
      <c r="G39" s="125" t="s">
        <v>1280</v>
      </c>
      <c r="H39" s="125">
        <v>84019960902</v>
      </c>
      <c r="I39" s="126">
        <v>35310</v>
      </c>
      <c r="J39" s="127" t="s">
        <v>1277</v>
      </c>
      <c r="K39" s="149" t="s">
        <v>1364</v>
      </c>
      <c r="L39" s="149">
        <v>0</v>
      </c>
      <c r="M39" s="149"/>
      <c r="N39" s="125">
        <v>2</v>
      </c>
      <c r="O39" s="127">
        <v>840</v>
      </c>
      <c r="P39" s="127" t="s">
        <v>1281</v>
      </c>
      <c r="Q39" s="125">
        <v>1117</v>
      </c>
      <c r="R39" s="128">
        <v>0</v>
      </c>
      <c r="S39" s="128">
        <v>1</v>
      </c>
      <c r="T39" s="126">
        <v>34334</v>
      </c>
      <c r="U39" s="129">
        <v>35310</v>
      </c>
      <c r="V39" s="129">
        <v>37136</v>
      </c>
      <c r="W39" s="125">
        <v>0</v>
      </c>
      <c r="X39" s="125">
        <v>0</v>
      </c>
      <c r="Y39" s="125">
        <v>0</v>
      </c>
      <c r="Z39" s="125">
        <v>0</v>
      </c>
      <c r="AA39" s="125">
        <f t="shared" si="8"/>
        <v>0</v>
      </c>
      <c r="AB39" s="125">
        <v>1</v>
      </c>
      <c r="AC39" s="125">
        <v>1</v>
      </c>
      <c r="AD39" s="125">
        <f t="shared" si="9"/>
        <v>2</v>
      </c>
      <c r="AE39" s="125">
        <v>0</v>
      </c>
      <c r="AF39" s="125">
        <v>0</v>
      </c>
      <c r="AG39" s="125">
        <f t="shared" si="10"/>
        <v>0</v>
      </c>
      <c r="AH39" s="125">
        <v>0</v>
      </c>
      <c r="AI39" s="125">
        <v>1</v>
      </c>
      <c r="AJ39" s="125">
        <f t="shared" si="11"/>
        <v>1</v>
      </c>
      <c r="AK39" s="125">
        <f>SUM(AA39+AD39+AG39+AJ39)-1</f>
        <v>2</v>
      </c>
      <c r="AL39" s="125">
        <v>0</v>
      </c>
      <c r="AM39" s="125">
        <v>0</v>
      </c>
      <c r="AN39" s="125">
        <v>0</v>
      </c>
      <c r="AO39" s="125">
        <v>1</v>
      </c>
      <c r="AP39" s="125">
        <v>0</v>
      </c>
      <c r="AQ39" s="125">
        <v>0</v>
      </c>
    </row>
    <row r="40" spans="1:43" s="125" customFormat="1" ht="12.75" customHeight="1" x14ac:dyDescent="0.15">
      <c r="A40" s="125" t="s">
        <v>496</v>
      </c>
      <c r="B40" s="125">
        <v>451</v>
      </c>
      <c r="C40" s="125">
        <v>4</v>
      </c>
      <c r="D40" s="125">
        <v>187</v>
      </c>
      <c r="E40" s="125" t="s">
        <v>1299</v>
      </c>
      <c r="F40" s="125">
        <v>187001</v>
      </c>
      <c r="G40" s="125" t="s">
        <v>1300</v>
      </c>
      <c r="H40" s="125">
        <v>45119961130</v>
      </c>
      <c r="I40" s="126">
        <v>35399</v>
      </c>
      <c r="J40" s="130" t="s">
        <v>497</v>
      </c>
      <c r="K40" s="149">
        <v>1</v>
      </c>
      <c r="L40" s="149" t="s">
        <v>1368</v>
      </c>
      <c r="M40" s="149"/>
      <c r="N40" s="125">
        <v>0</v>
      </c>
      <c r="O40" s="130">
        <v>451</v>
      </c>
      <c r="P40" s="130" t="s">
        <v>499</v>
      </c>
      <c r="Q40" s="128">
        <v>1384</v>
      </c>
      <c r="R40" s="128">
        <v>0</v>
      </c>
      <c r="S40" s="128">
        <v>0</v>
      </c>
      <c r="T40" s="132">
        <v>35399</v>
      </c>
      <c r="U40" s="131">
        <v>35399</v>
      </c>
      <c r="V40" s="131">
        <v>35563</v>
      </c>
      <c r="W40" s="125">
        <v>0</v>
      </c>
      <c r="X40" s="125">
        <v>0</v>
      </c>
      <c r="Y40" s="125">
        <v>0</v>
      </c>
      <c r="Z40" s="125">
        <v>0</v>
      </c>
      <c r="AA40" s="125">
        <f t="shared" si="8"/>
        <v>0</v>
      </c>
      <c r="AB40" s="125">
        <v>0</v>
      </c>
      <c r="AC40" s="125">
        <v>0</v>
      </c>
      <c r="AD40" s="125">
        <f t="shared" si="9"/>
        <v>0</v>
      </c>
      <c r="AE40" s="125">
        <v>0</v>
      </c>
      <c r="AF40" s="125">
        <v>0</v>
      </c>
      <c r="AG40" s="125">
        <f t="shared" si="10"/>
        <v>0</v>
      </c>
      <c r="AH40" s="125">
        <v>0</v>
      </c>
      <c r="AI40" s="125">
        <v>0</v>
      </c>
      <c r="AJ40" s="125">
        <f t="shared" si="11"/>
        <v>0</v>
      </c>
      <c r="AK40" s="125">
        <f>SUM(AA40+AD40+AG40+AJ40)</f>
        <v>0</v>
      </c>
      <c r="AL40" s="125">
        <v>0</v>
      </c>
      <c r="AM40" s="125">
        <v>0</v>
      </c>
      <c r="AN40" s="125">
        <v>0</v>
      </c>
      <c r="AO40" s="125">
        <v>0</v>
      </c>
      <c r="AP40" s="125">
        <v>0</v>
      </c>
      <c r="AQ40" s="125">
        <v>1</v>
      </c>
    </row>
    <row r="41" spans="1:43" s="125" customFormat="1" ht="12.75" customHeight="1" x14ac:dyDescent="0.15">
      <c r="A41" s="125" t="s">
        <v>1201</v>
      </c>
      <c r="B41" s="125">
        <v>90</v>
      </c>
      <c r="C41" s="125">
        <v>5</v>
      </c>
      <c r="D41" s="125">
        <v>36</v>
      </c>
      <c r="E41" s="125" t="s">
        <v>1202</v>
      </c>
      <c r="F41" s="125">
        <v>36001</v>
      </c>
      <c r="G41" s="125" t="s">
        <v>1203</v>
      </c>
      <c r="H41" s="125">
        <v>9019961229</v>
      </c>
      <c r="I41" s="126">
        <v>35428</v>
      </c>
      <c r="J41" s="127" t="s">
        <v>1204</v>
      </c>
      <c r="K41" s="149" t="s">
        <v>1363</v>
      </c>
      <c r="L41" s="149">
        <v>0</v>
      </c>
      <c r="M41" s="149"/>
      <c r="N41" s="125">
        <v>1</v>
      </c>
      <c r="O41" s="127">
        <v>90</v>
      </c>
      <c r="P41" s="127" t="s">
        <v>1205</v>
      </c>
      <c r="Q41" s="125">
        <v>1593</v>
      </c>
      <c r="R41" s="128">
        <v>0</v>
      </c>
      <c r="S41" s="128">
        <v>0</v>
      </c>
      <c r="T41" s="126">
        <v>35064</v>
      </c>
      <c r="U41" s="129">
        <v>35428</v>
      </c>
      <c r="V41" s="129">
        <v>37254</v>
      </c>
      <c r="W41" s="125">
        <v>0</v>
      </c>
      <c r="X41" s="125">
        <v>0</v>
      </c>
      <c r="Y41" s="125">
        <v>0</v>
      </c>
      <c r="Z41" s="125">
        <v>0</v>
      </c>
      <c r="AA41" s="125">
        <f t="shared" si="8"/>
        <v>0</v>
      </c>
      <c r="AB41" s="125">
        <v>0</v>
      </c>
      <c r="AC41" s="125">
        <v>0</v>
      </c>
      <c r="AD41" s="125">
        <f t="shared" si="9"/>
        <v>0</v>
      </c>
      <c r="AE41" s="125">
        <v>0</v>
      </c>
      <c r="AF41" s="125">
        <v>0</v>
      </c>
      <c r="AG41" s="125">
        <f t="shared" si="10"/>
        <v>0</v>
      </c>
      <c r="AH41" s="125">
        <v>1</v>
      </c>
      <c r="AI41" s="125">
        <v>0</v>
      </c>
      <c r="AJ41" s="125">
        <f t="shared" si="11"/>
        <v>1</v>
      </c>
      <c r="AK41" s="125">
        <f>SUM(AA41+AD41+AG41+AJ41)</f>
        <v>1</v>
      </c>
      <c r="AL41" s="125">
        <v>0</v>
      </c>
      <c r="AM41" s="125">
        <v>0</v>
      </c>
      <c r="AN41" s="125">
        <v>0</v>
      </c>
      <c r="AO41" s="125">
        <v>0</v>
      </c>
      <c r="AP41" s="125">
        <v>1</v>
      </c>
      <c r="AQ41" s="125">
        <v>1</v>
      </c>
    </row>
    <row r="42" spans="1:43" s="110" customFormat="1" ht="12.75" customHeight="1" x14ac:dyDescent="0.15">
      <c r="A42" s="125" t="s">
        <v>1249</v>
      </c>
      <c r="B42" s="125">
        <v>359</v>
      </c>
      <c r="C42" s="125">
        <v>1</v>
      </c>
      <c r="D42" s="125">
        <v>199</v>
      </c>
      <c r="E42" s="125" t="s">
        <v>1250</v>
      </c>
      <c r="F42" s="125">
        <v>199001</v>
      </c>
      <c r="G42" s="125" t="s">
        <v>1251</v>
      </c>
      <c r="H42" s="125">
        <v>35919970508</v>
      </c>
      <c r="I42" s="126">
        <v>35558</v>
      </c>
      <c r="J42" s="127" t="s">
        <v>1252</v>
      </c>
      <c r="K42" s="149" t="s">
        <v>1363</v>
      </c>
      <c r="L42" s="149">
        <v>0</v>
      </c>
      <c r="M42" s="149"/>
      <c r="N42" s="125">
        <v>1</v>
      </c>
      <c r="O42" s="127">
        <v>359</v>
      </c>
      <c r="P42" s="127" t="s">
        <v>1253</v>
      </c>
      <c r="Q42" s="125">
        <v>1187</v>
      </c>
      <c r="R42" s="128">
        <v>0</v>
      </c>
      <c r="S42" s="128">
        <v>0</v>
      </c>
      <c r="T42" s="126">
        <v>33806</v>
      </c>
      <c r="U42" s="129">
        <v>35558</v>
      </c>
      <c r="V42" s="129">
        <v>37384</v>
      </c>
      <c r="W42" s="125">
        <v>0</v>
      </c>
      <c r="X42" s="125">
        <v>0</v>
      </c>
      <c r="Y42" s="125">
        <v>0</v>
      </c>
      <c r="Z42" s="125">
        <v>0</v>
      </c>
      <c r="AA42" s="125">
        <f t="shared" si="8"/>
        <v>0</v>
      </c>
      <c r="AB42" s="125">
        <v>0</v>
      </c>
      <c r="AC42" s="125">
        <v>0</v>
      </c>
      <c r="AD42" s="125">
        <f t="shared" si="9"/>
        <v>0</v>
      </c>
      <c r="AE42" s="125">
        <v>0</v>
      </c>
      <c r="AF42" s="125">
        <v>0</v>
      </c>
      <c r="AG42" s="125">
        <f t="shared" si="10"/>
        <v>0</v>
      </c>
      <c r="AH42" s="125">
        <v>0</v>
      </c>
      <c r="AI42" s="125">
        <v>1</v>
      </c>
      <c r="AJ42" s="125">
        <f t="shared" si="11"/>
        <v>1</v>
      </c>
      <c r="AK42" s="125">
        <f>SUM(AA42+AD42+AG42+AJ42)</f>
        <v>1</v>
      </c>
      <c r="AL42" s="125">
        <v>0</v>
      </c>
      <c r="AM42" s="125">
        <v>0</v>
      </c>
      <c r="AN42" s="125">
        <v>0</v>
      </c>
      <c r="AO42" s="125">
        <v>0</v>
      </c>
      <c r="AP42" s="125">
        <v>0</v>
      </c>
      <c r="AQ42" s="125">
        <v>1</v>
      </c>
    </row>
    <row r="43" spans="1:43" s="125" customFormat="1" ht="12.75" customHeight="1" x14ac:dyDescent="0.15">
      <c r="A43" s="125" t="s">
        <v>191</v>
      </c>
      <c r="B43" s="125">
        <v>702</v>
      </c>
      <c r="C43" s="125">
        <v>3</v>
      </c>
      <c r="D43" s="125">
        <v>200</v>
      </c>
      <c r="E43" s="125" t="s">
        <v>1319</v>
      </c>
      <c r="F43" s="125">
        <v>200001</v>
      </c>
      <c r="G43" s="125" t="s">
        <v>1320</v>
      </c>
      <c r="H43" s="125">
        <v>70219970627</v>
      </c>
      <c r="I43" s="126">
        <v>35608</v>
      </c>
      <c r="J43" s="127" t="s">
        <v>192</v>
      </c>
      <c r="K43" s="149" t="s">
        <v>1364</v>
      </c>
      <c r="L43" s="149">
        <v>0</v>
      </c>
      <c r="M43" s="149"/>
      <c r="N43" s="125">
        <v>1</v>
      </c>
      <c r="O43" s="127">
        <v>702</v>
      </c>
      <c r="P43" s="127" t="s">
        <v>196</v>
      </c>
      <c r="Q43" s="125">
        <v>1188</v>
      </c>
      <c r="R43" s="128">
        <v>0</v>
      </c>
      <c r="S43" s="128">
        <v>0</v>
      </c>
      <c r="T43" s="126">
        <v>35422</v>
      </c>
      <c r="U43" s="129">
        <v>35608</v>
      </c>
      <c r="V43" s="129">
        <v>35885</v>
      </c>
      <c r="W43" s="125">
        <v>1</v>
      </c>
      <c r="X43" s="125">
        <v>0</v>
      </c>
      <c r="Y43" s="125">
        <v>0</v>
      </c>
      <c r="Z43" s="125">
        <v>0</v>
      </c>
      <c r="AA43" s="125">
        <f t="shared" si="8"/>
        <v>1</v>
      </c>
      <c r="AB43" s="125">
        <v>0</v>
      </c>
      <c r="AC43" s="125">
        <v>0</v>
      </c>
      <c r="AD43" s="125">
        <f t="shared" si="9"/>
        <v>0</v>
      </c>
      <c r="AE43" s="125">
        <v>0</v>
      </c>
      <c r="AF43" s="125">
        <v>0</v>
      </c>
      <c r="AG43" s="125">
        <f t="shared" si="10"/>
        <v>0</v>
      </c>
      <c r="AH43" s="125">
        <v>0</v>
      </c>
      <c r="AI43" s="125">
        <v>0</v>
      </c>
      <c r="AJ43" s="125">
        <f t="shared" si="11"/>
        <v>0</v>
      </c>
      <c r="AK43" s="125">
        <f>SUM(AA43+AD43+AG43+AJ43)</f>
        <v>1</v>
      </c>
      <c r="AL43" s="125">
        <v>0</v>
      </c>
      <c r="AM43" s="125">
        <v>1</v>
      </c>
      <c r="AN43" s="125">
        <v>0</v>
      </c>
      <c r="AO43" s="125">
        <v>1</v>
      </c>
      <c r="AP43" s="125">
        <v>0</v>
      </c>
      <c r="AQ43" s="125">
        <v>1</v>
      </c>
    </row>
    <row r="44" spans="1:43" s="125" customFormat="1" ht="12.75" customHeight="1" x14ac:dyDescent="0.15">
      <c r="A44" s="125" t="s">
        <v>1113</v>
      </c>
      <c r="B44" s="125">
        <v>771</v>
      </c>
      <c r="C44" s="125">
        <v>3</v>
      </c>
      <c r="D44" s="125">
        <v>126</v>
      </c>
      <c r="E44" s="125" t="s">
        <v>1114</v>
      </c>
      <c r="F44" s="125">
        <v>126001</v>
      </c>
      <c r="G44" s="125" t="s">
        <v>1115</v>
      </c>
      <c r="H44" s="125">
        <v>77119971202</v>
      </c>
      <c r="I44" s="126">
        <v>35766</v>
      </c>
      <c r="J44" s="127" t="s">
        <v>1116</v>
      </c>
      <c r="K44" s="149" t="s">
        <v>1363</v>
      </c>
      <c r="L44" s="149">
        <v>0</v>
      </c>
      <c r="M44" s="149"/>
      <c r="N44" s="125">
        <v>1</v>
      </c>
      <c r="O44" s="127">
        <v>771</v>
      </c>
      <c r="P44" s="127" t="s">
        <v>1117</v>
      </c>
      <c r="Q44" s="125">
        <v>1127</v>
      </c>
      <c r="R44" s="128">
        <v>0</v>
      </c>
      <c r="S44" s="128">
        <v>0</v>
      </c>
      <c r="T44" s="126">
        <v>33913</v>
      </c>
      <c r="U44" s="129">
        <v>35766</v>
      </c>
      <c r="V44" s="129">
        <v>37592</v>
      </c>
      <c r="W44" s="125">
        <v>0</v>
      </c>
      <c r="X44" s="125">
        <v>0</v>
      </c>
      <c r="Y44" s="125">
        <v>0</v>
      </c>
      <c r="Z44" s="125">
        <v>0</v>
      </c>
      <c r="AA44" s="125">
        <f t="shared" si="8"/>
        <v>0</v>
      </c>
      <c r="AB44" s="125">
        <v>0</v>
      </c>
      <c r="AC44" s="125">
        <v>0</v>
      </c>
      <c r="AD44" s="125">
        <f t="shared" si="9"/>
        <v>0</v>
      </c>
      <c r="AE44" s="125">
        <v>0</v>
      </c>
      <c r="AF44" s="125">
        <v>0</v>
      </c>
      <c r="AG44" s="125">
        <f t="shared" si="10"/>
        <v>0</v>
      </c>
      <c r="AH44" s="125">
        <v>1</v>
      </c>
      <c r="AI44" s="125">
        <v>1</v>
      </c>
      <c r="AJ44" s="125">
        <f t="shared" si="11"/>
        <v>2</v>
      </c>
      <c r="AK44" s="125">
        <f>SUM(AA44+AD44+AG44+AJ44)-1</f>
        <v>1</v>
      </c>
      <c r="AL44" s="125">
        <v>0</v>
      </c>
      <c r="AM44" s="125">
        <v>0</v>
      </c>
      <c r="AN44" s="125">
        <v>0</v>
      </c>
      <c r="AO44" s="125">
        <v>0</v>
      </c>
      <c r="AP44" s="125">
        <v>0</v>
      </c>
      <c r="AQ44" s="125">
        <v>0</v>
      </c>
    </row>
    <row r="45" spans="1:43" s="125" customFormat="1" ht="12.75" customHeight="1" x14ac:dyDescent="0.15">
      <c r="A45" s="125" t="s">
        <v>1326</v>
      </c>
      <c r="B45" s="125">
        <v>200</v>
      </c>
      <c r="C45" s="125">
        <v>1</v>
      </c>
      <c r="D45" s="125">
        <v>119</v>
      </c>
      <c r="E45" s="125" t="s">
        <v>1327</v>
      </c>
      <c r="F45" s="125">
        <v>119001</v>
      </c>
      <c r="G45" s="125" t="s">
        <v>1328</v>
      </c>
      <c r="H45" s="125">
        <v>20019980410</v>
      </c>
      <c r="I45" s="126">
        <v>35895</v>
      </c>
      <c r="J45" s="127" t="s">
        <v>1329</v>
      </c>
      <c r="K45" s="149" t="s">
        <v>1364</v>
      </c>
      <c r="L45" s="149">
        <v>0</v>
      </c>
      <c r="M45" s="149"/>
      <c r="N45" s="125">
        <v>1</v>
      </c>
      <c r="O45" s="127">
        <v>200</v>
      </c>
      <c r="P45" s="127" t="s">
        <v>1330</v>
      </c>
      <c r="Q45" s="125">
        <v>1124</v>
      </c>
      <c r="R45" s="128">
        <v>0</v>
      </c>
      <c r="S45" s="128">
        <v>0</v>
      </c>
      <c r="T45" s="126">
        <v>33587</v>
      </c>
      <c r="U45" s="129">
        <v>35895</v>
      </c>
      <c r="V45" s="129">
        <v>37721</v>
      </c>
      <c r="W45" s="125">
        <v>0</v>
      </c>
      <c r="X45" s="125">
        <v>0</v>
      </c>
      <c r="Y45" s="125">
        <v>0</v>
      </c>
      <c r="Z45" s="125">
        <v>0</v>
      </c>
      <c r="AA45" s="125">
        <f t="shared" si="8"/>
        <v>0</v>
      </c>
      <c r="AB45" s="125">
        <v>0</v>
      </c>
      <c r="AC45" s="125">
        <v>0</v>
      </c>
      <c r="AD45" s="125">
        <f t="shared" si="9"/>
        <v>0</v>
      </c>
      <c r="AE45" s="125">
        <v>0</v>
      </c>
      <c r="AF45" s="125">
        <v>0</v>
      </c>
      <c r="AG45" s="125">
        <f t="shared" si="10"/>
        <v>0</v>
      </c>
      <c r="AH45" s="125">
        <v>0</v>
      </c>
      <c r="AI45" s="125">
        <v>1</v>
      </c>
      <c r="AJ45" s="125">
        <f t="shared" si="11"/>
        <v>1</v>
      </c>
      <c r="AK45" s="125">
        <f t="shared" ref="AK45:AK60" si="12">SUM(AA45+AD45+AG45+AJ45)</f>
        <v>1</v>
      </c>
      <c r="AL45" s="125">
        <v>0</v>
      </c>
      <c r="AM45" s="125">
        <v>0</v>
      </c>
      <c r="AN45" s="125">
        <v>0</v>
      </c>
      <c r="AO45" s="125">
        <v>1</v>
      </c>
      <c r="AP45" s="125">
        <v>0</v>
      </c>
      <c r="AQ45" s="125">
        <v>1</v>
      </c>
    </row>
    <row r="46" spans="1:43" s="125" customFormat="1" ht="12.75" customHeight="1" x14ac:dyDescent="0.15">
      <c r="A46" s="110" t="s">
        <v>284</v>
      </c>
      <c r="B46" s="110">
        <v>483</v>
      </c>
      <c r="C46" s="110">
        <v>4</v>
      </c>
      <c r="D46" s="110">
        <v>91</v>
      </c>
      <c r="E46" s="110" t="s">
        <v>346</v>
      </c>
      <c r="F46" s="110">
        <v>91006</v>
      </c>
      <c r="G46" s="110" t="s">
        <v>1145</v>
      </c>
      <c r="H46" s="110">
        <v>48319980507</v>
      </c>
      <c r="I46" s="111">
        <v>35922</v>
      </c>
      <c r="J46" s="112" t="s">
        <v>285</v>
      </c>
      <c r="K46" s="149">
        <v>1</v>
      </c>
      <c r="L46" s="149" t="s">
        <v>1371</v>
      </c>
      <c r="M46" s="149" t="s">
        <v>1371</v>
      </c>
      <c r="N46" s="110">
        <v>1</v>
      </c>
      <c r="O46" s="112">
        <v>483</v>
      </c>
      <c r="P46" s="112" t="s">
        <v>1146</v>
      </c>
      <c r="Q46" s="110">
        <v>1297</v>
      </c>
      <c r="R46" s="118">
        <v>0</v>
      </c>
      <c r="S46" s="118">
        <v>0</v>
      </c>
      <c r="T46" s="113">
        <v>35922</v>
      </c>
      <c r="U46" s="113">
        <v>35922</v>
      </c>
      <c r="V46" s="113">
        <v>37748</v>
      </c>
      <c r="W46" s="110">
        <v>0</v>
      </c>
      <c r="X46" s="110">
        <v>0</v>
      </c>
      <c r="Y46" s="110">
        <v>0</v>
      </c>
      <c r="Z46" s="110">
        <v>0</v>
      </c>
      <c r="AA46" s="110">
        <f t="shared" si="8"/>
        <v>0</v>
      </c>
      <c r="AB46" s="110">
        <v>0</v>
      </c>
      <c r="AC46" s="110">
        <v>1</v>
      </c>
      <c r="AD46" s="110">
        <f t="shared" si="9"/>
        <v>1</v>
      </c>
      <c r="AE46" s="110">
        <v>0</v>
      </c>
      <c r="AF46" s="110">
        <v>0</v>
      </c>
      <c r="AG46" s="110">
        <f t="shared" si="10"/>
        <v>0</v>
      </c>
      <c r="AH46" s="110">
        <v>0</v>
      </c>
      <c r="AI46" s="110">
        <v>0</v>
      </c>
      <c r="AJ46" s="110">
        <f t="shared" si="11"/>
        <v>0</v>
      </c>
      <c r="AK46" s="110">
        <f t="shared" si="12"/>
        <v>1</v>
      </c>
      <c r="AL46" s="110">
        <v>0</v>
      </c>
      <c r="AM46" s="110">
        <v>0</v>
      </c>
      <c r="AN46" s="110">
        <v>0</v>
      </c>
      <c r="AO46" s="110">
        <v>0</v>
      </c>
      <c r="AP46" s="110">
        <v>0</v>
      </c>
      <c r="AQ46" s="110">
        <v>0</v>
      </c>
    </row>
    <row r="47" spans="1:43" s="125" customFormat="1" ht="12.75" customHeight="1" x14ac:dyDescent="0.2">
      <c r="A47" s="110" t="s">
        <v>1206</v>
      </c>
      <c r="B47" s="110">
        <v>404</v>
      </c>
      <c r="C47" s="110">
        <v>4</v>
      </c>
      <c r="D47" s="110">
        <v>216</v>
      </c>
      <c r="E47" s="110" t="s">
        <v>1207</v>
      </c>
      <c r="F47" s="110">
        <v>216001</v>
      </c>
      <c r="G47" s="110" t="s">
        <v>1208</v>
      </c>
      <c r="H47" s="110">
        <v>40419981101</v>
      </c>
      <c r="I47" s="111">
        <v>36100</v>
      </c>
      <c r="J47" s="112" t="s">
        <v>619</v>
      </c>
      <c r="K47" s="149">
        <v>1</v>
      </c>
      <c r="L47" s="149" t="s">
        <v>1373</v>
      </c>
      <c r="M47" s="18" t="s">
        <v>1390</v>
      </c>
      <c r="N47" s="110">
        <v>1</v>
      </c>
      <c r="O47" s="112">
        <v>404</v>
      </c>
      <c r="P47" s="112" t="s">
        <v>621</v>
      </c>
      <c r="Q47" s="110">
        <v>1402</v>
      </c>
      <c r="R47" s="118">
        <v>0</v>
      </c>
      <c r="S47" s="118">
        <v>0</v>
      </c>
      <c r="T47" s="113">
        <v>36100</v>
      </c>
      <c r="U47" s="113">
        <v>36100</v>
      </c>
      <c r="V47" s="113">
        <v>36191</v>
      </c>
      <c r="W47" s="110">
        <v>1</v>
      </c>
      <c r="X47" s="110">
        <v>0</v>
      </c>
      <c r="Y47" s="110">
        <v>0</v>
      </c>
      <c r="Z47" s="110">
        <v>0</v>
      </c>
      <c r="AA47" s="110">
        <f t="shared" si="8"/>
        <v>1</v>
      </c>
      <c r="AB47" s="110">
        <v>0</v>
      </c>
      <c r="AC47" s="110">
        <v>0</v>
      </c>
      <c r="AD47" s="110">
        <f t="shared" si="9"/>
        <v>0</v>
      </c>
      <c r="AE47" s="110">
        <v>0</v>
      </c>
      <c r="AF47" s="110">
        <v>0</v>
      </c>
      <c r="AG47" s="110">
        <f t="shared" si="10"/>
        <v>0</v>
      </c>
      <c r="AH47" s="110">
        <v>0</v>
      </c>
      <c r="AI47" s="110">
        <v>0</v>
      </c>
      <c r="AJ47" s="110">
        <f t="shared" si="11"/>
        <v>0</v>
      </c>
      <c r="AK47" s="110">
        <f t="shared" si="12"/>
        <v>1</v>
      </c>
      <c r="AL47" s="110">
        <v>0</v>
      </c>
      <c r="AM47" s="110">
        <v>1</v>
      </c>
      <c r="AN47" s="110">
        <v>1</v>
      </c>
      <c r="AO47" s="110">
        <v>0</v>
      </c>
      <c r="AP47" s="110">
        <v>0</v>
      </c>
      <c r="AQ47" s="110">
        <v>1</v>
      </c>
    </row>
    <row r="48" spans="1:43" ht="12.75" customHeight="1" x14ac:dyDescent="0.2">
      <c r="A48" s="110" t="s">
        <v>135</v>
      </c>
      <c r="B48" s="110">
        <v>345</v>
      </c>
      <c r="C48" s="110">
        <v>1</v>
      </c>
      <c r="D48" s="110">
        <v>218</v>
      </c>
      <c r="E48" s="110" t="s">
        <v>1297</v>
      </c>
      <c r="F48" s="110">
        <v>218001</v>
      </c>
      <c r="G48" s="110" t="s">
        <v>1298</v>
      </c>
      <c r="H48" s="110">
        <v>34519990603</v>
      </c>
      <c r="I48" s="111">
        <v>36314</v>
      </c>
      <c r="J48" s="120" t="s">
        <v>1295</v>
      </c>
      <c r="K48" s="149">
        <v>1</v>
      </c>
      <c r="L48" s="149" t="s">
        <v>1375</v>
      </c>
      <c r="M48" s="25" t="s">
        <v>1392</v>
      </c>
      <c r="N48" s="110">
        <v>1</v>
      </c>
      <c r="O48" s="120">
        <v>345</v>
      </c>
      <c r="P48" s="120" t="s">
        <v>642</v>
      </c>
      <c r="Q48" s="118">
        <v>1200</v>
      </c>
      <c r="R48" s="118">
        <v>0</v>
      </c>
      <c r="S48" s="118">
        <v>0</v>
      </c>
      <c r="T48" s="124">
        <v>36314</v>
      </c>
      <c r="U48" s="121">
        <v>36314</v>
      </c>
      <c r="V48" s="121">
        <v>38141</v>
      </c>
      <c r="W48" s="110">
        <v>0</v>
      </c>
      <c r="X48" s="110">
        <v>0</v>
      </c>
      <c r="Y48" s="110">
        <v>0</v>
      </c>
      <c r="Z48" s="110">
        <v>0</v>
      </c>
      <c r="AA48" s="110">
        <f t="shared" si="8"/>
        <v>0</v>
      </c>
      <c r="AB48" s="110">
        <v>0</v>
      </c>
      <c r="AC48" s="110">
        <v>0</v>
      </c>
      <c r="AD48" s="110">
        <f t="shared" si="9"/>
        <v>0</v>
      </c>
      <c r="AE48" s="110">
        <v>0</v>
      </c>
      <c r="AF48" s="110">
        <v>0</v>
      </c>
      <c r="AG48" s="110">
        <f t="shared" si="10"/>
        <v>0</v>
      </c>
      <c r="AH48" s="110">
        <v>0</v>
      </c>
      <c r="AI48" s="110">
        <v>1</v>
      </c>
      <c r="AJ48" s="110">
        <f t="shared" si="11"/>
        <v>1</v>
      </c>
      <c r="AK48" s="110">
        <f t="shared" si="12"/>
        <v>1</v>
      </c>
      <c r="AL48" s="110">
        <v>0</v>
      </c>
      <c r="AM48" s="110">
        <v>0</v>
      </c>
      <c r="AN48" s="110">
        <v>0</v>
      </c>
      <c r="AO48" s="110">
        <v>0</v>
      </c>
      <c r="AP48" s="110">
        <v>0</v>
      </c>
      <c r="AQ48" s="110">
        <v>1</v>
      </c>
    </row>
    <row r="49" spans="1:43" s="110" customFormat="1" ht="12.75" customHeight="1" x14ac:dyDescent="0.15">
      <c r="A49" s="109" t="s">
        <v>284</v>
      </c>
      <c r="B49" s="109">
        <v>483</v>
      </c>
      <c r="C49" s="109">
        <v>4</v>
      </c>
      <c r="D49" s="109">
        <v>91</v>
      </c>
      <c r="E49" s="109" t="s">
        <v>340</v>
      </c>
      <c r="F49" s="109">
        <v>91007</v>
      </c>
      <c r="G49" s="109" t="s">
        <v>1147</v>
      </c>
      <c r="H49" s="109">
        <v>48319990703</v>
      </c>
      <c r="I49" s="114">
        <v>36344</v>
      </c>
      <c r="J49" s="115" t="s">
        <v>285</v>
      </c>
      <c r="K49" s="149" t="s">
        <v>1364</v>
      </c>
      <c r="L49" s="149">
        <v>0</v>
      </c>
      <c r="M49" s="149"/>
      <c r="N49" s="109">
        <v>1</v>
      </c>
      <c r="O49" s="115">
        <v>483</v>
      </c>
      <c r="P49" s="115" t="s">
        <v>1144</v>
      </c>
      <c r="Q49" s="109">
        <v>1292</v>
      </c>
      <c r="R49" s="117">
        <v>0</v>
      </c>
      <c r="S49" s="117">
        <v>1</v>
      </c>
      <c r="T49" s="114">
        <v>35795</v>
      </c>
      <c r="U49" s="116">
        <v>36344</v>
      </c>
      <c r="V49" s="116">
        <v>38171</v>
      </c>
      <c r="W49" s="109">
        <v>0</v>
      </c>
      <c r="X49" s="109">
        <v>0</v>
      </c>
      <c r="Y49" s="109">
        <v>0</v>
      </c>
      <c r="Z49" s="109">
        <v>0</v>
      </c>
      <c r="AA49" s="109">
        <f t="shared" si="8"/>
        <v>0</v>
      </c>
      <c r="AB49" s="109">
        <v>0</v>
      </c>
      <c r="AC49" s="109">
        <v>1</v>
      </c>
      <c r="AD49" s="109">
        <f t="shared" si="9"/>
        <v>1</v>
      </c>
      <c r="AE49" s="109">
        <v>0</v>
      </c>
      <c r="AF49" s="109">
        <v>0</v>
      </c>
      <c r="AG49" s="109">
        <f t="shared" si="10"/>
        <v>0</v>
      </c>
      <c r="AH49" s="109">
        <v>0</v>
      </c>
      <c r="AI49" s="109">
        <v>0</v>
      </c>
      <c r="AJ49" s="109">
        <f t="shared" si="11"/>
        <v>0</v>
      </c>
      <c r="AK49" s="109">
        <f t="shared" si="12"/>
        <v>1</v>
      </c>
      <c r="AL49" s="109">
        <v>0</v>
      </c>
      <c r="AM49" s="109">
        <v>0</v>
      </c>
      <c r="AN49" s="109">
        <v>0</v>
      </c>
      <c r="AO49" s="109">
        <v>0</v>
      </c>
      <c r="AP49" s="109">
        <v>0</v>
      </c>
      <c r="AQ49" s="109">
        <v>0</v>
      </c>
    </row>
    <row r="50" spans="1:43" ht="12.75" customHeight="1" x14ac:dyDescent="0.15">
      <c r="A50" s="110" t="s">
        <v>496</v>
      </c>
      <c r="B50" s="110">
        <v>451</v>
      </c>
      <c r="C50" s="110">
        <v>4</v>
      </c>
      <c r="D50" s="110">
        <v>187</v>
      </c>
      <c r="E50" s="110" t="s">
        <v>1299</v>
      </c>
      <c r="F50" s="110">
        <v>187002</v>
      </c>
      <c r="G50" s="110" t="s">
        <v>1301</v>
      </c>
      <c r="H50" s="110">
        <v>45119990707</v>
      </c>
      <c r="I50" s="111">
        <v>36348</v>
      </c>
      <c r="J50" s="120" t="s">
        <v>497</v>
      </c>
      <c r="K50" s="149">
        <v>1</v>
      </c>
      <c r="L50" s="149" t="s">
        <v>1378</v>
      </c>
      <c r="M50" s="149" t="s">
        <v>1394</v>
      </c>
      <c r="N50" s="110">
        <v>3</v>
      </c>
      <c r="O50" s="120">
        <v>451</v>
      </c>
      <c r="P50" s="120" t="s">
        <v>499</v>
      </c>
      <c r="Q50" s="118">
        <v>1384</v>
      </c>
      <c r="R50" s="118">
        <v>0</v>
      </c>
      <c r="S50" s="118">
        <v>1</v>
      </c>
      <c r="T50" s="124">
        <v>36348</v>
      </c>
      <c r="U50" s="121">
        <v>36348</v>
      </c>
      <c r="V50" s="121">
        <v>36672</v>
      </c>
      <c r="W50" s="110">
        <v>1</v>
      </c>
      <c r="X50" s="110">
        <v>1</v>
      </c>
      <c r="Y50" s="110">
        <v>0</v>
      </c>
      <c r="Z50" s="110">
        <v>0</v>
      </c>
      <c r="AA50" s="110">
        <f t="shared" si="8"/>
        <v>1</v>
      </c>
      <c r="AB50" s="110">
        <v>0</v>
      </c>
      <c r="AC50" s="110">
        <v>1</v>
      </c>
      <c r="AD50" s="110">
        <f t="shared" si="9"/>
        <v>1</v>
      </c>
      <c r="AE50" s="110">
        <v>0</v>
      </c>
      <c r="AF50" s="110">
        <v>1</v>
      </c>
      <c r="AG50" s="110">
        <f t="shared" si="10"/>
        <v>1</v>
      </c>
      <c r="AH50" s="110">
        <v>0</v>
      </c>
      <c r="AI50" s="110">
        <v>0</v>
      </c>
      <c r="AJ50" s="110">
        <f t="shared" si="11"/>
        <v>0</v>
      </c>
      <c r="AK50" s="110">
        <f t="shared" si="12"/>
        <v>3</v>
      </c>
      <c r="AL50" s="110">
        <v>0</v>
      </c>
      <c r="AM50" s="110">
        <v>1</v>
      </c>
      <c r="AN50" s="110">
        <v>1</v>
      </c>
      <c r="AO50" s="110">
        <v>0</v>
      </c>
      <c r="AP50" s="110">
        <v>0</v>
      </c>
      <c r="AQ50" s="110">
        <v>1</v>
      </c>
    </row>
    <row r="51" spans="1:43" ht="12.75" customHeight="1" x14ac:dyDescent="0.15">
      <c r="A51" s="110" t="s">
        <v>1180</v>
      </c>
      <c r="B51" s="110">
        <v>490</v>
      </c>
      <c r="C51" s="110">
        <v>4</v>
      </c>
      <c r="D51" s="110">
        <v>86</v>
      </c>
      <c r="E51" s="110" t="s">
        <v>1181</v>
      </c>
      <c r="F51" s="110">
        <v>86001</v>
      </c>
      <c r="G51" s="110" t="s">
        <v>1182</v>
      </c>
      <c r="H51" s="110">
        <v>49019990710</v>
      </c>
      <c r="I51" s="111">
        <v>36351</v>
      </c>
      <c r="J51" s="112" t="s">
        <v>1183</v>
      </c>
      <c r="K51" s="149">
        <v>1</v>
      </c>
      <c r="L51" s="149" t="s">
        <v>1379</v>
      </c>
      <c r="M51" s="149" t="s">
        <v>1371</v>
      </c>
      <c r="N51" s="110">
        <v>1</v>
      </c>
      <c r="O51" s="112">
        <v>490</v>
      </c>
      <c r="P51" s="112" t="s">
        <v>1184</v>
      </c>
      <c r="Q51" s="110" t="s">
        <v>1185</v>
      </c>
      <c r="R51" s="110">
        <v>1</v>
      </c>
      <c r="S51" s="110">
        <v>0</v>
      </c>
      <c r="T51" s="113">
        <v>36351</v>
      </c>
      <c r="U51" s="113">
        <v>36351</v>
      </c>
      <c r="V51" s="113">
        <v>36378</v>
      </c>
      <c r="W51" s="110">
        <v>0</v>
      </c>
      <c r="X51" s="110">
        <v>0</v>
      </c>
      <c r="Y51" s="110">
        <v>0</v>
      </c>
      <c r="Z51" s="110">
        <v>0</v>
      </c>
      <c r="AA51" s="110">
        <f t="shared" si="8"/>
        <v>0</v>
      </c>
      <c r="AB51" s="110">
        <v>0</v>
      </c>
      <c r="AC51" s="110">
        <v>1</v>
      </c>
      <c r="AD51" s="110">
        <f t="shared" si="9"/>
        <v>1</v>
      </c>
      <c r="AE51" s="110">
        <v>0</v>
      </c>
      <c r="AF51" s="110">
        <v>0</v>
      </c>
      <c r="AG51" s="110">
        <f t="shared" si="10"/>
        <v>0</v>
      </c>
      <c r="AH51" s="110">
        <v>0</v>
      </c>
      <c r="AI51" s="110">
        <v>0</v>
      </c>
      <c r="AJ51" s="110">
        <f t="shared" si="11"/>
        <v>0</v>
      </c>
      <c r="AK51" s="110">
        <f t="shared" si="12"/>
        <v>1</v>
      </c>
      <c r="AL51" s="110">
        <v>0</v>
      </c>
      <c r="AM51" s="110">
        <v>1</v>
      </c>
      <c r="AN51" s="110">
        <v>1</v>
      </c>
      <c r="AO51" s="110">
        <v>0</v>
      </c>
      <c r="AP51" s="110">
        <v>1</v>
      </c>
      <c r="AQ51" s="110">
        <v>1</v>
      </c>
    </row>
    <row r="52" spans="1:43" s="125" customFormat="1" ht="12.75" customHeight="1" x14ac:dyDescent="0.15">
      <c r="A52" s="110" t="s">
        <v>532</v>
      </c>
      <c r="B52" s="110">
        <v>484</v>
      </c>
      <c r="C52" s="110">
        <v>4</v>
      </c>
      <c r="D52" s="110">
        <v>214</v>
      </c>
      <c r="E52" s="110" t="s">
        <v>1162</v>
      </c>
      <c r="F52" s="110">
        <v>214001</v>
      </c>
      <c r="G52" s="110" t="s">
        <v>1163</v>
      </c>
      <c r="H52" s="110">
        <v>48419991229</v>
      </c>
      <c r="I52" s="111">
        <v>36523</v>
      </c>
      <c r="J52" s="112" t="s">
        <v>1164</v>
      </c>
      <c r="K52" s="149">
        <v>1</v>
      </c>
      <c r="L52" s="149" t="s">
        <v>1379</v>
      </c>
      <c r="M52" s="149" t="s">
        <v>1371</v>
      </c>
      <c r="N52" s="110">
        <v>1</v>
      </c>
      <c r="O52" s="112">
        <v>484</v>
      </c>
      <c r="P52" s="112" t="s">
        <v>1165</v>
      </c>
      <c r="Q52" s="110" t="s">
        <v>1166</v>
      </c>
      <c r="R52" s="110">
        <v>1</v>
      </c>
      <c r="S52" s="110">
        <v>0</v>
      </c>
      <c r="T52" s="113">
        <v>36523</v>
      </c>
      <c r="U52" s="113">
        <v>36523</v>
      </c>
      <c r="V52" s="113">
        <v>37421</v>
      </c>
      <c r="W52" s="110">
        <v>0</v>
      </c>
      <c r="X52" s="110">
        <v>0</v>
      </c>
      <c r="Y52" s="110">
        <v>0</v>
      </c>
      <c r="Z52" s="110">
        <v>0</v>
      </c>
      <c r="AA52" s="110">
        <f t="shared" si="8"/>
        <v>0</v>
      </c>
      <c r="AB52" s="110">
        <v>0</v>
      </c>
      <c r="AC52" s="110">
        <v>1</v>
      </c>
      <c r="AD52" s="110">
        <f t="shared" si="9"/>
        <v>1</v>
      </c>
      <c r="AE52" s="110">
        <v>0</v>
      </c>
      <c r="AF52" s="110">
        <v>0</v>
      </c>
      <c r="AG52" s="110">
        <f t="shared" si="10"/>
        <v>0</v>
      </c>
      <c r="AH52" s="110">
        <v>0</v>
      </c>
      <c r="AI52" s="110">
        <v>0</v>
      </c>
      <c r="AJ52" s="110">
        <f t="shared" si="11"/>
        <v>0</v>
      </c>
      <c r="AK52" s="110">
        <f t="shared" si="12"/>
        <v>1</v>
      </c>
      <c r="AL52" s="110">
        <v>0</v>
      </c>
      <c r="AM52" s="110">
        <v>0</v>
      </c>
      <c r="AN52" s="110">
        <v>0</v>
      </c>
      <c r="AO52" s="110">
        <v>0</v>
      </c>
      <c r="AP52" s="110">
        <v>0</v>
      </c>
      <c r="AQ52" s="110">
        <v>0</v>
      </c>
    </row>
    <row r="53" spans="1:43" s="125" customFormat="1" ht="12.75" customHeight="1" x14ac:dyDescent="0.15">
      <c r="A53" s="125" t="s">
        <v>1187</v>
      </c>
      <c r="B53" s="125">
        <v>522</v>
      </c>
      <c r="C53" s="125">
        <v>4</v>
      </c>
      <c r="D53" s="125">
        <v>184</v>
      </c>
      <c r="E53" s="125" t="s">
        <v>1191</v>
      </c>
      <c r="F53" s="125">
        <v>184002</v>
      </c>
      <c r="G53" s="125" t="s">
        <v>1192</v>
      </c>
      <c r="H53" s="125">
        <v>52220000207</v>
      </c>
      <c r="I53" s="126">
        <v>36563</v>
      </c>
      <c r="J53" s="127" t="s">
        <v>1189</v>
      </c>
      <c r="K53" s="149" t="s">
        <v>1367</v>
      </c>
      <c r="L53" s="149">
        <v>0</v>
      </c>
      <c r="M53" s="149"/>
      <c r="N53" s="125">
        <v>2</v>
      </c>
      <c r="O53" s="127">
        <v>522</v>
      </c>
      <c r="P53" s="127" t="s">
        <v>1193</v>
      </c>
      <c r="Q53" s="125">
        <v>1383</v>
      </c>
      <c r="R53" s="128">
        <v>0</v>
      </c>
      <c r="S53" s="128">
        <v>0</v>
      </c>
      <c r="T53" s="126">
        <v>36525</v>
      </c>
      <c r="U53" s="129">
        <v>36563</v>
      </c>
      <c r="V53" s="129">
        <v>38390</v>
      </c>
      <c r="W53" s="125">
        <v>0</v>
      </c>
      <c r="X53" s="125">
        <v>0</v>
      </c>
      <c r="Y53" s="125">
        <v>0</v>
      </c>
      <c r="Z53" s="125">
        <v>0</v>
      </c>
      <c r="AA53" s="125">
        <f t="shared" si="8"/>
        <v>0</v>
      </c>
      <c r="AB53" s="125">
        <v>0</v>
      </c>
      <c r="AC53" s="125">
        <v>1</v>
      </c>
      <c r="AD53" s="125">
        <f t="shared" si="9"/>
        <v>1</v>
      </c>
      <c r="AE53" s="125">
        <v>0</v>
      </c>
      <c r="AF53" s="125">
        <v>0</v>
      </c>
      <c r="AG53" s="125">
        <f t="shared" si="10"/>
        <v>0</v>
      </c>
      <c r="AH53" s="125">
        <v>1</v>
      </c>
      <c r="AI53" s="125">
        <v>0</v>
      </c>
      <c r="AJ53" s="125">
        <f t="shared" si="11"/>
        <v>1</v>
      </c>
      <c r="AK53" s="125">
        <f t="shared" si="12"/>
        <v>2</v>
      </c>
      <c r="AL53" s="125">
        <v>0</v>
      </c>
      <c r="AM53" s="125">
        <v>0</v>
      </c>
      <c r="AN53" s="125">
        <v>0</v>
      </c>
      <c r="AO53" s="125">
        <v>0</v>
      </c>
      <c r="AP53" s="125">
        <v>0</v>
      </c>
      <c r="AQ53" s="125">
        <v>1</v>
      </c>
    </row>
    <row r="54" spans="1:43" s="125" customFormat="1" ht="12.75" customHeight="1" x14ac:dyDescent="0.15">
      <c r="A54" s="125" t="s">
        <v>1157</v>
      </c>
      <c r="B54" s="125">
        <v>581</v>
      </c>
      <c r="C54" s="125">
        <v>4</v>
      </c>
      <c r="D54" s="125">
        <v>213</v>
      </c>
      <c r="E54" s="125" t="s">
        <v>1158</v>
      </c>
      <c r="F54" s="125">
        <v>213001</v>
      </c>
      <c r="G54" s="125" t="s">
        <v>1159</v>
      </c>
      <c r="H54" s="125">
        <v>58120000826</v>
      </c>
      <c r="I54" s="126">
        <v>36764</v>
      </c>
      <c r="J54" s="127" t="s">
        <v>1160</v>
      </c>
      <c r="K54" s="149" t="s">
        <v>1363</v>
      </c>
      <c r="L54" s="149">
        <v>0</v>
      </c>
      <c r="M54" s="149"/>
      <c r="N54" s="125">
        <v>1</v>
      </c>
      <c r="O54" s="127">
        <v>581</v>
      </c>
      <c r="P54" s="127" t="s">
        <v>1161</v>
      </c>
      <c r="Q54" s="125">
        <v>1397</v>
      </c>
      <c r="R54" s="128">
        <v>0</v>
      </c>
      <c r="S54" s="128">
        <v>0</v>
      </c>
      <c r="T54" s="126">
        <v>35777</v>
      </c>
      <c r="U54" s="129">
        <v>36764</v>
      </c>
      <c r="V54" s="129">
        <v>38590</v>
      </c>
      <c r="W54" s="125">
        <v>0</v>
      </c>
      <c r="X54" s="125">
        <v>0</v>
      </c>
      <c r="Y54" s="125">
        <v>0</v>
      </c>
      <c r="Z54" s="125">
        <v>0</v>
      </c>
      <c r="AA54" s="125">
        <f t="shared" si="8"/>
        <v>0</v>
      </c>
      <c r="AB54" s="125">
        <v>0</v>
      </c>
      <c r="AC54" s="125">
        <v>0</v>
      </c>
      <c r="AD54" s="125">
        <f t="shared" si="9"/>
        <v>0</v>
      </c>
      <c r="AE54" s="125">
        <v>0</v>
      </c>
      <c r="AF54" s="125">
        <v>0</v>
      </c>
      <c r="AG54" s="125">
        <f t="shared" si="10"/>
        <v>0</v>
      </c>
      <c r="AH54" s="125">
        <v>1</v>
      </c>
      <c r="AI54" s="125">
        <v>0</v>
      </c>
      <c r="AJ54" s="125">
        <f t="shared" si="11"/>
        <v>1</v>
      </c>
      <c r="AK54" s="125">
        <f t="shared" si="12"/>
        <v>1</v>
      </c>
      <c r="AL54" s="125">
        <v>0</v>
      </c>
      <c r="AM54" s="125">
        <v>0</v>
      </c>
      <c r="AN54" s="125">
        <v>0</v>
      </c>
      <c r="AO54" s="125">
        <v>1</v>
      </c>
      <c r="AP54" s="125">
        <v>1</v>
      </c>
      <c r="AQ54" s="125">
        <v>1</v>
      </c>
    </row>
    <row r="55" spans="1:43" s="110" customFormat="1" ht="12.75" customHeight="1" x14ac:dyDescent="0.15">
      <c r="A55" s="125" t="s">
        <v>1122</v>
      </c>
      <c r="B55" s="125">
        <v>516</v>
      </c>
      <c r="C55" s="125">
        <v>4</v>
      </c>
      <c r="D55" s="125">
        <v>90</v>
      </c>
      <c r="E55" s="125" t="s">
        <v>1123</v>
      </c>
      <c r="F55" s="125">
        <v>90001</v>
      </c>
      <c r="G55" s="125" t="s">
        <v>1124</v>
      </c>
      <c r="H55" s="125">
        <v>51620000828</v>
      </c>
      <c r="I55" s="126">
        <v>36766</v>
      </c>
      <c r="J55" s="127" t="s">
        <v>1125</v>
      </c>
      <c r="K55" s="149" t="s">
        <v>1364</v>
      </c>
      <c r="L55" s="149">
        <v>0</v>
      </c>
      <c r="M55" s="149"/>
      <c r="N55" s="125">
        <v>3</v>
      </c>
      <c r="O55" s="127">
        <v>516</v>
      </c>
      <c r="P55" s="127" t="s">
        <v>1126</v>
      </c>
      <c r="Q55" s="125" t="s">
        <v>1127</v>
      </c>
      <c r="R55" s="125">
        <v>1</v>
      </c>
      <c r="S55" s="125">
        <v>0</v>
      </c>
      <c r="T55" s="126">
        <v>35923</v>
      </c>
      <c r="U55" s="129">
        <v>36766</v>
      </c>
      <c r="V55" s="129">
        <v>38592</v>
      </c>
      <c r="W55" s="125">
        <v>1</v>
      </c>
      <c r="X55" s="125">
        <v>0</v>
      </c>
      <c r="Y55" s="125">
        <v>0</v>
      </c>
      <c r="Z55" s="125">
        <v>0</v>
      </c>
      <c r="AA55" s="125">
        <f t="shared" si="8"/>
        <v>1</v>
      </c>
      <c r="AB55" s="125">
        <v>0</v>
      </c>
      <c r="AC55" s="125">
        <v>1</v>
      </c>
      <c r="AD55" s="125">
        <f t="shared" si="9"/>
        <v>1</v>
      </c>
      <c r="AE55" s="125">
        <v>0</v>
      </c>
      <c r="AF55" s="125">
        <v>0</v>
      </c>
      <c r="AG55" s="125">
        <f t="shared" si="10"/>
        <v>0</v>
      </c>
      <c r="AH55" s="125">
        <v>1</v>
      </c>
      <c r="AI55" s="125">
        <v>0</v>
      </c>
      <c r="AJ55" s="125">
        <f t="shared" si="11"/>
        <v>1</v>
      </c>
      <c r="AK55" s="125">
        <f t="shared" si="12"/>
        <v>3</v>
      </c>
      <c r="AL55" s="125">
        <v>1</v>
      </c>
      <c r="AM55" s="125">
        <v>1</v>
      </c>
      <c r="AN55" s="125">
        <v>1</v>
      </c>
      <c r="AO55" s="125">
        <v>1</v>
      </c>
      <c r="AP55" s="125">
        <v>1</v>
      </c>
      <c r="AQ55" s="125">
        <v>1</v>
      </c>
    </row>
    <row r="56" spans="1:43" s="125" customFormat="1" ht="12.75" customHeight="1" x14ac:dyDescent="0.2">
      <c r="A56" s="110" t="s">
        <v>496</v>
      </c>
      <c r="B56" s="110">
        <v>451</v>
      </c>
      <c r="C56" s="110">
        <v>4</v>
      </c>
      <c r="D56" s="110">
        <v>187</v>
      </c>
      <c r="E56" s="110" t="s">
        <v>1299</v>
      </c>
      <c r="F56" s="110">
        <v>187003</v>
      </c>
      <c r="G56" s="110" t="s">
        <v>1302</v>
      </c>
      <c r="H56" s="110">
        <v>45120001110</v>
      </c>
      <c r="I56" s="111">
        <v>36840</v>
      </c>
      <c r="J56" s="120" t="s">
        <v>497</v>
      </c>
      <c r="K56" s="149">
        <v>1</v>
      </c>
      <c r="L56" s="149" t="s">
        <v>1378</v>
      </c>
      <c r="M56" s="18" t="s">
        <v>1398</v>
      </c>
      <c r="N56" s="110">
        <v>3</v>
      </c>
      <c r="O56" s="120">
        <v>451</v>
      </c>
      <c r="P56" s="120" t="s">
        <v>499</v>
      </c>
      <c r="Q56" s="118">
        <v>1384</v>
      </c>
      <c r="R56" s="118">
        <v>0</v>
      </c>
      <c r="S56" s="118">
        <v>1</v>
      </c>
      <c r="T56" s="124">
        <v>36840</v>
      </c>
      <c r="U56" s="121">
        <v>36840</v>
      </c>
      <c r="V56" s="121">
        <v>38666</v>
      </c>
      <c r="W56" s="110">
        <v>1</v>
      </c>
      <c r="X56" s="110">
        <v>1</v>
      </c>
      <c r="Y56" s="110">
        <v>0</v>
      </c>
      <c r="Z56" s="110">
        <v>0</v>
      </c>
      <c r="AA56" s="110">
        <f t="shared" si="8"/>
        <v>1</v>
      </c>
      <c r="AB56" s="110">
        <v>0</v>
      </c>
      <c r="AC56" s="110">
        <v>1</v>
      </c>
      <c r="AD56" s="110">
        <f t="shared" si="9"/>
        <v>1</v>
      </c>
      <c r="AE56" s="110">
        <v>0</v>
      </c>
      <c r="AF56" s="110">
        <v>1</v>
      </c>
      <c r="AG56" s="110">
        <f t="shared" si="10"/>
        <v>1</v>
      </c>
      <c r="AH56" s="110">
        <v>0</v>
      </c>
      <c r="AI56" s="110">
        <v>0</v>
      </c>
      <c r="AJ56" s="110">
        <f t="shared" si="11"/>
        <v>0</v>
      </c>
      <c r="AK56" s="110">
        <f t="shared" si="12"/>
        <v>3</v>
      </c>
      <c r="AL56" s="110">
        <v>0</v>
      </c>
      <c r="AM56" s="110">
        <v>1</v>
      </c>
      <c r="AN56" s="110">
        <v>1</v>
      </c>
      <c r="AO56" s="110">
        <v>0</v>
      </c>
      <c r="AP56" s="110">
        <v>0</v>
      </c>
      <c r="AQ56" s="110">
        <v>1</v>
      </c>
    </row>
    <row r="57" spans="1:43" ht="12.75" customHeight="1" x14ac:dyDescent="0.15">
      <c r="A57" s="125" t="s">
        <v>1274</v>
      </c>
      <c r="B57" s="125">
        <v>840</v>
      </c>
      <c r="C57" s="125">
        <v>3</v>
      </c>
      <c r="D57" s="125">
        <v>112</v>
      </c>
      <c r="E57" s="125" t="s">
        <v>1282</v>
      </c>
      <c r="F57" s="125">
        <v>112002</v>
      </c>
      <c r="G57" s="125" t="s">
        <v>1283</v>
      </c>
      <c r="H57" s="125">
        <v>84020010622</v>
      </c>
      <c r="I57" s="126">
        <v>37064</v>
      </c>
      <c r="J57" s="127" t="s">
        <v>1277</v>
      </c>
      <c r="N57" s="125">
        <v>0</v>
      </c>
      <c r="O57" s="127">
        <v>840</v>
      </c>
      <c r="P57" s="127" t="s">
        <v>1284</v>
      </c>
      <c r="Q57" s="125">
        <v>1118</v>
      </c>
      <c r="R57" s="128">
        <v>0</v>
      </c>
      <c r="S57" s="128">
        <v>0</v>
      </c>
      <c r="T57" s="129">
        <v>37064</v>
      </c>
      <c r="U57" s="129">
        <v>37064</v>
      </c>
      <c r="V57" s="129">
        <v>37287</v>
      </c>
      <c r="W57" s="125">
        <v>0</v>
      </c>
      <c r="X57" s="125">
        <v>0</v>
      </c>
      <c r="Y57" s="125">
        <v>0</v>
      </c>
      <c r="Z57" s="125">
        <v>0</v>
      </c>
      <c r="AA57" s="125">
        <f t="shared" si="8"/>
        <v>0</v>
      </c>
      <c r="AB57" s="125">
        <v>0</v>
      </c>
      <c r="AC57" s="125">
        <v>0</v>
      </c>
      <c r="AD57" s="125">
        <f t="shared" si="9"/>
        <v>0</v>
      </c>
      <c r="AE57" s="125">
        <v>0</v>
      </c>
      <c r="AF57" s="125">
        <v>0</v>
      </c>
      <c r="AG57" s="125">
        <f t="shared" si="10"/>
        <v>0</v>
      </c>
      <c r="AH57" s="125">
        <v>0</v>
      </c>
      <c r="AI57" s="125">
        <v>0</v>
      </c>
      <c r="AJ57" s="125">
        <f t="shared" si="11"/>
        <v>0</v>
      </c>
      <c r="AK57" s="125">
        <f t="shared" si="12"/>
        <v>0</v>
      </c>
      <c r="AL57" s="125">
        <v>0</v>
      </c>
      <c r="AM57" s="125">
        <v>0</v>
      </c>
      <c r="AN57" s="125">
        <v>0</v>
      </c>
      <c r="AO57" s="125">
        <v>0</v>
      </c>
      <c r="AP57" s="125">
        <v>0</v>
      </c>
      <c r="AQ57" s="125">
        <v>1</v>
      </c>
    </row>
    <row r="58" spans="1:43" s="110" customFormat="1" ht="12.75" customHeight="1" x14ac:dyDescent="0.15">
      <c r="A58" s="109" t="s">
        <v>1235</v>
      </c>
      <c r="B58" s="109">
        <v>343</v>
      </c>
      <c r="C58" s="109">
        <v>1</v>
      </c>
      <c r="D58" s="109">
        <v>223</v>
      </c>
      <c r="E58" s="109" t="s">
        <v>1236</v>
      </c>
      <c r="F58" s="109">
        <v>223001</v>
      </c>
      <c r="G58" s="109" t="s">
        <v>1237</v>
      </c>
      <c r="H58" s="109">
        <v>34320010813</v>
      </c>
      <c r="I58" s="114">
        <v>37116</v>
      </c>
      <c r="J58" s="115" t="s">
        <v>1238</v>
      </c>
      <c r="K58" s="149"/>
      <c r="L58" s="149"/>
      <c r="M58" s="149"/>
      <c r="N58" s="109">
        <v>1</v>
      </c>
      <c r="O58" s="115">
        <v>343</v>
      </c>
      <c r="P58" s="115" t="s">
        <v>642</v>
      </c>
      <c r="Q58" s="109">
        <v>1204</v>
      </c>
      <c r="R58" s="117">
        <v>0</v>
      </c>
      <c r="S58" s="117">
        <v>0</v>
      </c>
      <c r="T58" s="114">
        <v>37116</v>
      </c>
      <c r="U58" s="116">
        <v>37116</v>
      </c>
      <c r="V58" s="116">
        <v>38942</v>
      </c>
      <c r="W58" s="109">
        <v>0</v>
      </c>
      <c r="X58" s="109">
        <v>0</v>
      </c>
      <c r="Y58" s="109">
        <v>0</v>
      </c>
      <c r="Z58" s="109">
        <v>0</v>
      </c>
      <c r="AA58" s="109">
        <f t="shared" si="8"/>
        <v>0</v>
      </c>
      <c r="AB58" s="109">
        <v>0</v>
      </c>
      <c r="AC58" s="109">
        <v>0</v>
      </c>
      <c r="AD58" s="109">
        <f t="shared" si="9"/>
        <v>0</v>
      </c>
      <c r="AE58" s="109">
        <v>0</v>
      </c>
      <c r="AF58" s="109">
        <v>0</v>
      </c>
      <c r="AG58" s="109">
        <f t="shared" si="10"/>
        <v>0</v>
      </c>
      <c r="AH58" s="109">
        <v>1</v>
      </c>
      <c r="AI58" s="109">
        <v>0</v>
      </c>
      <c r="AJ58" s="109">
        <f t="shared" si="11"/>
        <v>1</v>
      </c>
      <c r="AK58" s="109">
        <f t="shared" si="12"/>
        <v>1</v>
      </c>
      <c r="AL58" s="109">
        <v>0</v>
      </c>
      <c r="AM58" s="109">
        <v>1</v>
      </c>
      <c r="AN58" s="109">
        <v>0</v>
      </c>
      <c r="AO58" s="109">
        <v>0</v>
      </c>
      <c r="AP58" s="109">
        <v>0</v>
      </c>
      <c r="AQ58" s="109">
        <v>0</v>
      </c>
    </row>
    <row r="59" spans="1:43" s="125" customFormat="1" ht="12.75" customHeight="1" x14ac:dyDescent="0.15">
      <c r="A59" s="125" t="s">
        <v>1267</v>
      </c>
      <c r="B59" s="125">
        <v>910</v>
      </c>
      <c r="C59" s="125">
        <v>3</v>
      </c>
      <c r="D59" s="125">
        <v>174</v>
      </c>
      <c r="E59" s="125" t="s">
        <v>1268</v>
      </c>
      <c r="F59" s="125">
        <v>174003</v>
      </c>
      <c r="G59" s="125" t="s">
        <v>1273</v>
      </c>
      <c r="H59" s="125">
        <v>91020010830</v>
      </c>
      <c r="I59" s="126">
        <v>37133</v>
      </c>
      <c r="J59" s="127" t="s">
        <v>1270</v>
      </c>
      <c r="K59" s="149"/>
      <c r="L59" s="149"/>
      <c r="M59" s="149"/>
      <c r="N59" s="125">
        <v>2</v>
      </c>
      <c r="O59" s="127">
        <v>910</v>
      </c>
      <c r="P59" s="127" t="s">
        <v>1271</v>
      </c>
      <c r="Q59" s="125">
        <v>1171</v>
      </c>
      <c r="R59" s="128">
        <v>0</v>
      </c>
      <c r="S59" s="128">
        <v>1</v>
      </c>
      <c r="T59" s="126">
        <v>35430</v>
      </c>
      <c r="U59" s="129">
        <v>37133</v>
      </c>
      <c r="V59" s="129">
        <v>38959</v>
      </c>
      <c r="W59" s="125">
        <v>0</v>
      </c>
      <c r="X59" s="125">
        <v>0</v>
      </c>
      <c r="Y59" s="125">
        <v>0</v>
      </c>
      <c r="Z59" s="125">
        <v>0</v>
      </c>
      <c r="AA59" s="125">
        <f t="shared" si="8"/>
        <v>0</v>
      </c>
      <c r="AB59" s="125">
        <v>0</v>
      </c>
      <c r="AC59" s="125">
        <v>0</v>
      </c>
      <c r="AD59" s="125">
        <f t="shared" si="9"/>
        <v>0</v>
      </c>
      <c r="AE59" s="125">
        <v>0</v>
      </c>
      <c r="AF59" s="125">
        <v>1</v>
      </c>
      <c r="AG59" s="125">
        <f t="shared" si="10"/>
        <v>1</v>
      </c>
      <c r="AH59" s="125">
        <v>0</v>
      </c>
      <c r="AI59" s="125">
        <v>1</v>
      </c>
      <c r="AJ59" s="125">
        <f t="shared" si="11"/>
        <v>1</v>
      </c>
      <c r="AK59" s="125">
        <f t="shared" si="12"/>
        <v>2</v>
      </c>
      <c r="AL59" s="125">
        <v>0</v>
      </c>
      <c r="AM59" s="125">
        <v>0</v>
      </c>
      <c r="AN59" s="125">
        <v>0</v>
      </c>
      <c r="AO59" s="125">
        <v>1</v>
      </c>
      <c r="AP59" s="125">
        <v>0</v>
      </c>
      <c r="AQ59" s="125">
        <v>0</v>
      </c>
    </row>
    <row r="60" spans="1:43" s="125" customFormat="1" ht="12.75" customHeight="1" x14ac:dyDescent="0.15">
      <c r="A60" s="125" t="s">
        <v>284</v>
      </c>
      <c r="B60" s="125">
        <v>483</v>
      </c>
      <c r="C60" s="125">
        <v>4</v>
      </c>
      <c r="D60" s="125">
        <v>91</v>
      </c>
      <c r="E60" s="125" t="s">
        <v>379</v>
      </c>
      <c r="F60" s="125">
        <v>91008</v>
      </c>
      <c r="G60" s="125" t="s">
        <v>1148</v>
      </c>
      <c r="H60" s="125">
        <v>48320020107</v>
      </c>
      <c r="I60" s="126">
        <v>37263</v>
      </c>
      <c r="J60" s="127" t="s">
        <v>285</v>
      </c>
      <c r="K60" s="149"/>
      <c r="L60" s="149"/>
      <c r="M60" s="149"/>
      <c r="N60" s="125">
        <v>1</v>
      </c>
      <c r="O60" s="127">
        <v>483</v>
      </c>
      <c r="P60" s="127" t="s">
        <v>1149</v>
      </c>
      <c r="Q60" s="125">
        <v>1298</v>
      </c>
      <c r="R60" s="128">
        <v>0</v>
      </c>
      <c r="S60" s="128">
        <v>0</v>
      </c>
      <c r="T60" s="129">
        <v>37263</v>
      </c>
      <c r="U60" s="129">
        <v>37263</v>
      </c>
      <c r="V60" s="129">
        <v>37403</v>
      </c>
      <c r="W60" s="125">
        <v>0</v>
      </c>
      <c r="X60" s="125">
        <v>0</v>
      </c>
      <c r="Y60" s="125">
        <v>0</v>
      </c>
      <c r="Z60" s="125">
        <v>0</v>
      </c>
      <c r="AA60" s="125">
        <f t="shared" si="8"/>
        <v>0</v>
      </c>
      <c r="AB60" s="125">
        <v>0</v>
      </c>
      <c r="AC60" s="125">
        <v>1</v>
      </c>
      <c r="AD60" s="125">
        <f t="shared" si="9"/>
        <v>1</v>
      </c>
      <c r="AE60" s="125">
        <v>0</v>
      </c>
      <c r="AF60" s="125">
        <v>0</v>
      </c>
      <c r="AG60" s="125">
        <f t="shared" si="10"/>
        <v>0</v>
      </c>
      <c r="AH60" s="125">
        <v>0</v>
      </c>
      <c r="AI60" s="125">
        <v>0</v>
      </c>
      <c r="AJ60" s="125">
        <f t="shared" si="11"/>
        <v>0</v>
      </c>
      <c r="AK60" s="125">
        <f t="shared" si="12"/>
        <v>1</v>
      </c>
      <c r="AL60" s="125">
        <v>0</v>
      </c>
      <c r="AM60" s="125">
        <v>0</v>
      </c>
      <c r="AN60" s="125">
        <v>0</v>
      </c>
      <c r="AO60" s="125">
        <v>0</v>
      </c>
      <c r="AP60" s="125">
        <v>0</v>
      </c>
      <c r="AQ60" s="125">
        <v>1</v>
      </c>
    </row>
    <row r="61" spans="1:43" s="125" customFormat="1" ht="12.75" customHeight="1" x14ac:dyDescent="0.15">
      <c r="A61" s="125" t="s">
        <v>154</v>
      </c>
      <c r="B61" s="125">
        <v>540</v>
      </c>
      <c r="C61" s="125">
        <v>4</v>
      </c>
      <c r="D61" s="125">
        <v>131</v>
      </c>
      <c r="E61" s="125" t="s">
        <v>338</v>
      </c>
      <c r="F61" s="125">
        <v>131004</v>
      </c>
      <c r="G61" s="125" t="s">
        <v>1109</v>
      </c>
      <c r="H61" s="125">
        <v>54020020404</v>
      </c>
      <c r="I61" s="126">
        <v>37350</v>
      </c>
      <c r="J61" s="127" t="s">
        <v>155</v>
      </c>
      <c r="K61" s="149"/>
      <c r="L61" s="149"/>
      <c r="M61" s="149"/>
      <c r="N61" s="125">
        <v>3</v>
      </c>
      <c r="O61" s="127">
        <v>540</v>
      </c>
      <c r="P61" s="127" t="s">
        <v>156</v>
      </c>
      <c r="Q61" s="125">
        <v>1421</v>
      </c>
      <c r="R61" s="128">
        <v>0</v>
      </c>
      <c r="S61" s="128">
        <v>1</v>
      </c>
      <c r="T61" s="129">
        <v>37350</v>
      </c>
      <c r="U61" s="129">
        <v>37350</v>
      </c>
      <c r="V61" s="129">
        <v>39176</v>
      </c>
      <c r="W61" s="125">
        <v>1</v>
      </c>
      <c r="X61" s="125">
        <v>0</v>
      </c>
      <c r="Y61" s="125">
        <v>1</v>
      </c>
      <c r="Z61" s="125">
        <v>0</v>
      </c>
      <c r="AA61" s="125">
        <f t="shared" si="8"/>
        <v>1</v>
      </c>
      <c r="AB61" s="125">
        <v>1</v>
      </c>
      <c r="AC61" s="125">
        <v>1</v>
      </c>
      <c r="AD61" s="125">
        <f t="shared" si="9"/>
        <v>2</v>
      </c>
      <c r="AE61" s="125">
        <v>0</v>
      </c>
      <c r="AF61" s="125">
        <v>0</v>
      </c>
      <c r="AG61" s="125">
        <f t="shared" si="10"/>
        <v>0</v>
      </c>
      <c r="AH61" s="125">
        <v>1</v>
      </c>
      <c r="AI61" s="125">
        <v>0</v>
      </c>
      <c r="AJ61" s="125">
        <f t="shared" si="11"/>
        <v>1</v>
      </c>
      <c r="AK61" s="125">
        <f>SUM(AA61+AD61+AG61+AJ61)-1</f>
        <v>3</v>
      </c>
      <c r="AL61" s="125">
        <v>0</v>
      </c>
      <c r="AM61" s="125">
        <v>0</v>
      </c>
      <c r="AN61" s="125">
        <v>0</v>
      </c>
      <c r="AO61" s="125">
        <v>0</v>
      </c>
      <c r="AP61" s="125">
        <v>0</v>
      </c>
      <c r="AQ61" s="125">
        <v>1</v>
      </c>
    </row>
    <row r="62" spans="1:43" s="125" customFormat="1" ht="12.75" customHeight="1" x14ac:dyDescent="0.15">
      <c r="A62" s="125" t="s">
        <v>1219</v>
      </c>
      <c r="B62" s="125">
        <v>850</v>
      </c>
      <c r="C62" s="125">
        <v>3</v>
      </c>
      <c r="D62" s="125">
        <v>171</v>
      </c>
      <c r="E62" s="125" t="s">
        <v>1220</v>
      </c>
      <c r="F62" s="125">
        <v>171001</v>
      </c>
      <c r="G62" s="125" t="s">
        <v>1221</v>
      </c>
      <c r="H62" s="125">
        <v>85020021209</v>
      </c>
      <c r="I62" s="126">
        <v>37599</v>
      </c>
      <c r="J62" s="125" t="s">
        <v>1222</v>
      </c>
      <c r="K62" s="149"/>
      <c r="L62" s="149"/>
      <c r="M62" s="149"/>
      <c r="N62" s="125">
        <v>1</v>
      </c>
      <c r="O62" s="125">
        <v>850</v>
      </c>
      <c r="P62" s="125" t="s">
        <v>1223</v>
      </c>
      <c r="Q62" s="125">
        <v>1170</v>
      </c>
      <c r="R62" s="128">
        <v>0</v>
      </c>
      <c r="S62" s="128">
        <v>0</v>
      </c>
      <c r="T62" s="126">
        <v>37599</v>
      </c>
      <c r="U62" s="129">
        <v>37599</v>
      </c>
      <c r="V62" s="129">
        <v>37760</v>
      </c>
      <c r="W62" s="125">
        <v>0</v>
      </c>
      <c r="X62" s="125">
        <v>0</v>
      </c>
      <c r="Y62" s="125">
        <v>0</v>
      </c>
      <c r="Z62" s="125">
        <v>0</v>
      </c>
      <c r="AA62" s="125">
        <f t="shared" si="8"/>
        <v>0</v>
      </c>
      <c r="AB62" s="125">
        <v>0</v>
      </c>
      <c r="AC62" s="125">
        <v>0</v>
      </c>
      <c r="AD62" s="125">
        <f t="shared" si="9"/>
        <v>0</v>
      </c>
      <c r="AE62" s="125">
        <v>0</v>
      </c>
      <c r="AF62" s="125">
        <v>0</v>
      </c>
      <c r="AG62" s="125">
        <f t="shared" si="10"/>
        <v>0</v>
      </c>
      <c r="AH62" s="125">
        <v>0</v>
      </c>
      <c r="AI62" s="125">
        <v>1</v>
      </c>
      <c r="AJ62" s="125">
        <f t="shared" si="11"/>
        <v>1</v>
      </c>
      <c r="AK62" s="125">
        <f>SUM(AA62+AD62+AG62+AJ62)</f>
        <v>1</v>
      </c>
      <c r="AL62" s="125">
        <v>0</v>
      </c>
      <c r="AM62" s="125">
        <v>0</v>
      </c>
      <c r="AN62" s="125">
        <v>0</v>
      </c>
      <c r="AO62" s="125">
        <v>0</v>
      </c>
      <c r="AP62" s="125">
        <v>0</v>
      </c>
      <c r="AQ62" s="125">
        <v>0</v>
      </c>
    </row>
    <row r="63" spans="1:43" s="125" customFormat="1" ht="12.75" customHeight="1" x14ac:dyDescent="0.15">
      <c r="A63" s="125" t="s">
        <v>1321</v>
      </c>
      <c r="B63" s="125">
        <v>500</v>
      </c>
      <c r="C63" s="125">
        <v>4</v>
      </c>
      <c r="D63" s="125">
        <v>118</v>
      </c>
      <c r="E63" s="125" t="s">
        <v>1322</v>
      </c>
      <c r="F63" s="125">
        <v>118001</v>
      </c>
      <c r="G63" s="125" t="s">
        <v>1323</v>
      </c>
      <c r="H63" s="125">
        <v>50020021224</v>
      </c>
      <c r="I63" s="126">
        <v>37614</v>
      </c>
      <c r="J63" s="127" t="s">
        <v>1324</v>
      </c>
      <c r="K63" s="149"/>
      <c r="L63" s="149"/>
      <c r="M63" s="149"/>
      <c r="N63" s="125">
        <v>1</v>
      </c>
      <c r="O63" s="127">
        <v>500</v>
      </c>
      <c r="P63" s="127" t="s">
        <v>1325</v>
      </c>
      <c r="Q63" s="125">
        <v>1339</v>
      </c>
      <c r="R63" s="128">
        <v>0</v>
      </c>
      <c r="S63" s="128">
        <v>0</v>
      </c>
      <c r="T63" s="126">
        <v>35795</v>
      </c>
      <c r="U63" s="129">
        <v>37614</v>
      </c>
      <c r="V63" s="129">
        <v>39440</v>
      </c>
      <c r="W63" s="125">
        <v>0</v>
      </c>
      <c r="X63" s="125">
        <v>0</v>
      </c>
      <c r="Y63" s="125">
        <v>0</v>
      </c>
      <c r="Z63" s="125">
        <v>0</v>
      </c>
      <c r="AA63" s="125">
        <f t="shared" si="8"/>
        <v>0</v>
      </c>
      <c r="AB63" s="125">
        <v>0</v>
      </c>
      <c r="AC63" s="125">
        <v>1</v>
      </c>
      <c r="AD63" s="125">
        <f t="shared" si="9"/>
        <v>1</v>
      </c>
      <c r="AE63" s="125">
        <v>0</v>
      </c>
      <c r="AF63" s="125">
        <v>0</v>
      </c>
      <c r="AG63" s="125">
        <f t="shared" si="10"/>
        <v>0</v>
      </c>
      <c r="AH63" s="125">
        <v>0</v>
      </c>
      <c r="AI63" s="125">
        <v>0</v>
      </c>
      <c r="AJ63" s="125">
        <f t="shared" si="11"/>
        <v>0</v>
      </c>
      <c r="AK63" s="125">
        <f>SUM(AA63+AD63+AG63+AJ63)</f>
        <v>1</v>
      </c>
      <c r="AL63" s="125">
        <v>0</v>
      </c>
      <c r="AM63" s="125">
        <v>0</v>
      </c>
      <c r="AN63" s="125">
        <v>0</v>
      </c>
      <c r="AO63" s="125">
        <v>0</v>
      </c>
      <c r="AP63" s="125">
        <v>0</v>
      </c>
      <c r="AQ63" s="125">
        <v>0</v>
      </c>
    </row>
    <row r="64" spans="1:43" s="125" customFormat="1" ht="12.75" customHeight="1" x14ac:dyDescent="0.15">
      <c r="A64" s="125" t="s">
        <v>1167</v>
      </c>
      <c r="B64" s="125">
        <v>437</v>
      </c>
      <c r="C64" s="125">
        <v>4</v>
      </c>
      <c r="D64" s="125">
        <v>225</v>
      </c>
      <c r="E64" s="125" t="s">
        <v>1168</v>
      </c>
      <c r="F64" s="125">
        <v>225001</v>
      </c>
      <c r="G64" s="125" t="s">
        <v>1169</v>
      </c>
      <c r="H64" s="125">
        <v>43720030123</v>
      </c>
      <c r="I64" s="126">
        <v>37644</v>
      </c>
      <c r="J64" s="130" t="s">
        <v>1170</v>
      </c>
      <c r="K64" s="149"/>
      <c r="L64" s="149"/>
      <c r="M64" s="149"/>
      <c r="N64" s="125">
        <v>1</v>
      </c>
      <c r="O64" s="130">
        <v>437</v>
      </c>
      <c r="P64" s="130" t="s">
        <v>1171</v>
      </c>
      <c r="Q64" s="128" t="s">
        <v>1172</v>
      </c>
      <c r="R64" s="125">
        <v>1</v>
      </c>
      <c r="S64" s="125">
        <v>0</v>
      </c>
      <c r="T64" s="131">
        <v>37644</v>
      </c>
      <c r="U64" s="131">
        <v>37644</v>
      </c>
      <c r="V64" s="131">
        <v>37645</v>
      </c>
      <c r="W64" s="125">
        <v>1</v>
      </c>
      <c r="X64" s="125">
        <v>0</v>
      </c>
      <c r="Y64" s="125">
        <v>0</v>
      </c>
      <c r="Z64" s="125">
        <v>0</v>
      </c>
      <c r="AA64" s="125">
        <f t="shared" si="8"/>
        <v>1</v>
      </c>
      <c r="AB64" s="125">
        <v>0</v>
      </c>
      <c r="AC64" s="125">
        <v>0</v>
      </c>
      <c r="AD64" s="125">
        <f t="shared" si="9"/>
        <v>0</v>
      </c>
      <c r="AE64" s="125">
        <v>0</v>
      </c>
      <c r="AF64" s="125">
        <v>0</v>
      </c>
      <c r="AG64" s="125">
        <f t="shared" si="10"/>
        <v>0</v>
      </c>
      <c r="AH64" s="125">
        <v>0</v>
      </c>
      <c r="AI64" s="125">
        <v>0</v>
      </c>
      <c r="AJ64" s="125">
        <f t="shared" si="11"/>
        <v>0</v>
      </c>
      <c r="AK64" s="125">
        <f>SUM(AA64+AD64+AG64+AJ64)</f>
        <v>1</v>
      </c>
      <c r="AL64" s="125">
        <v>0</v>
      </c>
      <c r="AM64" s="125">
        <v>1</v>
      </c>
      <c r="AN64" s="125">
        <v>0</v>
      </c>
      <c r="AO64" s="125">
        <v>0</v>
      </c>
      <c r="AP64" s="125">
        <v>0</v>
      </c>
      <c r="AQ64" s="125">
        <v>1</v>
      </c>
    </row>
    <row r="65" spans="1:43" s="110" customFormat="1" ht="12.75" customHeight="1" x14ac:dyDescent="0.15">
      <c r="A65" s="109" t="s">
        <v>1167</v>
      </c>
      <c r="B65" s="109">
        <v>437</v>
      </c>
      <c r="C65" s="109">
        <v>4</v>
      </c>
      <c r="D65" s="109">
        <v>225</v>
      </c>
      <c r="E65" s="109" t="s">
        <v>1168</v>
      </c>
      <c r="F65" s="109">
        <v>225002</v>
      </c>
      <c r="G65" s="109" t="s">
        <v>1173</v>
      </c>
      <c r="H65" s="109">
        <v>43720030307</v>
      </c>
      <c r="I65" s="114">
        <v>37687</v>
      </c>
      <c r="J65" s="122" t="s">
        <v>1170</v>
      </c>
      <c r="K65" s="149"/>
      <c r="L65" s="149"/>
      <c r="M65" s="149"/>
      <c r="N65" s="109">
        <v>1</v>
      </c>
      <c r="O65" s="122">
        <v>437</v>
      </c>
      <c r="P65" s="122" t="s">
        <v>1171</v>
      </c>
      <c r="Q65" s="117" t="s">
        <v>1172</v>
      </c>
      <c r="R65" s="109">
        <v>1</v>
      </c>
      <c r="S65" s="109">
        <v>1</v>
      </c>
      <c r="T65" s="123">
        <v>37687</v>
      </c>
      <c r="U65" s="123">
        <v>37687</v>
      </c>
      <c r="V65" s="123">
        <v>38145</v>
      </c>
      <c r="W65" s="109">
        <v>1</v>
      </c>
      <c r="X65" s="109">
        <v>0</v>
      </c>
      <c r="Y65" s="109">
        <v>1</v>
      </c>
      <c r="Z65" s="109">
        <v>0</v>
      </c>
      <c r="AA65" s="109">
        <f t="shared" si="8"/>
        <v>1</v>
      </c>
      <c r="AB65" s="109">
        <v>0</v>
      </c>
      <c r="AC65" s="109">
        <v>0</v>
      </c>
      <c r="AD65" s="109">
        <f t="shared" si="9"/>
        <v>0</v>
      </c>
      <c r="AE65" s="109">
        <v>0</v>
      </c>
      <c r="AF65" s="109">
        <v>0</v>
      </c>
      <c r="AG65" s="109">
        <f t="shared" si="10"/>
        <v>0</v>
      </c>
      <c r="AH65" s="109">
        <v>0</v>
      </c>
      <c r="AI65" s="109">
        <v>0</v>
      </c>
      <c r="AJ65" s="109">
        <f t="shared" si="11"/>
        <v>0</v>
      </c>
      <c r="AK65" s="109">
        <f>SUM(AA65+AD65+AG65+AJ65)</f>
        <v>1</v>
      </c>
      <c r="AL65" s="109">
        <v>0</v>
      </c>
      <c r="AM65" s="109">
        <v>1</v>
      </c>
      <c r="AN65" s="109">
        <v>0</v>
      </c>
      <c r="AO65" s="109">
        <v>0</v>
      </c>
      <c r="AP65" s="109">
        <v>0</v>
      </c>
      <c r="AQ65" s="109">
        <v>1</v>
      </c>
    </row>
    <row r="66" spans="1:43" s="125" customFormat="1" ht="12.75" customHeight="1" x14ac:dyDescent="0.15">
      <c r="A66" s="125" t="s">
        <v>1180</v>
      </c>
      <c r="B66" s="125">
        <v>490</v>
      </c>
      <c r="C66" s="125">
        <v>4</v>
      </c>
      <c r="D66" s="125">
        <v>86</v>
      </c>
      <c r="E66" s="125" t="s">
        <v>1181</v>
      </c>
      <c r="F66" s="125">
        <v>86002</v>
      </c>
      <c r="G66" s="125" t="s">
        <v>1186</v>
      </c>
      <c r="H66" s="125">
        <v>49020030402</v>
      </c>
      <c r="I66" s="126">
        <v>37713</v>
      </c>
      <c r="J66" s="127" t="s">
        <v>1183</v>
      </c>
      <c r="K66" s="149"/>
      <c r="L66" s="149"/>
      <c r="M66" s="149"/>
      <c r="N66" s="125">
        <v>4</v>
      </c>
      <c r="O66" s="127">
        <v>490</v>
      </c>
      <c r="P66" s="127" t="s">
        <v>1184</v>
      </c>
      <c r="Q66" s="125" t="s">
        <v>1185</v>
      </c>
      <c r="R66" s="125">
        <v>1</v>
      </c>
      <c r="S66" s="125">
        <v>1</v>
      </c>
      <c r="T66" s="126">
        <v>37256</v>
      </c>
      <c r="U66" s="129">
        <v>37713</v>
      </c>
      <c r="V66" s="129">
        <v>39540</v>
      </c>
      <c r="W66" s="125">
        <v>1</v>
      </c>
      <c r="X66" s="125">
        <v>1</v>
      </c>
      <c r="Y66" s="125">
        <v>1</v>
      </c>
      <c r="Z66" s="125">
        <v>1</v>
      </c>
      <c r="AA66" s="125">
        <f t="shared" ref="AA66:AA80" si="13">SUM(W66+Z66)</f>
        <v>2</v>
      </c>
      <c r="AB66" s="125">
        <v>0</v>
      </c>
      <c r="AC66" s="125">
        <v>1</v>
      </c>
      <c r="AD66" s="125">
        <f t="shared" ref="AD66:AD80" si="14">SUM(AB66+AC66)</f>
        <v>1</v>
      </c>
      <c r="AE66" s="125">
        <v>1</v>
      </c>
      <c r="AF66" s="125">
        <v>0</v>
      </c>
      <c r="AG66" s="125">
        <f t="shared" ref="AG66:AG80" si="15">SUM(AE66+AF66)</f>
        <v>1</v>
      </c>
      <c r="AH66" s="125">
        <v>1</v>
      </c>
      <c r="AI66" s="125">
        <v>0</v>
      </c>
      <c r="AJ66" s="125">
        <f t="shared" ref="AJ66:AJ80" si="16">SUM(AH66+AI66)</f>
        <v>1</v>
      </c>
      <c r="AK66" s="125">
        <f>SUM(AA66+AD66+AG66+AJ66)-1</f>
        <v>4</v>
      </c>
      <c r="AL66" s="125">
        <v>0</v>
      </c>
      <c r="AM66" s="125">
        <v>1</v>
      </c>
      <c r="AN66" s="125">
        <v>1</v>
      </c>
      <c r="AO66" s="125">
        <v>0</v>
      </c>
      <c r="AP66" s="125">
        <v>1</v>
      </c>
      <c r="AQ66" s="125">
        <v>1</v>
      </c>
    </row>
    <row r="67" spans="1:43" s="125" customFormat="1" ht="12.75" customHeight="1" x14ac:dyDescent="0.15">
      <c r="A67" s="109" t="s">
        <v>111</v>
      </c>
      <c r="B67" s="109">
        <v>450</v>
      </c>
      <c r="C67" s="109">
        <v>4</v>
      </c>
      <c r="D67" s="109">
        <v>146</v>
      </c>
      <c r="E67" s="109" t="s">
        <v>1231</v>
      </c>
      <c r="F67" s="109">
        <v>146003</v>
      </c>
      <c r="G67" s="109" t="s">
        <v>1232</v>
      </c>
      <c r="H67" s="109">
        <v>45020030818</v>
      </c>
      <c r="I67" s="114">
        <v>37851</v>
      </c>
      <c r="J67" s="115" t="s">
        <v>112</v>
      </c>
      <c r="K67" s="149"/>
      <c r="L67" s="149"/>
      <c r="M67" s="149"/>
      <c r="N67" s="109">
        <v>4</v>
      </c>
      <c r="O67" s="115">
        <v>450</v>
      </c>
      <c r="P67" s="115" t="s">
        <v>1233</v>
      </c>
      <c r="Q67" s="109" t="s">
        <v>1234</v>
      </c>
      <c r="R67" s="109">
        <v>1</v>
      </c>
      <c r="S67" s="109">
        <v>0</v>
      </c>
      <c r="T67" s="116">
        <v>37851</v>
      </c>
      <c r="U67" s="116">
        <v>37851</v>
      </c>
      <c r="V67" s="116">
        <v>39678</v>
      </c>
      <c r="W67" s="109">
        <v>1</v>
      </c>
      <c r="X67" s="109">
        <v>1</v>
      </c>
      <c r="Y67" s="109">
        <v>1</v>
      </c>
      <c r="Z67" s="109">
        <v>1</v>
      </c>
      <c r="AA67" s="109">
        <f t="shared" si="13"/>
        <v>2</v>
      </c>
      <c r="AB67" s="109">
        <v>0</v>
      </c>
      <c r="AC67" s="109">
        <v>1</v>
      </c>
      <c r="AD67" s="109">
        <f t="shared" si="14"/>
        <v>1</v>
      </c>
      <c r="AE67" s="109">
        <v>1</v>
      </c>
      <c r="AF67" s="109">
        <v>0</v>
      </c>
      <c r="AG67" s="109">
        <f t="shared" si="15"/>
        <v>1</v>
      </c>
      <c r="AH67" s="109">
        <v>0</v>
      </c>
      <c r="AI67" s="109">
        <v>0</v>
      </c>
      <c r="AJ67" s="109">
        <f t="shared" si="16"/>
        <v>0</v>
      </c>
      <c r="AK67" s="109">
        <f>SUM(AA67+AD67+AG67+AJ67)</f>
        <v>4</v>
      </c>
      <c r="AL67" s="109">
        <v>0</v>
      </c>
      <c r="AM67" s="109">
        <v>1</v>
      </c>
      <c r="AN67" s="109">
        <v>1</v>
      </c>
      <c r="AO67" s="109">
        <v>0</v>
      </c>
      <c r="AP67" s="109">
        <v>0</v>
      </c>
      <c r="AQ67" s="109">
        <v>1</v>
      </c>
    </row>
    <row r="68" spans="1:43" s="110" customFormat="1" ht="12.75" customHeight="1" x14ac:dyDescent="0.15">
      <c r="A68" s="125" t="s">
        <v>1122</v>
      </c>
      <c r="B68" s="125">
        <v>516</v>
      </c>
      <c r="C68" s="125">
        <v>4</v>
      </c>
      <c r="D68" s="125">
        <v>90</v>
      </c>
      <c r="E68" s="125" t="s">
        <v>1128</v>
      </c>
      <c r="F68" s="125">
        <v>90002</v>
      </c>
      <c r="G68" s="125" t="s">
        <v>1129</v>
      </c>
      <c r="H68" s="125">
        <v>51620031116</v>
      </c>
      <c r="I68" s="126">
        <v>37941</v>
      </c>
      <c r="J68" s="127" t="s">
        <v>1125</v>
      </c>
      <c r="K68" s="149"/>
      <c r="L68" s="149"/>
      <c r="M68" s="149"/>
      <c r="N68" s="125">
        <v>3</v>
      </c>
      <c r="O68" s="127">
        <v>516</v>
      </c>
      <c r="P68" s="127" t="s">
        <v>1130</v>
      </c>
      <c r="Q68" s="125">
        <v>1280</v>
      </c>
      <c r="R68" s="128">
        <v>0</v>
      </c>
      <c r="S68" s="128">
        <v>0</v>
      </c>
      <c r="T68" s="129">
        <v>37941</v>
      </c>
      <c r="U68" s="129">
        <v>37941</v>
      </c>
      <c r="V68" s="129">
        <v>39768</v>
      </c>
      <c r="W68" s="125">
        <v>1</v>
      </c>
      <c r="X68" s="125">
        <v>0</v>
      </c>
      <c r="Y68" s="125">
        <v>1</v>
      </c>
      <c r="Z68" s="125">
        <v>1</v>
      </c>
      <c r="AA68" s="125">
        <f t="shared" si="13"/>
        <v>2</v>
      </c>
      <c r="AB68" s="125">
        <v>1</v>
      </c>
      <c r="AC68" s="125">
        <v>1</v>
      </c>
      <c r="AD68" s="125">
        <f t="shared" si="14"/>
        <v>2</v>
      </c>
      <c r="AE68" s="125">
        <v>1</v>
      </c>
      <c r="AF68" s="125">
        <v>0</v>
      </c>
      <c r="AG68" s="125">
        <f t="shared" si="15"/>
        <v>1</v>
      </c>
      <c r="AH68" s="125">
        <v>0</v>
      </c>
      <c r="AI68" s="125">
        <v>0</v>
      </c>
      <c r="AJ68" s="125">
        <f t="shared" si="16"/>
        <v>0</v>
      </c>
      <c r="AK68" s="125">
        <f>SUM(AA68+AD68+AG68+AJ68)-2</f>
        <v>3</v>
      </c>
      <c r="AL68" s="125">
        <v>0</v>
      </c>
      <c r="AM68" s="125">
        <v>0</v>
      </c>
      <c r="AN68" s="125">
        <v>0</v>
      </c>
      <c r="AO68" s="125">
        <v>0</v>
      </c>
      <c r="AP68" s="125">
        <v>0</v>
      </c>
      <c r="AQ68" s="125">
        <v>1</v>
      </c>
    </row>
    <row r="69" spans="1:43" s="125" customFormat="1" ht="12.75" customHeight="1" x14ac:dyDescent="0.15">
      <c r="A69" s="125" t="s">
        <v>1167</v>
      </c>
      <c r="B69" s="125">
        <v>437</v>
      </c>
      <c r="C69" s="125">
        <v>4</v>
      </c>
      <c r="D69" s="125">
        <v>225</v>
      </c>
      <c r="E69" s="125" t="s">
        <v>1168</v>
      </c>
      <c r="F69" s="125">
        <v>225003</v>
      </c>
      <c r="G69" s="125" t="s">
        <v>1174</v>
      </c>
      <c r="H69" s="125">
        <v>43720040730</v>
      </c>
      <c r="I69" s="126">
        <v>38198</v>
      </c>
      <c r="J69" s="130" t="s">
        <v>1170</v>
      </c>
      <c r="K69" s="149"/>
      <c r="L69" s="149"/>
      <c r="M69" s="149"/>
      <c r="N69" s="125">
        <v>1</v>
      </c>
      <c r="O69" s="130">
        <v>437</v>
      </c>
      <c r="P69" s="130" t="s">
        <v>1171</v>
      </c>
      <c r="Q69" s="128" t="s">
        <v>1172</v>
      </c>
      <c r="R69" s="125">
        <v>1</v>
      </c>
      <c r="S69" s="125">
        <v>1</v>
      </c>
      <c r="T69" s="131">
        <v>38198</v>
      </c>
      <c r="U69" s="131">
        <v>38198</v>
      </c>
      <c r="V69" s="131">
        <v>38300</v>
      </c>
      <c r="W69" s="125">
        <v>1</v>
      </c>
      <c r="X69" s="125">
        <v>0</v>
      </c>
      <c r="Y69" s="125">
        <v>0</v>
      </c>
      <c r="Z69" s="125">
        <v>0</v>
      </c>
      <c r="AA69" s="125">
        <f t="shared" si="13"/>
        <v>1</v>
      </c>
      <c r="AB69" s="125">
        <v>0</v>
      </c>
      <c r="AC69" s="125">
        <v>0</v>
      </c>
      <c r="AD69" s="125">
        <f t="shared" si="14"/>
        <v>0</v>
      </c>
      <c r="AE69" s="125">
        <v>0</v>
      </c>
      <c r="AF69" s="125">
        <v>0</v>
      </c>
      <c r="AG69" s="125">
        <f t="shared" si="15"/>
        <v>0</v>
      </c>
      <c r="AH69" s="125">
        <v>0</v>
      </c>
      <c r="AI69" s="125">
        <v>0</v>
      </c>
      <c r="AJ69" s="125">
        <f t="shared" si="16"/>
        <v>0</v>
      </c>
      <c r="AK69" s="125">
        <f>SUM(AA69+AD69+AG69+AJ69)</f>
        <v>1</v>
      </c>
      <c r="AL69" s="125">
        <v>0</v>
      </c>
      <c r="AM69" s="125">
        <v>1</v>
      </c>
      <c r="AN69" s="125">
        <v>0</v>
      </c>
      <c r="AO69" s="125">
        <v>0</v>
      </c>
      <c r="AP69" s="125">
        <v>0</v>
      </c>
      <c r="AQ69" s="125">
        <v>1</v>
      </c>
    </row>
    <row r="70" spans="1:43" s="110" customFormat="1" ht="12.75" customHeight="1" x14ac:dyDescent="0.15">
      <c r="A70" s="125" t="s">
        <v>1288</v>
      </c>
      <c r="B70" s="125">
        <v>433</v>
      </c>
      <c r="C70" s="125">
        <v>4</v>
      </c>
      <c r="D70" s="125">
        <v>180</v>
      </c>
      <c r="E70" s="125" t="s">
        <v>1289</v>
      </c>
      <c r="F70" s="125">
        <v>180001</v>
      </c>
      <c r="G70" s="125" t="s">
        <v>1290</v>
      </c>
      <c r="H70" s="125">
        <v>43320041230</v>
      </c>
      <c r="I70" s="126">
        <v>38351</v>
      </c>
      <c r="J70" s="127" t="s">
        <v>1291</v>
      </c>
      <c r="K70" s="149"/>
      <c r="L70" s="149"/>
      <c r="M70" s="149"/>
      <c r="N70" s="125">
        <v>1</v>
      </c>
      <c r="O70" s="127">
        <v>433</v>
      </c>
      <c r="P70" s="127" t="s">
        <v>1292</v>
      </c>
      <c r="Q70" s="125">
        <v>1381</v>
      </c>
      <c r="R70" s="128">
        <v>0</v>
      </c>
      <c r="S70" s="128">
        <v>0</v>
      </c>
      <c r="T70" s="126">
        <v>37986</v>
      </c>
      <c r="U70" s="129">
        <v>38351</v>
      </c>
      <c r="V70" s="129">
        <v>40177</v>
      </c>
      <c r="W70" s="125">
        <v>0</v>
      </c>
      <c r="X70" s="125">
        <v>0</v>
      </c>
      <c r="Y70" s="125">
        <v>0</v>
      </c>
      <c r="Z70" s="125">
        <v>0</v>
      </c>
      <c r="AA70" s="125">
        <f t="shared" si="13"/>
        <v>0</v>
      </c>
      <c r="AB70" s="125">
        <v>0</v>
      </c>
      <c r="AC70" s="125">
        <v>1</v>
      </c>
      <c r="AD70" s="125">
        <f t="shared" si="14"/>
        <v>1</v>
      </c>
      <c r="AE70" s="125">
        <v>0</v>
      </c>
      <c r="AF70" s="125">
        <v>0</v>
      </c>
      <c r="AG70" s="125">
        <f t="shared" si="15"/>
        <v>0</v>
      </c>
      <c r="AH70" s="125">
        <v>0</v>
      </c>
      <c r="AI70" s="125">
        <v>0</v>
      </c>
      <c r="AJ70" s="125">
        <f t="shared" si="16"/>
        <v>0</v>
      </c>
      <c r="AK70" s="125">
        <f>SUM(AA70+AD70+AG70+AJ70)</f>
        <v>1</v>
      </c>
      <c r="AL70" s="125">
        <v>0</v>
      </c>
      <c r="AM70" s="125">
        <v>0</v>
      </c>
      <c r="AN70" s="125">
        <v>0</v>
      </c>
      <c r="AO70" s="125">
        <v>0</v>
      </c>
      <c r="AP70" s="125">
        <v>0</v>
      </c>
      <c r="AQ70" s="125">
        <v>0</v>
      </c>
    </row>
    <row r="71" spans="1:43" s="110" customFormat="1" ht="12.75" customHeight="1" x14ac:dyDescent="0.15">
      <c r="A71" s="125" t="s">
        <v>267</v>
      </c>
      <c r="B71" s="125">
        <v>625</v>
      </c>
      <c r="C71" s="125">
        <v>4</v>
      </c>
      <c r="D71" s="125">
        <v>113</v>
      </c>
      <c r="E71" s="125" t="s">
        <v>1313</v>
      </c>
      <c r="F71" s="125">
        <v>113001</v>
      </c>
      <c r="G71" s="125" t="s">
        <v>1258</v>
      </c>
      <c r="H71" s="125">
        <v>62520050109</v>
      </c>
      <c r="I71" s="126">
        <v>38361</v>
      </c>
      <c r="J71" s="127" t="s">
        <v>268</v>
      </c>
      <c r="K71" s="149"/>
      <c r="L71" s="149"/>
      <c r="M71" s="149"/>
      <c r="N71" s="125">
        <v>4</v>
      </c>
      <c r="O71" s="127">
        <v>625</v>
      </c>
      <c r="P71" s="127" t="s">
        <v>269</v>
      </c>
      <c r="Q71" s="125">
        <v>1312</v>
      </c>
      <c r="R71" s="128">
        <v>0</v>
      </c>
      <c r="S71" s="128">
        <v>1</v>
      </c>
      <c r="T71" s="126">
        <v>38352</v>
      </c>
      <c r="U71" s="129">
        <v>38361</v>
      </c>
      <c r="V71" s="129">
        <v>40187</v>
      </c>
      <c r="W71" s="125">
        <v>1</v>
      </c>
      <c r="X71" s="125">
        <v>1</v>
      </c>
      <c r="Y71" s="125">
        <v>1</v>
      </c>
      <c r="Z71" s="125">
        <v>1</v>
      </c>
      <c r="AA71" s="125">
        <f t="shared" si="13"/>
        <v>2</v>
      </c>
      <c r="AB71" s="125">
        <v>1</v>
      </c>
      <c r="AC71" s="125">
        <v>1</v>
      </c>
      <c r="AD71" s="125">
        <f t="shared" si="14"/>
        <v>2</v>
      </c>
      <c r="AE71" s="125">
        <v>0</v>
      </c>
      <c r="AF71" s="125">
        <v>1</v>
      </c>
      <c r="AG71" s="125">
        <f t="shared" si="15"/>
        <v>1</v>
      </c>
      <c r="AH71" s="125">
        <v>1</v>
      </c>
      <c r="AI71" s="125">
        <v>1</v>
      </c>
      <c r="AJ71" s="125">
        <f t="shared" si="16"/>
        <v>2</v>
      </c>
      <c r="AK71" s="125">
        <f>SUM(AA71+AD71+AG71+AJ71)-3</f>
        <v>4</v>
      </c>
      <c r="AL71" s="125">
        <v>0</v>
      </c>
      <c r="AM71" s="125">
        <v>1</v>
      </c>
      <c r="AN71" s="125">
        <v>1</v>
      </c>
      <c r="AO71" s="125">
        <v>1</v>
      </c>
      <c r="AP71" s="125">
        <v>1</v>
      </c>
      <c r="AQ71" s="125">
        <v>1</v>
      </c>
    </row>
    <row r="72" spans="1:43" s="110" customFormat="1" ht="12.75" customHeight="1" x14ac:dyDescent="0.15">
      <c r="A72" s="125" t="s">
        <v>1167</v>
      </c>
      <c r="B72" s="125">
        <v>437</v>
      </c>
      <c r="C72" s="125">
        <v>4</v>
      </c>
      <c r="D72" s="125">
        <v>225</v>
      </c>
      <c r="E72" s="125" t="s">
        <v>1175</v>
      </c>
      <c r="F72" s="125">
        <v>225004</v>
      </c>
      <c r="G72" s="125" t="s">
        <v>1176</v>
      </c>
      <c r="H72" s="125">
        <v>43720050406</v>
      </c>
      <c r="I72" s="126">
        <v>38448</v>
      </c>
      <c r="J72" s="130" t="s">
        <v>1170</v>
      </c>
      <c r="K72" s="149"/>
      <c r="L72" s="149"/>
      <c r="M72" s="149"/>
      <c r="N72" s="125">
        <v>2</v>
      </c>
      <c r="O72" s="130">
        <v>437</v>
      </c>
      <c r="P72" s="130" t="s">
        <v>1177</v>
      </c>
      <c r="Q72" s="128">
        <v>1412</v>
      </c>
      <c r="R72" s="128">
        <v>0</v>
      </c>
      <c r="S72" s="128">
        <v>1</v>
      </c>
      <c r="T72" s="132">
        <v>38352</v>
      </c>
      <c r="U72" s="131">
        <v>38448</v>
      </c>
      <c r="V72" s="131">
        <v>40274</v>
      </c>
      <c r="W72" s="125">
        <v>1</v>
      </c>
      <c r="X72" s="125">
        <v>0</v>
      </c>
      <c r="Y72" s="125">
        <v>0</v>
      </c>
      <c r="Z72" s="125">
        <v>0</v>
      </c>
      <c r="AA72" s="125">
        <f t="shared" si="13"/>
        <v>1</v>
      </c>
      <c r="AB72" s="125">
        <v>0</v>
      </c>
      <c r="AC72" s="125">
        <v>1</v>
      </c>
      <c r="AD72" s="125">
        <f t="shared" si="14"/>
        <v>1</v>
      </c>
      <c r="AE72" s="125">
        <v>0</v>
      </c>
      <c r="AF72" s="125">
        <v>0</v>
      </c>
      <c r="AG72" s="125">
        <f t="shared" si="15"/>
        <v>0</v>
      </c>
      <c r="AH72" s="125">
        <v>0</v>
      </c>
      <c r="AI72" s="125">
        <v>0</v>
      </c>
      <c r="AJ72" s="125">
        <f t="shared" si="16"/>
        <v>0</v>
      </c>
      <c r="AK72" s="125">
        <f>SUM(AA72+AD72+AG72+AJ72)</f>
        <v>2</v>
      </c>
      <c r="AL72" s="125">
        <v>0</v>
      </c>
      <c r="AM72" s="125">
        <v>1</v>
      </c>
      <c r="AN72" s="125">
        <v>0</v>
      </c>
      <c r="AO72" s="125">
        <v>0</v>
      </c>
      <c r="AP72" s="125">
        <v>0</v>
      </c>
      <c r="AQ72" s="125">
        <v>1</v>
      </c>
    </row>
    <row r="73" spans="1:43" s="110" customFormat="1" ht="12.75" customHeight="1" x14ac:dyDescent="0.15">
      <c r="A73" s="125" t="s">
        <v>267</v>
      </c>
      <c r="B73" s="125">
        <v>625</v>
      </c>
      <c r="C73" s="125">
        <v>4</v>
      </c>
      <c r="D73" s="125">
        <v>113</v>
      </c>
      <c r="E73" s="125" t="s">
        <v>1314</v>
      </c>
      <c r="F73" s="125">
        <v>113002</v>
      </c>
      <c r="G73" s="125" t="s">
        <v>1315</v>
      </c>
      <c r="H73" s="125">
        <v>62520050618</v>
      </c>
      <c r="I73" s="126">
        <v>38521</v>
      </c>
      <c r="J73" s="127" t="s">
        <v>268</v>
      </c>
      <c r="K73" s="149"/>
      <c r="L73" s="149"/>
      <c r="M73" s="149"/>
      <c r="N73" s="125">
        <v>1</v>
      </c>
      <c r="O73" s="127">
        <v>625</v>
      </c>
      <c r="P73" s="127" t="s">
        <v>557</v>
      </c>
      <c r="Q73" s="125">
        <v>1314</v>
      </c>
      <c r="R73" s="128">
        <v>0</v>
      </c>
      <c r="S73" s="128">
        <v>0</v>
      </c>
      <c r="T73" s="126">
        <v>37256</v>
      </c>
      <c r="U73" s="129">
        <v>38521</v>
      </c>
      <c r="V73" s="129">
        <v>40347</v>
      </c>
      <c r="W73" s="125">
        <v>0</v>
      </c>
      <c r="X73" s="125">
        <v>0</v>
      </c>
      <c r="Y73" s="125">
        <v>0</v>
      </c>
      <c r="Z73" s="125">
        <v>0</v>
      </c>
      <c r="AA73" s="125">
        <f t="shared" si="13"/>
        <v>0</v>
      </c>
      <c r="AB73" s="125">
        <v>0</v>
      </c>
      <c r="AC73" s="125">
        <v>0</v>
      </c>
      <c r="AD73" s="125">
        <f t="shared" si="14"/>
        <v>0</v>
      </c>
      <c r="AE73" s="125">
        <v>0</v>
      </c>
      <c r="AF73" s="125">
        <v>0</v>
      </c>
      <c r="AG73" s="125">
        <f t="shared" si="15"/>
        <v>0</v>
      </c>
      <c r="AH73" s="125">
        <v>1</v>
      </c>
      <c r="AI73" s="125">
        <v>0</v>
      </c>
      <c r="AJ73" s="125">
        <f t="shared" si="16"/>
        <v>1</v>
      </c>
      <c r="AK73" s="125">
        <f>SUM(AA73+AD73+AG73+AJ73)</f>
        <v>1</v>
      </c>
      <c r="AL73" s="125">
        <v>0</v>
      </c>
      <c r="AM73" s="125">
        <v>1</v>
      </c>
      <c r="AN73" s="125">
        <v>1</v>
      </c>
      <c r="AO73" s="125">
        <v>0</v>
      </c>
      <c r="AP73" s="125">
        <v>1</v>
      </c>
      <c r="AQ73" s="125">
        <v>1</v>
      </c>
    </row>
    <row r="74" spans="1:43" ht="12.75" customHeight="1" x14ac:dyDescent="0.15">
      <c r="A74" s="125" t="s">
        <v>1219</v>
      </c>
      <c r="B74" s="125">
        <v>850</v>
      </c>
      <c r="C74" s="125">
        <v>3</v>
      </c>
      <c r="D74" s="125">
        <v>171</v>
      </c>
      <c r="E74" s="125" t="s">
        <v>1220</v>
      </c>
      <c r="F74" s="125">
        <v>171002</v>
      </c>
      <c r="G74" s="125" t="s">
        <v>1224</v>
      </c>
      <c r="H74" s="125">
        <v>85020050815</v>
      </c>
      <c r="I74" s="126">
        <v>38579</v>
      </c>
      <c r="J74" s="125" t="s">
        <v>1222</v>
      </c>
      <c r="N74" s="125">
        <v>1</v>
      </c>
      <c r="O74" s="125">
        <v>850</v>
      </c>
      <c r="P74" s="125" t="s">
        <v>1223</v>
      </c>
      <c r="Q74" s="125">
        <v>1170</v>
      </c>
      <c r="R74" s="128">
        <v>0</v>
      </c>
      <c r="S74" s="128">
        <v>1</v>
      </c>
      <c r="T74" s="129">
        <v>38579</v>
      </c>
      <c r="U74" s="129">
        <v>38579</v>
      </c>
      <c r="V74" s="129">
        <v>40405</v>
      </c>
      <c r="W74" s="125">
        <v>0</v>
      </c>
      <c r="X74" s="125">
        <v>0</v>
      </c>
      <c r="Y74" s="125">
        <v>0</v>
      </c>
      <c r="Z74" s="125">
        <v>0</v>
      </c>
      <c r="AA74" s="125">
        <f t="shared" si="13"/>
        <v>0</v>
      </c>
      <c r="AB74" s="125">
        <v>0</v>
      </c>
      <c r="AC74" s="125">
        <v>0</v>
      </c>
      <c r="AD74" s="125">
        <f t="shared" si="14"/>
        <v>0</v>
      </c>
      <c r="AE74" s="125">
        <v>0</v>
      </c>
      <c r="AF74" s="125">
        <v>0</v>
      </c>
      <c r="AG74" s="125">
        <f t="shared" si="15"/>
        <v>0</v>
      </c>
      <c r="AH74" s="125">
        <v>0</v>
      </c>
      <c r="AI74" s="125">
        <v>1</v>
      </c>
      <c r="AJ74" s="125">
        <f t="shared" si="16"/>
        <v>1</v>
      </c>
      <c r="AK74" s="125">
        <f>SUM(AA74+AD74+AG74+AJ74)</f>
        <v>1</v>
      </c>
      <c r="AL74" s="125">
        <v>0</v>
      </c>
      <c r="AM74" s="125">
        <v>0</v>
      </c>
      <c r="AN74" s="125">
        <v>0</v>
      </c>
      <c r="AO74" s="125">
        <v>0</v>
      </c>
      <c r="AP74" s="125">
        <v>0</v>
      </c>
      <c r="AQ74" s="125">
        <v>0</v>
      </c>
    </row>
    <row r="75" spans="1:43" s="125" customFormat="1" ht="12.75" customHeight="1" x14ac:dyDescent="0.15">
      <c r="A75" s="125" t="s">
        <v>284</v>
      </c>
      <c r="B75" s="125">
        <v>483</v>
      </c>
      <c r="C75" s="125">
        <v>4</v>
      </c>
      <c r="D75" s="125">
        <v>91</v>
      </c>
      <c r="E75" s="125" t="s">
        <v>379</v>
      </c>
      <c r="F75" s="125">
        <v>91009</v>
      </c>
      <c r="G75" s="125" t="s">
        <v>1150</v>
      </c>
      <c r="H75" s="125">
        <v>48320050818</v>
      </c>
      <c r="I75" s="126">
        <v>38582</v>
      </c>
      <c r="J75" s="127" t="s">
        <v>285</v>
      </c>
      <c r="K75" s="149"/>
      <c r="L75" s="149"/>
      <c r="M75" s="149"/>
      <c r="N75" s="125">
        <v>1</v>
      </c>
      <c r="O75" s="127">
        <v>483</v>
      </c>
      <c r="P75" s="127" t="s">
        <v>1149</v>
      </c>
      <c r="Q75" s="125">
        <v>1298</v>
      </c>
      <c r="R75" s="128">
        <v>0</v>
      </c>
      <c r="S75" s="128">
        <v>1</v>
      </c>
      <c r="T75" s="126">
        <v>37621</v>
      </c>
      <c r="U75" s="129">
        <v>38582</v>
      </c>
      <c r="V75" s="129">
        <v>40408</v>
      </c>
      <c r="W75" s="125">
        <v>0</v>
      </c>
      <c r="X75" s="125">
        <v>0</v>
      </c>
      <c r="Y75" s="125">
        <v>0</v>
      </c>
      <c r="Z75" s="125">
        <v>0</v>
      </c>
      <c r="AA75" s="125">
        <f t="shared" si="13"/>
        <v>0</v>
      </c>
      <c r="AB75" s="125">
        <v>0</v>
      </c>
      <c r="AC75" s="125">
        <v>1</v>
      </c>
      <c r="AD75" s="125">
        <f t="shared" si="14"/>
        <v>1</v>
      </c>
      <c r="AE75" s="125">
        <v>0</v>
      </c>
      <c r="AF75" s="125">
        <v>0</v>
      </c>
      <c r="AG75" s="125">
        <f t="shared" si="15"/>
        <v>0</v>
      </c>
      <c r="AH75" s="125">
        <v>0</v>
      </c>
      <c r="AI75" s="125">
        <v>0</v>
      </c>
      <c r="AJ75" s="125">
        <f t="shared" si="16"/>
        <v>0</v>
      </c>
      <c r="AK75" s="125">
        <f>SUM(AA75+AD75+AG75+AJ75)</f>
        <v>1</v>
      </c>
      <c r="AL75" s="125">
        <v>0</v>
      </c>
      <c r="AM75" s="125">
        <v>0</v>
      </c>
      <c r="AN75" s="125">
        <v>0</v>
      </c>
      <c r="AO75" s="125">
        <v>0</v>
      </c>
      <c r="AP75" s="125">
        <v>0</v>
      </c>
      <c r="AQ75" s="125">
        <v>1</v>
      </c>
    </row>
    <row r="76" spans="1:43" s="125" customFormat="1" ht="12.75" customHeight="1" x14ac:dyDescent="0.15">
      <c r="A76" s="125" t="s">
        <v>267</v>
      </c>
      <c r="B76" s="125">
        <v>625</v>
      </c>
      <c r="C76" s="125">
        <v>4</v>
      </c>
      <c r="D76" s="125">
        <v>113</v>
      </c>
      <c r="E76" s="125" t="s">
        <v>1316</v>
      </c>
      <c r="F76" s="125">
        <v>113003</v>
      </c>
      <c r="G76" s="125" t="s">
        <v>1317</v>
      </c>
      <c r="H76" s="125">
        <v>62520060505</v>
      </c>
      <c r="I76" s="126">
        <v>38842</v>
      </c>
      <c r="J76" s="127" t="s">
        <v>268</v>
      </c>
      <c r="K76" s="149"/>
      <c r="L76" s="149"/>
      <c r="M76" s="149"/>
      <c r="N76" s="125">
        <v>3</v>
      </c>
      <c r="O76" s="127">
        <v>625</v>
      </c>
      <c r="P76" s="127" t="s">
        <v>1318</v>
      </c>
      <c r="Q76" s="125">
        <v>1318</v>
      </c>
      <c r="R76" s="128">
        <v>0</v>
      </c>
      <c r="S76" s="128">
        <v>0</v>
      </c>
      <c r="T76" s="129">
        <v>38842</v>
      </c>
      <c r="U76" s="129">
        <v>38842</v>
      </c>
      <c r="V76" s="129">
        <v>40668</v>
      </c>
      <c r="W76" s="125">
        <v>1</v>
      </c>
      <c r="X76" s="125">
        <v>1</v>
      </c>
      <c r="Y76" s="125">
        <v>0</v>
      </c>
      <c r="Z76" s="125">
        <v>1</v>
      </c>
      <c r="AA76" s="125">
        <f t="shared" si="13"/>
        <v>2</v>
      </c>
      <c r="AB76" s="125">
        <v>0</v>
      </c>
      <c r="AC76" s="125">
        <v>1</v>
      </c>
      <c r="AD76" s="125">
        <f t="shared" si="14"/>
        <v>1</v>
      </c>
      <c r="AE76" s="125">
        <v>0</v>
      </c>
      <c r="AF76" s="125">
        <v>0</v>
      </c>
      <c r="AG76" s="125">
        <f t="shared" si="15"/>
        <v>0</v>
      </c>
      <c r="AH76" s="125">
        <v>1</v>
      </c>
      <c r="AI76" s="125">
        <v>0</v>
      </c>
      <c r="AJ76" s="125">
        <f t="shared" si="16"/>
        <v>1</v>
      </c>
      <c r="AK76" s="125">
        <f>SUM(AA76+AD76+AG76+AJ76)-1</f>
        <v>3</v>
      </c>
      <c r="AL76" s="125">
        <v>0</v>
      </c>
      <c r="AM76" s="125">
        <v>0</v>
      </c>
      <c r="AN76" s="125">
        <v>0</v>
      </c>
      <c r="AO76" s="125">
        <v>1</v>
      </c>
      <c r="AP76" s="125">
        <v>0</v>
      </c>
      <c r="AQ76" s="125">
        <v>0</v>
      </c>
    </row>
    <row r="77" spans="1:43" s="125" customFormat="1" ht="12.75" customHeight="1" x14ac:dyDescent="0.15">
      <c r="A77" s="109" t="s">
        <v>154</v>
      </c>
      <c r="B77" s="109">
        <v>540</v>
      </c>
      <c r="C77" s="109">
        <v>4</v>
      </c>
      <c r="D77" s="109">
        <v>192</v>
      </c>
      <c r="E77" s="109" t="s">
        <v>1110</v>
      </c>
      <c r="F77" s="109">
        <v>192001</v>
      </c>
      <c r="G77" s="109" t="s">
        <v>1111</v>
      </c>
      <c r="H77" s="109">
        <v>54020060801</v>
      </c>
      <c r="I77" s="114">
        <v>38930</v>
      </c>
      <c r="J77" s="115" t="s">
        <v>155</v>
      </c>
      <c r="K77" s="149"/>
      <c r="L77" s="149"/>
      <c r="M77" s="149"/>
      <c r="N77" s="109">
        <v>3</v>
      </c>
      <c r="O77" s="115">
        <v>540</v>
      </c>
      <c r="P77" s="115" t="s">
        <v>1112</v>
      </c>
      <c r="Q77" s="109">
        <v>1392</v>
      </c>
      <c r="R77" s="117">
        <v>0</v>
      </c>
      <c r="S77" s="117">
        <v>0</v>
      </c>
      <c r="T77" s="114">
        <v>37621</v>
      </c>
      <c r="U77" s="116">
        <v>38930</v>
      </c>
      <c r="V77" s="116">
        <v>40756</v>
      </c>
      <c r="W77" s="109">
        <v>1</v>
      </c>
      <c r="X77" s="109">
        <v>0</v>
      </c>
      <c r="Y77" s="109">
        <v>1</v>
      </c>
      <c r="Z77" s="109">
        <v>0</v>
      </c>
      <c r="AA77" s="109">
        <f t="shared" si="13"/>
        <v>1</v>
      </c>
      <c r="AB77" s="109">
        <v>0</v>
      </c>
      <c r="AC77" s="109">
        <v>0</v>
      </c>
      <c r="AD77" s="109">
        <f t="shared" si="14"/>
        <v>0</v>
      </c>
      <c r="AE77" s="109">
        <v>1</v>
      </c>
      <c r="AF77" s="109">
        <v>0</v>
      </c>
      <c r="AG77" s="109">
        <f t="shared" si="15"/>
        <v>1</v>
      </c>
      <c r="AH77" s="109">
        <v>1</v>
      </c>
      <c r="AI77" s="109">
        <v>0</v>
      </c>
      <c r="AJ77" s="109">
        <f t="shared" si="16"/>
        <v>1</v>
      </c>
      <c r="AK77" s="109">
        <f>SUM(AA77+AD77+AG77+AJ77)</f>
        <v>3</v>
      </c>
      <c r="AL77" s="109">
        <v>0</v>
      </c>
      <c r="AM77" s="109">
        <v>0</v>
      </c>
      <c r="AN77" s="109">
        <v>0</v>
      </c>
      <c r="AO77" s="109">
        <v>0</v>
      </c>
      <c r="AP77" s="109">
        <v>0</v>
      </c>
      <c r="AQ77" s="109">
        <v>1</v>
      </c>
    </row>
    <row r="78" spans="1:43" s="125" customFormat="1" ht="12.75" customHeight="1" x14ac:dyDescent="0.15">
      <c r="A78" s="125" t="s">
        <v>1122</v>
      </c>
      <c r="B78" s="125">
        <v>516</v>
      </c>
      <c r="C78" s="125">
        <v>4</v>
      </c>
      <c r="D78" s="125">
        <v>90</v>
      </c>
      <c r="E78" s="125" t="s">
        <v>427</v>
      </c>
      <c r="F78" s="125">
        <v>90003</v>
      </c>
      <c r="G78" s="125" t="s">
        <v>1131</v>
      </c>
      <c r="H78" s="125">
        <v>51620060907</v>
      </c>
      <c r="I78" s="126">
        <v>38967</v>
      </c>
      <c r="J78" s="127" t="s">
        <v>1125</v>
      </c>
      <c r="K78" s="149"/>
      <c r="L78" s="149"/>
      <c r="M78" s="149"/>
      <c r="N78" s="125">
        <v>1</v>
      </c>
      <c r="O78" s="127">
        <v>516</v>
      </c>
      <c r="P78" s="127" t="s">
        <v>1132</v>
      </c>
      <c r="Q78" s="125">
        <v>1278</v>
      </c>
      <c r="R78" s="128">
        <v>0</v>
      </c>
      <c r="S78" s="128">
        <v>0</v>
      </c>
      <c r="T78" s="129">
        <v>38967</v>
      </c>
      <c r="U78" s="129">
        <v>38967</v>
      </c>
      <c r="V78" s="129">
        <v>39508</v>
      </c>
      <c r="W78" s="125">
        <v>0</v>
      </c>
      <c r="X78" s="125">
        <v>0</v>
      </c>
      <c r="Y78" s="125">
        <v>0</v>
      </c>
      <c r="Z78" s="125">
        <v>0</v>
      </c>
      <c r="AA78" s="125">
        <f t="shared" si="13"/>
        <v>0</v>
      </c>
      <c r="AB78" s="125">
        <v>0</v>
      </c>
      <c r="AC78" s="125">
        <v>1</v>
      </c>
      <c r="AD78" s="125">
        <f t="shared" si="14"/>
        <v>1</v>
      </c>
      <c r="AE78" s="125">
        <v>0</v>
      </c>
      <c r="AF78" s="125">
        <v>0</v>
      </c>
      <c r="AG78" s="125">
        <f t="shared" si="15"/>
        <v>0</v>
      </c>
      <c r="AH78" s="125">
        <v>0</v>
      </c>
      <c r="AI78" s="125">
        <v>0</v>
      </c>
      <c r="AJ78" s="125">
        <f t="shared" si="16"/>
        <v>0</v>
      </c>
      <c r="AK78" s="125">
        <f>SUM(AA78+AD78+AG78+AJ78)</f>
        <v>1</v>
      </c>
      <c r="AL78" s="125">
        <v>0</v>
      </c>
      <c r="AM78" s="125">
        <v>0</v>
      </c>
      <c r="AN78" s="125">
        <v>0</v>
      </c>
      <c r="AO78" s="125">
        <v>0</v>
      </c>
      <c r="AP78" s="125">
        <v>0</v>
      </c>
      <c r="AQ78" s="125">
        <v>1</v>
      </c>
    </row>
    <row r="79" spans="1:43" s="125" customFormat="1" ht="12.75" customHeight="1" x14ac:dyDescent="0.15">
      <c r="A79" s="125" t="s">
        <v>1256</v>
      </c>
      <c r="B79" s="125">
        <v>790</v>
      </c>
      <c r="C79" s="125">
        <v>3</v>
      </c>
      <c r="D79" s="125">
        <v>72</v>
      </c>
      <c r="E79" s="125" t="s">
        <v>1257</v>
      </c>
      <c r="F79" s="125">
        <v>72001</v>
      </c>
      <c r="G79" s="125" t="s">
        <v>1258</v>
      </c>
      <c r="H79" s="125">
        <v>79020061121</v>
      </c>
      <c r="I79" s="126">
        <v>39042</v>
      </c>
      <c r="J79" s="127" t="s">
        <v>1259</v>
      </c>
      <c r="K79" s="149"/>
      <c r="L79" s="149"/>
      <c r="M79" s="149"/>
      <c r="N79" s="125">
        <v>1</v>
      </c>
      <c r="O79" s="127">
        <v>790</v>
      </c>
      <c r="P79" s="127" t="s">
        <v>1260</v>
      </c>
      <c r="Q79" s="125">
        <v>1100</v>
      </c>
      <c r="R79" s="128">
        <v>0</v>
      </c>
      <c r="S79" s="128">
        <v>0</v>
      </c>
      <c r="T79" s="129">
        <v>39042</v>
      </c>
      <c r="U79" s="129">
        <v>39042</v>
      </c>
      <c r="V79" s="129">
        <v>40868</v>
      </c>
      <c r="W79" s="125">
        <v>0</v>
      </c>
      <c r="X79" s="125">
        <v>0</v>
      </c>
      <c r="Y79" s="125">
        <v>0</v>
      </c>
      <c r="Z79" s="125">
        <v>1</v>
      </c>
      <c r="AA79" s="125">
        <f t="shared" si="13"/>
        <v>1</v>
      </c>
      <c r="AB79" s="125">
        <v>0</v>
      </c>
      <c r="AC79" s="125">
        <v>0</v>
      </c>
      <c r="AD79" s="125">
        <f t="shared" si="14"/>
        <v>0</v>
      </c>
      <c r="AE79" s="125">
        <v>0</v>
      </c>
      <c r="AF79" s="125">
        <v>0</v>
      </c>
      <c r="AG79" s="125">
        <f t="shared" si="15"/>
        <v>0</v>
      </c>
      <c r="AH79" s="125">
        <v>0</v>
      </c>
      <c r="AI79" s="125">
        <v>0</v>
      </c>
      <c r="AJ79" s="125">
        <f t="shared" si="16"/>
        <v>0</v>
      </c>
      <c r="AK79" s="125">
        <f>SUM(AA79+AD79+AG79+AJ79)</f>
        <v>1</v>
      </c>
      <c r="AL79" s="125">
        <v>1</v>
      </c>
      <c r="AM79" s="125">
        <v>1</v>
      </c>
      <c r="AN79" s="125">
        <v>0</v>
      </c>
      <c r="AO79" s="125">
        <v>0</v>
      </c>
      <c r="AP79" s="125">
        <v>1</v>
      </c>
      <c r="AQ79" s="125">
        <v>1</v>
      </c>
    </row>
    <row r="80" spans="1:43" s="125" customFormat="1" ht="12.75" customHeight="1" x14ac:dyDescent="0.15">
      <c r="A80" s="125" t="s">
        <v>284</v>
      </c>
      <c r="B80" s="125">
        <v>483</v>
      </c>
      <c r="C80" s="125">
        <v>4</v>
      </c>
      <c r="D80" s="125">
        <v>91</v>
      </c>
      <c r="E80" s="125" t="s">
        <v>1151</v>
      </c>
      <c r="F80" s="125">
        <v>91010</v>
      </c>
      <c r="G80" s="125" t="s">
        <v>1152</v>
      </c>
      <c r="H80" s="125">
        <v>48320061224</v>
      </c>
      <c r="I80" s="126">
        <v>39075</v>
      </c>
      <c r="J80" s="127" t="s">
        <v>285</v>
      </c>
      <c r="K80" s="149"/>
      <c r="L80" s="149"/>
      <c r="M80" s="149"/>
      <c r="N80" s="125">
        <v>0</v>
      </c>
      <c r="O80" s="127">
        <v>483</v>
      </c>
      <c r="P80" s="127" t="s">
        <v>1153</v>
      </c>
      <c r="Q80" s="125">
        <v>1299</v>
      </c>
      <c r="R80" s="128">
        <v>0</v>
      </c>
      <c r="S80" s="128">
        <v>0</v>
      </c>
      <c r="T80" s="129">
        <v>39075</v>
      </c>
      <c r="U80" s="129">
        <v>39075</v>
      </c>
      <c r="V80" s="129">
        <v>40901</v>
      </c>
      <c r="W80" s="125">
        <v>0</v>
      </c>
      <c r="X80" s="125">
        <v>0</v>
      </c>
      <c r="Y80" s="125">
        <v>0</v>
      </c>
      <c r="Z80" s="125">
        <v>0</v>
      </c>
      <c r="AA80" s="125">
        <f t="shared" si="13"/>
        <v>0</v>
      </c>
      <c r="AB80" s="125">
        <v>0</v>
      </c>
      <c r="AC80" s="125">
        <v>0</v>
      </c>
      <c r="AD80" s="125">
        <f t="shared" si="14"/>
        <v>0</v>
      </c>
      <c r="AE80" s="125">
        <v>0</v>
      </c>
      <c r="AF80" s="125">
        <v>0</v>
      </c>
      <c r="AG80" s="125">
        <f t="shared" si="15"/>
        <v>0</v>
      </c>
      <c r="AH80" s="125">
        <v>0</v>
      </c>
      <c r="AI80" s="125">
        <v>0</v>
      </c>
      <c r="AJ80" s="125">
        <f t="shared" si="16"/>
        <v>0</v>
      </c>
      <c r="AK80" s="125">
        <f>SUM(AA80+AD80+AG80+AJ80)</f>
        <v>0</v>
      </c>
      <c r="AL80" s="125">
        <v>0</v>
      </c>
      <c r="AM80" s="125">
        <v>0</v>
      </c>
      <c r="AN80" s="125">
        <v>0</v>
      </c>
      <c r="AO80" s="125">
        <v>0</v>
      </c>
      <c r="AP80" s="125">
        <v>0</v>
      </c>
      <c r="AQ80" s="125">
        <v>0</v>
      </c>
    </row>
    <row r="81" ht="12.75" customHeight="1" x14ac:dyDescent="0.15"/>
  </sheetData>
  <autoFilter ref="A1:AQ80" xr:uid="{00000000-0009-0000-0000-000007000000}"/>
  <sortState xmlns:xlrd2="http://schemas.microsoft.com/office/spreadsheetml/2017/richdata2" ref="A2:AQ81">
    <sortCondition ref="I2:I81"/>
    <sortCondition ref="A2:A8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ClearPowersharing</vt:lpstr>
      <vt:lpstr>Unclear1989~1994</vt:lpstr>
      <vt:lpstr>Clear1995~</vt:lpstr>
      <vt:lpstr>Unclear1995~</vt:lpstr>
      <vt:lpstr>CombinedPSDataset</vt:lpstr>
      <vt:lpstr>CombinedPS_GroupLevel</vt:lpstr>
      <vt:lpstr>CombinedPS_DyadLevel</vt:lpstr>
      <vt:lpstr>PSEDforAgreement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Sunhee Park</dc:creator>
  <cp:lastModifiedBy>HENDRY David</cp:lastModifiedBy>
  <dcterms:created xsi:type="dcterms:W3CDTF">2019-02-13T13:44:49Z</dcterms:created>
  <dcterms:modified xsi:type="dcterms:W3CDTF">2021-11-12T17:00:53Z</dcterms:modified>
</cp:coreProperties>
</file>